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WEBE\01.07.2025\"/>
    </mc:Choice>
  </mc:AlternateContent>
  <xr:revisionPtr revIDLastSave="0" documentId="13_ncr:1_{E99B301C-A739-47D3-B736-A2FB04D9E2EE}" xr6:coauthVersionLast="47" xr6:coauthVersionMax="47" xr10:uidLastSave="{00000000-0000-0000-0000-000000000000}"/>
  <bookViews>
    <workbookView xWindow="5340" yWindow="5480" windowWidth="19180" windowHeight="10780" tabRatio="856" xr2:uid="{00000000-000D-0000-FFFF-FFFF00000000}"/>
  </bookViews>
  <sheets>
    <sheet name="Bon de livraison" sheetId="15" r:id="rId1"/>
    <sheet name="WB51.MELD" sheetId="2" r:id="rId2"/>
    <sheet name="WB52.MELD" sheetId="3" r:id="rId3"/>
    <sheet name="WB53.MELD" sheetId="4" r:id="rId4"/>
    <sheet name="WB54.MELD" sheetId="5" r:id="rId5"/>
    <sheet name="WB55.MELD" sheetId="6" r:id="rId6"/>
    <sheet name="WB62.MELD" sheetId="13" r:id="rId7"/>
    <sheet name="WB63.MELD" sheetId="14" r:id="rId8"/>
  </sheets>
  <definedNames>
    <definedName name="_xlnm.Print_Area" localSheetId="0">'Bon de livraison'!$A$1:$H$40</definedName>
    <definedName name="_xlnm.Print_Area" localSheetId="1">'WB51.MELD'!$E$15:$Y$58</definedName>
    <definedName name="_xlnm.Print_Area" localSheetId="2">'WB52.MELD'!$E$15:$Y$58</definedName>
    <definedName name="_xlnm.Print_Area" localSheetId="3">'WB53.MELD'!$E$15:$Y$58</definedName>
    <definedName name="_xlnm.Print_Area" localSheetId="4">'WB54.MELD'!$E$15:$Y$58</definedName>
    <definedName name="_xlnm.Print_Area" localSheetId="5">'WB55.MELD'!$E$15:$Y$58</definedName>
    <definedName name="_xlnm.Print_Area" localSheetId="6">'WB62.MELD'!$E$15:$Y$58</definedName>
    <definedName name="_xlnm.Print_Area" localSheetId="7">'WB63.MELD'!$E$15:$Y$59</definedName>
    <definedName name="_xlnm.Print_Titles" localSheetId="1">'WB51.MELD'!$A:$D,'WB51.MELD'!$1:$14</definedName>
    <definedName name="_xlnm.Print_Titles" localSheetId="2">'WB52.MELD'!$A:$D,'WB52.MELD'!$1:$14</definedName>
    <definedName name="_xlnm.Print_Titles" localSheetId="3">'WB53.MELD'!$A:$D,'WB53.MELD'!$1:$14</definedName>
    <definedName name="_xlnm.Print_Titles" localSheetId="4">'WB54.MELD'!$A:$D,'WB54.MELD'!$1:$14</definedName>
    <definedName name="_xlnm.Print_Titles" localSheetId="5">'WB55.MELD'!$A:$D,'WB55.MELD'!$1:$14</definedName>
    <definedName name="_xlnm.Print_Titles" localSheetId="6">'WB62.MELD'!$A:$D,'WB62.MELD'!$1:$14</definedName>
    <definedName name="_xlnm.Print_Titles" localSheetId="7">'WB63.MELD'!$A:$D,'WB63.MELD'!$1:$14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7" i="2" l="1"/>
  <c r="AA18" i="13"/>
  <c r="AB18" i="13"/>
  <c r="W18" i="4"/>
  <c r="W18" i="5"/>
  <c r="W18" i="13"/>
  <c r="AG18" i="13"/>
  <c r="W18" i="3"/>
  <c r="F18" i="4"/>
  <c r="Q18" i="4" s="1"/>
  <c r="F18" i="5"/>
  <c r="F18" i="13"/>
  <c r="AE18" i="13" s="1"/>
  <c r="F18" i="3"/>
  <c r="Q18" i="3" s="1"/>
  <c r="B34" i="15"/>
  <c r="H39" i="15"/>
  <c r="H36" i="15" s="1"/>
  <c r="U47" i="14"/>
  <c r="V47" i="14"/>
  <c r="X47" i="14"/>
  <c r="U48" i="14"/>
  <c r="V48" i="14"/>
  <c r="X48" i="14"/>
  <c r="U49" i="14"/>
  <c r="V49" i="14"/>
  <c r="X49" i="14"/>
  <c r="U51" i="14"/>
  <c r="V51" i="14"/>
  <c r="X51" i="14"/>
  <c r="U52" i="14"/>
  <c r="V52" i="14"/>
  <c r="X52" i="14"/>
  <c r="U53" i="14"/>
  <c r="V53" i="14"/>
  <c r="X53" i="14"/>
  <c r="U54" i="14"/>
  <c r="V54" i="14"/>
  <c r="X54" i="14"/>
  <c r="U55" i="14"/>
  <c r="V55" i="14"/>
  <c r="X55" i="14"/>
  <c r="U56" i="14"/>
  <c r="V56" i="14"/>
  <c r="X56" i="14"/>
  <c r="T56" i="14"/>
  <c r="T55" i="14"/>
  <c r="T54" i="14"/>
  <c r="T53" i="14"/>
  <c r="T52" i="14"/>
  <c r="T51" i="14"/>
  <c r="T49" i="14"/>
  <c r="T48" i="14"/>
  <c r="T47" i="14"/>
  <c r="O47" i="14"/>
  <c r="P47" i="14"/>
  <c r="R47" i="14"/>
  <c r="O48" i="14"/>
  <c r="P48" i="14"/>
  <c r="R48" i="14"/>
  <c r="O49" i="14"/>
  <c r="P49" i="14"/>
  <c r="R49" i="14"/>
  <c r="O51" i="14"/>
  <c r="P51" i="14"/>
  <c r="R51" i="14"/>
  <c r="O52" i="14"/>
  <c r="P52" i="14"/>
  <c r="R52" i="14"/>
  <c r="O53" i="14"/>
  <c r="P53" i="14"/>
  <c r="R53" i="14"/>
  <c r="O54" i="14"/>
  <c r="P54" i="14"/>
  <c r="R54" i="14"/>
  <c r="O55" i="14"/>
  <c r="P55" i="14"/>
  <c r="R55" i="14"/>
  <c r="O56" i="14"/>
  <c r="P56" i="14"/>
  <c r="R56" i="14"/>
  <c r="N56" i="14"/>
  <c r="N55" i="14"/>
  <c r="N54" i="14"/>
  <c r="N53" i="14"/>
  <c r="N52" i="14"/>
  <c r="N51" i="14"/>
  <c r="N49" i="14"/>
  <c r="N48" i="14"/>
  <c r="N47" i="14"/>
  <c r="G47" i="14"/>
  <c r="H47" i="14"/>
  <c r="I47" i="14"/>
  <c r="J47" i="14"/>
  <c r="K47" i="14"/>
  <c r="L47" i="14"/>
  <c r="G48" i="14"/>
  <c r="H48" i="14"/>
  <c r="I48" i="14"/>
  <c r="J48" i="14"/>
  <c r="K48" i="14"/>
  <c r="L48" i="14"/>
  <c r="G49" i="14"/>
  <c r="H49" i="14"/>
  <c r="I49" i="14"/>
  <c r="J49" i="14"/>
  <c r="K49" i="14"/>
  <c r="L49" i="14"/>
  <c r="G51" i="14"/>
  <c r="H51" i="14"/>
  <c r="I51" i="14"/>
  <c r="J51" i="14"/>
  <c r="K51" i="14"/>
  <c r="L51" i="14"/>
  <c r="G52" i="14"/>
  <c r="H52" i="14"/>
  <c r="I52" i="14"/>
  <c r="J52" i="14"/>
  <c r="K52" i="14"/>
  <c r="L52" i="14"/>
  <c r="G53" i="14"/>
  <c r="H53" i="14"/>
  <c r="I53" i="14"/>
  <c r="J53" i="14"/>
  <c r="K53" i="14"/>
  <c r="L53" i="14"/>
  <c r="G54" i="14"/>
  <c r="H54" i="14"/>
  <c r="I54" i="14"/>
  <c r="J54" i="14"/>
  <c r="K54" i="14"/>
  <c r="L54" i="14"/>
  <c r="G55" i="14"/>
  <c r="H55" i="14"/>
  <c r="I55" i="14"/>
  <c r="J55" i="14"/>
  <c r="K55" i="14"/>
  <c r="L55" i="14"/>
  <c r="G56" i="14"/>
  <c r="H56" i="14"/>
  <c r="I56" i="14"/>
  <c r="J56" i="14"/>
  <c r="K56" i="14"/>
  <c r="L56" i="14"/>
  <c r="E56" i="14"/>
  <c r="E55" i="14"/>
  <c r="E54" i="14"/>
  <c r="E53" i="14"/>
  <c r="E52" i="14"/>
  <c r="E51" i="14"/>
  <c r="E49" i="14"/>
  <c r="E48" i="14"/>
  <c r="E47" i="14"/>
  <c r="U44" i="14"/>
  <c r="V44" i="14"/>
  <c r="X44" i="14"/>
  <c r="U45" i="14"/>
  <c r="V45" i="14"/>
  <c r="X45" i="14"/>
  <c r="T45" i="14"/>
  <c r="T44" i="14"/>
  <c r="O44" i="14"/>
  <c r="P44" i="14"/>
  <c r="R44" i="14"/>
  <c r="O45" i="14"/>
  <c r="P45" i="14"/>
  <c r="R45" i="14"/>
  <c r="N45" i="14"/>
  <c r="N44" i="14"/>
  <c r="G44" i="14"/>
  <c r="H44" i="14"/>
  <c r="I44" i="14"/>
  <c r="J44" i="14"/>
  <c r="K44" i="14"/>
  <c r="L44" i="14"/>
  <c r="G45" i="14"/>
  <c r="H45" i="14"/>
  <c r="I45" i="14"/>
  <c r="J45" i="14"/>
  <c r="K45" i="14"/>
  <c r="L45" i="14"/>
  <c r="E44" i="14"/>
  <c r="E45" i="14"/>
  <c r="U41" i="14"/>
  <c r="V41" i="14"/>
  <c r="X41" i="14"/>
  <c r="U42" i="14"/>
  <c r="V42" i="14"/>
  <c r="X42" i="14"/>
  <c r="T42" i="14"/>
  <c r="T41" i="14"/>
  <c r="O41" i="14"/>
  <c r="P41" i="14"/>
  <c r="R41" i="14"/>
  <c r="O42" i="14"/>
  <c r="P42" i="14"/>
  <c r="R42" i="14"/>
  <c r="N42" i="14"/>
  <c r="N41" i="14"/>
  <c r="G41" i="14"/>
  <c r="H41" i="14"/>
  <c r="I41" i="14"/>
  <c r="J41" i="14"/>
  <c r="K41" i="14"/>
  <c r="L41" i="14"/>
  <c r="G42" i="14"/>
  <c r="H42" i="14"/>
  <c r="I42" i="14"/>
  <c r="J42" i="14"/>
  <c r="K42" i="14"/>
  <c r="L42" i="14"/>
  <c r="E42" i="14"/>
  <c r="E41" i="14"/>
  <c r="U23" i="14"/>
  <c r="V23" i="14"/>
  <c r="X23" i="14"/>
  <c r="U24" i="14"/>
  <c r="V24" i="14"/>
  <c r="X24" i="14"/>
  <c r="U26" i="14"/>
  <c r="V26" i="14"/>
  <c r="X26" i="14"/>
  <c r="U27" i="14"/>
  <c r="V27" i="14"/>
  <c r="X27" i="14"/>
  <c r="U28" i="14"/>
  <c r="V28" i="14"/>
  <c r="X28" i="14"/>
  <c r="U29" i="14"/>
  <c r="V29" i="14"/>
  <c r="X29" i="14"/>
  <c r="U30" i="14"/>
  <c r="V30" i="14"/>
  <c r="X30" i="14"/>
  <c r="U32" i="14"/>
  <c r="V32" i="14"/>
  <c r="X32" i="14"/>
  <c r="U33" i="14"/>
  <c r="V33" i="14"/>
  <c r="X33" i="14"/>
  <c r="U34" i="14"/>
  <c r="V34" i="14"/>
  <c r="X34" i="14"/>
  <c r="U35" i="14"/>
  <c r="V35" i="14"/>
  <c r="X35" i="14"/>
  <c r="U36" i="14"/>
  <c r="V36" i="14"/>
  <c r="X36" i="14"/>
  <c r="U37" i="14"/>
  <c r="V37" i="14"/>
  <c r="X37" i="14"/>
  <c r="T37" i="14"/>
  <c r="T36" i="14"/>
  <c r="T35" i="14"/>
  <c r="T34" i="14"/>
  <c r="T33" i="14"/>
  <c r="T32" i="14"/>
  <c r="T30" i="14"/>
  <c r="T29" i="14"/>
  <c r="T28" i="14"/>
  <c r="T27" i="14"/>
  <c r="T26" i="14"/>
  <c r="T24" i="14"/>
  <c r="T23" i="14"/>
  <c r="O23" i="14"/>
  <c r="P23" i="14"/>
  <c r="R23" i="14"/>
  <c r="O24" i="14"/>
  <c r="P24" i="14"/>
  <c r="R24" i="14"/>
  <c r="O26" i="14"/>
  <c r="P26" i="14"/>
  <c r="R26" i="14"/>
  <c r="O27" i="14"/>
  <c r="P27" i="14"/>
  <c r="R27" i="14"/>
  <c r="O28" i="14"/>
  <c r="P28" i="14"/>
  <c r="R28" i="14"/>
  <c r="O29" i="14"/>
  <c r="P29" i="14"/>
  <c r="R29" i="14"/>
  <c r="O30" i="14"/>
  <c r="P30" i="14"/>
  <c r="R30" i="14"/>
  <c r="O32" i="14"/>
  <c r="P32" i="14"/>
  <c r="R32" i="14"/>
  <c r="O33" i="14"/>
  <c r="P33" i="14"/>
  <c r="R33" i="14"/>
  <c r="O34" i="14"/>
  <c r="P34" i="14"/>
  <c r="R34" i="14"/>
  <c r="O35" i="14"/>
  <c r="P35" i="14"/>
  <c r="R35" i="14"/>
  <c r="O36" i="14"/>
  <c r="P36" i="14"/>
  <c r="R36" i="14"/>
  <c r="O37" i="14"/>
  <c r="P37" i="14"/>
  <c r="R37" i="14"/>
  <c r="N37" i="14"/>
  <c r="N36" i="14"/>
  <c r="N35" i="14"/>
  <c r="N34" i="14"/>
  <c r="N33" i="14"/>
  <c r="N32" i="14"/>
  <c r="N30" i="14"/>
  <c r="N29" i="14"/>
  <c r="N28" i="14"/>
  <c r="N27" i="14"/>
  <c r="N26" i="14"/>
  <c r="N24" i="14"/>
  <c r="N23" i="14"/>
  <c r="G23" i="14"/>
  <c r="H23" i="14"/>
  <c r="I23" i="14"/>
  <c r="J23" i="14"/>
  <c r="K23" i="14"/>
  <c r="L23" i="14"/>
  <c r="G24" i="14"/>
  <c r="H24" i="14"/>
  <c r="I24" i="14"/>
  <c r="J24" i="14"/>
  <c r="K24" i="14"/>
  <c r="L24" i="14"/>
  <c r="G26" i="14"/>
  <c r="H26" i="14"/>
  <c r="I26" i="14"/>
  <c r="J26" i="14"/>
  <c r="K26" i="14"/>
  <c r="L26" i="14"/>
  <c r="G27" i="14"/>
  <c r="H27" i="14"/>
  <c r="I27" i="14"/>
  <c r="J27" i="14"/>
  <c r="K27" i="14"/>
  <c r="L27" i="14"/>
  <c r="G28" i="14"/>
  <c r="H28" i="14"/>
  <c r="I28" i="14"/>
  <c r="J28" i="14"/>
  <c r="K28" i="14"/>
  <c r="L28" i="14"/>
  <c r="G29" i="14"/>
  <c r="H29" i="14"/>
  <c r="I29" i="14"/>
  <c r="J29" i="14"/>
  <c r="K29" i="14"/>
  <c r="L29" i="14"/>
  <c r="G30" i="14"/>
  <c r="H30" i="14"/>
  <c r="I30" i="14"/>
  <c r="J30" i="14"/>
  <c r="K30" i="14"/>
  <c r="L30" i="14"/>
  <c r="G32" i="14"/>
  <c r="H32" i="14"/>
  <c r="I32" i="14"/>
  <c r="J32" i="14"/>
  <c r="K32" i="14"/>
  <c r="L32" i="14"/>
  <c r="G33" i="14"/>
  <c r="H33" i="14"/>
  <c r="I33" i="14"/>
  <c r="J33" i="14"/>
  <c r="K33" i="14"/>
  <c r="L33" i="14"/>
  <c r="G34" i="14"/>
  <c r="H34" i="14"/>
  <c r="I34" i="14"/>
  <c r="J34" i="14"/>
  <c r="K34" i="14"/>
  <c r="L34" i="14"/>
  <c r="G35" i="14"/>
  <c r="H35" i="14"/>
  <c r="I35" i="14"/>
  <c r="J35" i="14"/>
  <c r="K35" i="14"/>
  <c r="L35" i="14"/>
  <c r="G36" i="14"/>
  <c r="H36" i="14"/>
  <c r="I36" i="14"/>
  <c r="J36" i="14"/>
  <c r="K36" i="14"/>
  <c r="L36" i="14"/>
  <c r="G37" i="14"/>
  <c r="H37" i="14"/>
  <c r="I37" i="14"/>
  <c r="J37" i="14"/>
  <c r="K37" i="14"/>
  <c r="L37" i="14"/>
  <c r="E37" i="14"/>
  <c r="E36" i="14"/>
  <c r="E35" i="14"/>
  <c r="E34" i="14"/>
  <c r="E33" i="14"/>
  <c r="E32" i="14"/>
  <c r="E30" i="14"/>
  <c r="E29" i="14"/>
  <c r="E28" i="14"/>
  <c r="E27" i="14"/>
  <c r="E26" i="14"/>
  <c r="E24" i="14"/>
  <c r="E23" i="14"/>
  <c r="U21" i="14"/>
  <c r="V21" i="14"/>
  <c r="X21" i="14"/>
  <c r="T21" i="14"/>
  <c r="O21" i="14"/>
  <c r="P21" i="14"/>
  <c r="R21" i="14"/>
  <c r="N21" i="14"/>
  <c r="G21" i="14"/>
  <c r="H21" i="14"/>
  <c r="I21" i="14"/>
  <c r="J21" i="14"/>
  <c r="K21" i="14"/>
  <c r="L21" i="14"/>
  <c r="E21" i="14"/>
  <c r="U18" i="14"/>
  <c r="V18" i="14"/>
  <c r="X18" i="14"/>
  <c r="U19" i="14"/>
  <c r="V19" i="14"/>
  <c r="X19" i="14"/>
  <c r="T18" i="14"/>
  <c r="O18" i="14"/>
  <c r="P18" i="14"/>
  <c r="R18" i="14"/>
  <c r="O19" i="14"/>
  <c r="P19" i="14"/>
  <c r="R19" i="14"/>
  <c r="N18" i="14"/>
  <c r="G18" i="14"/>
  <c r="H18" i="14"/>
  <c r="I18" i="14"/>
  <c r="J18" i="14"/>
  <c r="K18" i="14"/>
  <c r="L18" i="14"/>
  <c r="G19" i="14"/>
  <c r="H19" i="14"/>
  <c r="I19" i="14"/>
  <c r="J19" i="14"/>
  <c r="K19" i="14"/>
  <c r="L19" i="14"/>
  <c r="E19" i="14"/>
  <c r="E18" i="14"/>
  <c r="T19" i="14"/>
  <c r="N19" i="14"/>
  <c r="U17" i="14"/>
  <c r="V17" i="14"/>
  <c r="X17" i="14"/>
  <c r="T17" i="14"/>
  <c r="O17" i="14"/>
  <c r="P17" i="14"/>
  <c r="R17" i="14"/>
  <c r="N17" i="14"/>
  <c r="G17" i="14"/>
  <c r="H17" i="14"/>
  <c r="I17" i="14"/>
  <c r="J17" i="14"/>
  <c r="K17" i="14"/>
  <c r="L17" i="14"/>
  <c r="E17" i="14"/>
  <c r="U60" i="2"/>
  <c r="V60" i="2"/>
  <c r="X60" i="2"/>
  <c r="T60" i="2"/>
  <c r="O60" i="2"/>
  <c r="P60" i="2"/>
  <c r="R60" i="2"/>
  <c r="N60" i="2"/>
  <c r="G60" i="2"/>
  <c r="H60" i="2"/>
  <c r="I60" i="2"/>
  <c r="J60" i="2"/>
  <c r="K60" i="2"/>
  <c r="L60" i="2"/>
  <c r="E60" i="2"/>
  <c r="U60" i="4"/>
  <c r="V60" i="4"/>
  <c r="X60" i="4"/>
  <c r="U60" i="5"/>
  <c r="V60" i="5"/>
  <c r="X60" i="5"/>
  <c r="U60" i="6"/>
  <c r="V60" i="6"/>
  <c r="X60" i="6"/>
  <c r="U60" i="13"/>
  <c r="V60" i="13"/>
  <c r="X60" i="13"/>
  <c r="U60" i="3"/>
  <c r="V60" i="3"/>
  <c r="X60" i="3"/>
  <c r="T60" i="4"/>
  <c r="T60" i="5"/>
  <c r="T60" i="6"/>
  <c r="T60" i="13"/>
  <c r="T60" i="3"/>
  <c r="O60" i="4"/>
  <c r="P60" i="4"/>
  <c r="R60" i="4"/>
  <c r="O60" i="5"/>
  <c r="P60" i="5"/>
  <c r="R60" i="5"/>
  <c r="O60" i="6"/>
  <c r="P60" i="6"/>
  <c r="R60" i="6"/>
  <c r="O60" i="13"/>
  <c r="P60" i="13"/>
  <c r="R60" i="13"/>
  <c r="O60" i="3"/>
  <c r="P60" i="3"/>
  <c r="R60" i="3"/>
  <c r="N60" i="4"/>
  <c r="N60" i="5"/>
  <c r="N60" i="6"/>
  <c r="N60" i="13"/>
  <c r="N60" i="3"/>
  <c r="G60" i="4"/>
  <c r="H60" i="4"/>
  <c r="I60" i="4"/>
  <c r="J60" i="4"/>
  <c r="K60" i="4"/>
  <c r="L60" i="4"/>
  <c r="G60" i="5"/>
  <c r="H60" i="5"/>
  <c r="I60" i="5"/>
  <c r="J60" i="5"/>
  <c r="K60" i="5"/>
  <c r="L60" i="5"/>
  <c r="G60" i="6"/>
  <c r="H60" i="6"/>
  <c r="I60" i="6"/>
  <c r="J60" i="6"/>
  <c r="K60" i="6"/>
  <c r="L60" i="6"/>
  <c r="G60" i="13"/>
  <c r="H60" i="13"/>
  <c r="I60" i="13"/>
  <c r="J60" i="13"/>
  <c r="K60" i="13"/>
  <c r="L60" i="13"/>
  <c r="G60" i="3"/>
  <c r="H60" i="3"/>
  <c r="I60" i="3"/>
  <c r="J60" i="3"/>
  <c r="K60" i="3"/>
  <c r="L60" i="3"/>
  <c r="E60" i="4"/>
  <c r="E60" i="5"/>
  <c r="E60" i="6"/>
  <c r="E60" i="13"/>
  <c r="E60" i="3"/>
  <c r="AB17" i="3"/>
  <c r="AA17" i="3"/>
  <c r="W17" i="3"/>
  <c r="F17" i="3"/>
  <c r="AC17" i="3" s="1"/>
  <c r="AB17" i="4"/>
  <c r="AA17" i="4"/>
  <c r="W17" i="4"/>
  <c r="AG17" i="4" s="1"/>
  <c r="F17" i="4"/>
  <c r="AD17" i="4" s="1"/>
  <c r="AB17" i="5"/>
  <c r="AA17" i="5"/>
  <c r="W17" i="5"/>
  <c r="AG17" i="5" s="1"/>
  <c r="F17" i="5"/>
  <c r="AB17" i="6"/>
  <c r="AA17" i="6"/>
  <c r="W17" i="6"/>
  <c r="F17" i="6"/>
  <c r="AB17" i="13"/>
  <c r="AA17" i="13"/>
  <c r="W17" i="13"/>
  <c r="AG17" i="13" s="1"/>
  <c r="F17" i="13"/>
  <c r="AE17" i="13" s="1"/>
  <c r="AB17" i="2"/>
  <c r="AA17" i="2"/>
  <c r="W17" i="2"/>
  <c r="F17" i="2"/>
  <c r="AD17" i="2" s="1"/>
  <c r="C59" i="14"/>
  <c r="C58" i="3"/>
  <c r="C58" i="4"/>
  <c r="C58" i="5"/>
  <c r="C58" i="6"/>
  <c r="C58" i="13"/>
  <c r="C58" i="2"/>
  <c r="X50" i="3"/>
  <c r="X50" i="14" s="1"/>
  <c r="X31" i="3"/>
  <c r="X25" i="3"/>
  <c r="X50" i="4"/>
  <c r="X31" i="4"/>
  <c r="X25" i="4"/>
  <c r="X38" i="4" s="1"/>
  <c r="AG38" i="4" s="1"/>
  <c r="X50" i="5"/>
  <c r="X57" i="5"/>
  <c r="X31" i="5"/>
  <c r="X25" i="5"/>
  <c r="X50" i="6"/>
  <c r="X31" i="6"/>
  <c r="X25" i="6"/>
  <c r="X50" i="13"/>
  <c r="X31" i="13"/>
  <c r="X25" i="13"/>
  <c r="X50" i="2"/>
  <c r="X31" i="2"/>
  <c r="X25" i="2"/>
  <c r="X38" i="2" s="1"/>
  <c r="V50" i="3"/>
  <c r="W50" i="3" s="1"/>
  <c r="W57" i="3" s="1"/>
  <c r="AG57" i="3" s="1"/>
  <c r="U50" i="3"/>
  <c r="U57" i="3"/>
  <c r="T50" i="3"/>
  <c r="T57" i="3"/>
  <c r="V31" i="3"/>
  <c r="U31" i="3"/>
  <c r="T31" i="3"/>
  <c r="W31" i="3" s="1"/>
  <c r="AG31" i="3" s="1"/>
  <c r="V25" i="3"/>
  <c r="V38" i="3" s="1"/>
  <c r="U25" i="3"/>
  <c r="T25" i="3"/>
  <c r="V50" i="4"/>
  <c r="V50" i="14" s="1"/>
  <c r="U50" i="4"/>
  <c r="U57" i="4" s="1"/>
  <c r="T50" i="4"/>
  <c r="V31" i="4"/>
  <c r="U31" i="4"/>
  <c r="T31" i="4"/>
  <c r="V25" i="4"/>
  <c r="U25" i="4"/>
  <c r="T25" i="4"/>
  <c r="V50" i="5"/>
  <c r="V57" i="5"/>
  <c r="U50" i="5"/>
  <c r="W50" i="5" s="1"/>
  <c r="T50" i="5"/>
  <c r="V31" i="5"/>
  <c r="W31" i="5" s="1"/>
  <c r="AG31" i="5" s="1"/>
  <c r="U31" i="5"/>
  <c r="T31" i="5"/>
  <c r="V25" i="5"/>
  <c r="V67" i="5"/>
  <c r="U25" i="5"/>
  <c r="T25" i="5"/>
  <c r="V50" i="6"/>
  <c r="V57" i="6" s="1"/>
  <c r="U50" i="6"/>
  <c r="T50" i="6"/>
  <c r="T50" i="14" s="1"/>
  <c r="V31" i="6"/>
  <c r="W31" i="6" s="1"/>
  <c r="AG31" i="6" s="1"/>
  <c r="U31" i="6"/>
  <c r="T31" i="6"/>
  <c r="V25" i="6"/>
  <c r="W25" i="6" s="1"/>
  <c r="U25" i="6"/>
  <c r="U67" i="6" s="1"/>
  <c r="T25" i="6"/>
  <c r="T38" i="6"/>
  <c r="V50" i="13"/>
  <c r="V57" i="13"/>
  <c r="U50" i="13"/>
  <c r="U57" i="13"/>
  <c r="T50" i="13"/>
  <c r="T57" i="13" s="1"/>
  <c r="V31" i="13"/>
  <c r="U31" i="13"/>
  <c r="U38" i="13" s="1"/>
  <c r="T31" i="13"/>
  <c r="W31" i="13" s="1"/>
  <c r="V25" i="13"/>
  <c r="U25" i="13"/>
  <c r="T25" i="13"/>
  <c r="T67" i="13" s="1"/>
  <c r="V50" i="2"/>
  <c r="U50" i="2"/>
  <c r="T50" i="2"/>
  <c r="W50" i="2" s="1"/>
  <c r="V31" i="2"/>
  <c r="U31" i="2"/>
  <c r="T31" i="2"/>
  <c r="V25" i="2"/>
  <c r="V67" i="2"/>
  <c r="U25" i="2"/>
  <c r="W25" i="2" s="1"/>
  <c r="T25" i="2"/>
  <c r="P50" i="3"/>
  <c r="P57" i="3"/>
  <c r="O50" i="3"/>
  <c r="O57" i="3" s="1"/>
  <c r="O57" i="14" s="1"/>
  <c r="N50" i="3"/>
  <c r="P31" i="3"/>
  <c r="O31" i="3"/>
  <c r="N31" i="3"/>
  <c r="P25" i="3"/>
  <c r="P38" i="3" s="1"/>
  <c r="O25" i="3"/>
  <c r="O38" i="3" s="1"/>
  <c r="N25" i="3"/>
  <c r="N67" i="3" s="1"/>
  <c r="P50" i="4"/>
  <c r="P57" i="4"/>
  <c r="O50" i="4"/>
  <c r="O57" i="4" s="1"/>
  <c r="N50" i="4"/>
  <c r="N57" i="4" s="1"/>
  <c r="P31" i="4"/>
  <c r="O31" i="4"/>
  <c r="N31" i="4"/>
  <c r="P25" i="4"/>
  <c r="P38" i="4" s="1"/>
  <c r="O25" i="4"/>
  <c r="N25" i="4"/>
  <c r="N38" i="4" s="1"/>
  <c r="P50" i="5"/>
  <c r="P57" i="5" s="1"/>
  <c r="O50" i="5"/>
  <c r="O57" i="5"/>
  <c r="N50" i="5"/>
  <c r="N57" i="5" s="1"/>
  <c r="P31" i="5"/>
  <c r="O31" i="5"/>
  <c r="N31" i="5"/>
  <c r="P25" i="5"/>
  <c r="O25" i="5"/>
  <c r="O38" i="5" s="1"/>
  <c r="N25" i="5"/>
  <c r="N38" i="5" s="1"/>
  <c r="N67" i="5"/>
  <c r="P50" i="6"/>
  <c r="P57" i="6" s="1"/>
  <c r="O50" i="6"/>
  <c r="O57" i="6"/>
  <c r="N50" i="6"/>
  <c r="N57" i="6" s="1"/>
  <c r="P31" i="6"/>
  <c r="O31" i="6"/>
  <c r="N31" i="6"/>
  <c r="P25" i="6"/>
  <c r="O25" i="6"/>
  <c r="O38" i="6" s="1"/>
  <c r="O67" i="6"/>
  <c r="N25" i="6"/>
  <c r="P50" i="13"/>
  <c r="P57" i="13"/>
  <c r="O50" i="13"/>
  <c r="O57" i="13" s="1"/>
  <c r="N50" i="13"/>
  <c r="N57" i="13"/>
  <c r="P31" i="13"/>
  <c r="P38" i="13" s="1"/>
  <c r="O31" i="13"/>
  <c r="N31" i="13"/>
  <c r="P25" i="13"/>
  <c r="P67" i="13" s="1"/>
  <c r="O25" i="13"/>
  <c r="O67" i="13"/>
  <c r="N25" i="13"/>
  <c r="P50" i="2"/>
  <c r="P57" i="2" s="1"/>
  <c r="O50" i="2"/>
  <c r="N50" i="2"/>
  <c r="N57" i="2" s="1"/>
  <c r="P31" i="2"/>
  <c r="P31" i="14" s="1"/>
  <c r="O31" i="2"/>
  <c r="N31" i="2"/>
  <c r="N31" i="14" s="1"/>
  <c r="P25" i="2"/>
  <c r="P38" i="2" s="1"/>
  <c r="O25" i="2"/>
  <c r="O38" i="2"/>
  <c r="N25" i="2"/>
  <c r="L50" i="3"/>
  <c r="K50" i="3"/>
  <c r="K57" i="3"/>
  <c r="J50" i="3"/>
  <c r="J57" i="3"/>
  <c r="I50" i="3"/>
  <c r="H50" i="3"/>
  <c r="H50" i="14" s="1"/>
  <c r="G50" i="3"/>
  <c r="F50" i="3" s="1"/>
  <c r="L31" i="3"/>
  <c r="K31" i="3"/>
  <c r="J31" i="3"/>
  <c r="AB31" i="3" s="1"/>
  <c r="I31" i="3"/>
  <c r="I38" i="3" s="1"/>
  <c r="H31" i="3"/>
  <c r="AA31" i="3"/>
  <c r="G31" i="3"/>
  <c r="L25" i="3"/>
  <c r="K25" i="3"/>
  <c r="K38" i="3"/>
  <c r="J25" i="3"/>
  <c r="I25" i="3"/>
  <c r="H25" i="3"/>
  <c r="H38" i="3"/>
  <c r="G25" i="3"/>
  <c r="G25" i="14" s="1"/>
  <c r="L50" i="4"/>
  <c r="L57" i="4"/>
  <c r="K50" i="4"/>
  <c r="K57" i="4" s="1"/>
  <c r="J50" i="4"/>
  <c r="I50" i="4"/>
  <c r="H50" i="4"/>
  <c r="AA50" i="4" s="1"/>
  <c r="G50" i="4"/>
  <c r="F50" i="4" s="1"/>
  <c r="G57" i="4"/>
  <c r="L31" i="4"/>
  <c r="K31" i="4"/>
  <c r="J31" i="4"/>
  <c r="I31" i="4"/>
  <c r="H31" i="4"/>
  <c r="AA31" i="4" s="1"/>
  <c r="G31" i="4"/>
  <c r="L25" i="4"/>
  <c r="K25" i="4"/>
  <c r="F25" i="4" s="1"/>
  <c r="J25" i="4"/>
  <c r="I25" i="4"/>
  <c r="H25" i="4"/>
  <c r="G25" i="4"/>
  <c r="L50" i="5"/>
  <c r="K50" i="5"/>
  <c r="J50" i="5"/>
  <c r="AB50" i="5"/>
  <c r="I50" i="5"/>
  <c r="I57" i="5"/>
  <c r="H50" i="5"/>
  <c r="H57" i="5"/>
  <c r="AA57" i="5" s="1"/>
  <c r="G50" i="5"/>
  <c r="G57" i="5"/>
  <c r="L31" i="5"/>
  <c r="L38" i="5" s="1"/>
  <c r="K31" i="5"/>
  <c r="K38" i="5" s="1"/>
  <c r="J31" i="5"/>
  <c r="I31" i="5"/>
  <c r="H31" i="5"/>
  <c r="G31" i="5"/>
  <c r="L25" i="5"/>
  <c r="K25" i="5"/>
  <c r="J25" i="5"/>
  <c r="I25" i="5"/>
  <c r="H25" i="5"/>
  <c r="H38" i="5"/>
  <c r="G25" i="5"/>
  <c r="F25" i="5" s="1"/>
  <c r="L50" i="6"/>
  <c r="L57" i="6"/>
  <c r="K50" i="6"/>
  <c r="K57" i="6" s="1"/>
  <c r="J50" i="6"/>
  <c r="I50" i="6"/>
  <c r="H50" i="6"/>
  <c r="H57" i="6"/>
  <c r="G50" i="6"/>
  <c r="F50" i="6" s="1"/>
  <c r="G57" i="6"/>
  <c r="L31" i="6"/>
  <c r="K31" i="6"/>
  <c r="J31" i="6"/>
  <c r="J38" i="6"/>
  <c r="I31" i="6"/>
  <c r="F31" i="6" s="1"/>
  <c r="H31" i="6"/>
  <c r="H38" i="6" s="1"/>
  <c r="AA38" i="6" s="1"/>
  <c r="G31" i="6"/>
  <c r="L25" i="6"/>
  <c r="K25" i="6"/>
  <c r="F25" i="6" s="1"/>
  <c r="J25" i="6"/>
  <c r="I25" i="6"/>
  <c r="H25" i="6"/>
  <c r="G25" i="6"/>
  <c r="L50" i="13"/>
  <c r="L57" i="13" s="1"/>
  <c r="K50" i="13"/>
  <c r="K57" i="13"/>
  <c r="J50" i="13"/>
  <c r="J57" i="13" s="1"/>
  <c r="I50" i="13"/>
  <c r="I57" i="13" s="1"/>
  <c r="H50" i="13"/>
  <c r="G50" i="13"/>
  <c r="G57" i="13" s="1"/>
  <c r="L31" i="13"/>
  <c r="K31" i="13"/>
  <c r="J31" i="13"/>
  <c r="AB31" i="13" s="1"/>
  <c r="I31" i="13"/>
  <c r="H31" i="13"/>
  <c r="G31" i="13"/>
  <c r="L25" i="13"/>
  <c r="L67" i="13" s="1"/>
  <c r="K25" i="13"/>
  <c r="J25" i="13"/>
  <c r="I25" i="13"/>
  <c r="AD25" i="13" s="1"/>
  <c r="H25" i="13"/>
  <c r="H38" i="13" s="1"/>
  <c r="AA38" i="13" s="1"/>
  <c r="G25" i="13"/>
  <c r="L50" i="2"/>
  <c r="K50" i="2"/>
  <c r="F50" i="2" s="1"/>
  <c r="J50" i="2"/>
  <c r="I50" i="2"/>
  <c r="H50" i="2"/>
  <c r="G50" i="2"/>
  <c r="L31" i="2"/>
  <c r="K31" i="2"/>
  <c r="J31" i="2"/>
  <c r="I31" i="2"/>
  <c r="H31" i="2"/>
  <c r="G31" i="2"/>
  <c r="AC31" i="2" s="1"/>
  <c r="L25" i="2"/>
  <c r="L38" i="2" s="1"/>
  <c r="K25" i="2"/>
  <c r="K25" i="14" s="1"/>
  <c r="J25" i="2"/>
  <c r="I25" i="2"/>
  <c r="I25" i="14" s="1"/>
  <c r="I38" i="2"/>
  <c r="H25" i="2"/>
  <c r="G25" i="2"/>
  <c r="L3" i="3"/>
  <c r="L3" i="4"/>
  <c r="E82" i="4" s="1"/>
  <c r="L3" i="5"/>
  <c r="L3" i="6"/>
  <c r="E82" i="6" s="1"/>
  <c r="L3" i="13"/>
  <c r="E82" i="13"/>
  <c r="L3" i="14"/>
  <c r="E82" i="14" s="1"/>
  <c r="L3" i="2"/>
  <c r="E82" i="2" s="1"/>
  <c r="L2" i="14"/>
  <c r="L2" i="13"/>
  <c r="X2" i="13" s="1"/>
  <c r="AG3" i="13" s="1"/>
  <c r="L2" i="6"/>
  <c r="E80" i="6" s="1"/>
  <c r="L2" i="5"/>
  <c r="E80" i="5" s="1"/>
  <c r="L2" i="4"/>
  <c r="X2" i="4" s="1"/>
  <c r="AG3" i="4" s="1"/>
  <c r="L2" i="3"/>
  <c r="X2" i="3" s="1"/>
  <c r="AG3" i="3" s="1"/>
  <c r="L2" i="2"/>
  <c r="X2" i="2" s="1"/>
  <c r="AG3" i="2" s="1"/>
  <c r="AB51" i="3"/>
  <c r="AB52" i="3"/>
  <c r="AB53" i="3"/>
  <c r="AB54" i="3"/>
  <c r="AB55" i="3"/>
  <c r="AB51" i="4"/>
  <c r="AB52" i="4"/>
  <c r="AB53" i="4"/>
  <c r="AB54" i="4"/>
  <c r="AB55" i="4"/>
  <c r="AB51" i="5"/>
  <c r="AB52" i="5"/>
  <c r="AB53" i="5"/>
  <c r="AB54" i="5"/>
  <c r="AB55" i="5"/>
  <c r="AB51" i="6"/>
  <c r="AB52" i="6"/>
  <c r="AB53" i="6"/>
  <c r="AB54" i="6"/>
  <c r="AB55" i="6"/>
  <c r="AB51" i="13"/>
  <c r="AB52" i="13"/>
  <c r="AB53" i="13"/>
  <c r="AB54" i="13"/>
  <c r="AB55" i="13"/>
  <c r="AB51" i="2"/>
  <c r="AB52" i="2"/>
  <c r="AB53" i="2"/>
  <c r="AB54" i="2"/>
  <c r="AB55" i="2"/>
  <c r="AA51" i="3"/>
  <c r="AA52" i="3"/>
  <c r="AA53" i="3"/>
  <c r="AA54" i="3"/>
  <c r="AA55" i="3"/>
  <c r="AA51" i="4"/>
  <c r="AA52" i="4"/>
  <c r="AA53" i="4"/>
  <c r="AA54" i="4"/>
  <c r="AA55" i="4"/>
  <c r="AA51" i="5"/>
  <c r="AA52" i="5"/>
  <c r="AA53" i="5"/>
  <c r="AA54" i="5"/>
  <c r="AA55" i="5"/>
  <c r="AA51" i="6"/>
  <c r="AA52" i="6"/>
  <c r="AA53" i="6"/>
  <c r="AA54" i="6"/>
  <c r="AA55" i="6"/>
  <c r="AA51" i="13"/>
  <c r="AA52" i="13"/>
  <c r="AA53" i="13"/>
  <c r="AA54" i="13"/>
  <c r="AA55" i="13"/>
  <c r="AA51" i="2"/>
  <c r="AA52" i="2"/>
  <c r="AA53" i="2"/>
  <c r="AA54" i="2"/>
  <c r="AA55" i="2"/>
  <c r="F51" i="3"/>
  <c r="Q51" i="3"/>
  <c r="F52" i="3"/>
  <c r="Q52" i="3" s="1"/>
  <c r="F53" i="3"/>
  <c r="Q53" i="3" s="1"/>
  <c r="F54" i="3"/>
  <c r="F55" i="3"/>
  <c r="F51" i="4"/>
  <c r="Q51" i="4" s="1"/>
  <c r="AF51" i="4" s="1"/>
  <c r="F52" i="4"/>
  <c r="F53" i="4"/>
  <c r="F54" i="4"/>
  <c r="Q54" i="4" s="1"/>
  <c r="F55" i="4"/>
  <c r="AE55" i="4" s="1"/>
  <c r="F51" i="5"/>
  <c r="F52" i="5"/>
  <c r="F53" i="5"/>
  <c r="AE53" i="5" s="1"/>
  <c r="F54" i="5"/>
  <c r="Q54" i="5"/>
  <c r="AF54" i="5" s="1"/>
  <c r="F55" i="5"/>
  <c r="F51" i="6"/>
  <c r="Q51" i="6"/>
  <c r="AF51" i="6" s="1"/>
  <c r="F52" i="6"/>
  <c r="Q52" i="6"/>
  <c r="AF52" i="6"/>
  <c r="F53" i="6"/>
  <c r="AC53" i="6" s="1"/>
  <c r="F54" i="6"/>
  <c r="Q54" i="6"/>
  <c r="AF54" i="6"/>
  <c r="F55" i="6"/>
  <c r="Q55" i="6" s="1"/>
  <c r="AF55" i="6" s="1"/>
  <c r="F51" i="13"/>
  <c r="F52" i="13"/>
  <c r="Q52" i="13"/>
  <c r="AF52" i="13" s="1"/>
  <c r="F53" i="13"/>
  <c r="Q53" i="13"/>
  <c r="AF53" i="13" s="1"/>
  <c r="F54" i="13"/>
  <c r="F55" i="13"/>
  <c r="Q55" i="13" s="1"/>
  <c r="AF55" i="13" s="1"/>
  <c r="F51" i="2"/>
  <c r="Q51" i="2"/>
  <c r="AF51" i="2" s="1"/>
  <c r="F52" i="2"/>
  <c r="F53" i="2"/>
  <c r="F54" i="2"/>
  <c r="F55" i="2"/>
  <c r="W51" i="3"/>
  <c r="AG51" i="3" s="1"/>
  <c r="W52" i="3"/>
  <c r="AG52" i="3" s="1"/>
  <c r="W53" i="3"/>
  <c r="AG53" i="3" s="1"/>
  <c r="W54" i="3"/>
  <c r="AG54" i="3"/>
  <c r="W55" i="3"/>
  <c r="W51" i="4"/>
  <c r="AG51" i="4"/>
  <c r="W52" i="4"/>
  <c r="W52" i="14" s="1"/>
  <c r="W53" i="4"/>
  <c r="AG53" i="4" s="1"/>
  <c r="W54" i="4"/>
  <c r="AG54" i="4" s="1"/>
  <c r="W55" i="4"/>
  <c r="W51" i="5"/>
  <c r="AG51" i="5" s="1"/>
  <c r="W52" i="5"/>
  <c r="AG52" i="5" s="1"/>
  <c r="W53" i="5"/>
  <c r="AG53" i="5"/>
  <c r="W54" i="5"/>
  <c r="AG54" i="5" s="1"/>
  <c r="W55" i="5"/>
  <c r="AG55" i="5"/>
  <c r="W51" i="6"/>
  <c r="AG51" i="6" s="1"/>
  <c r="W52" i="6"/>
  <c r="AG52" i="6" s="1"/>
  <c r="W53" i="6"/>
  <c r="AG53" i="6" s="1"/>
  <c r="W54" i="6"/>
  <c r="W55" i="6"/>
  <c r="W51" i="13"/>
  <c r="AG51" i="13"/>
  <c r="W52" i="13"/>
  <c r="AG52" i="13"/>
  <c r="W53" i="13"/>
  <c r="AG53" i="13" s="1"/>
  <c r="W54" i="13"/>
  <c r="AG54" i="13"/>
  <c r="W55" i="13"/>
  <c r="AG55" i="13" s="1"/>
  <c r="W51" i="2"/>
  <c r="W52" i="2"/>
  <c r="AG52" i="2" s="1"/>
  <c r="W53" i="2"/>
  <c r="W54" i="2"/>
  <c r="W55" i="2"/>
  <c r="R50" i="3"/>
  <c r="R50" i="4"/>
  <c r="R57" i="4" s="1"/>
  <c r="R50" i="5"/>
  <c r="R57" i="5"/>
  <c r="R50" i="6"/>
  <c r="R57" i="6" s="1"/>
  <c r="R50" i="13"/>
  <c r="R57" i="13"/>
  <c r="R50" i="2"/>
  <c r="E50" i="3"/>
  <c r="E50" i="14" s="1"/>
  <c r="E50" i="4"/>
  <c r="E57" i="4" s="1"/>
  <c r="E57" i="14" s="1"/>
  <c r="E50" i="5"/>
  <c r="E57" i="5"/>
  <c r="E50" i="6"/>
  <c r="E50" i="13"/>
  <c r="E50" i="2"/>
  <c r="AB32" i="3"/>
  <c r="AB33" i="3"/>
  <c r="AB34" i="3"/>
  <c r="AB35" i="3"/>
  <c r="AB36" i="3"/>
  <c r="AB32" i="4"/>
  <c r="AB33" i="4"/>
  <c r="AB34" i="4"/>
  <c r="AB35" i="4"/>
  <c r="AB36" i="4"/>
  <c r="AB32" i="5"/>
  <c r="AB33" i="5"/>
  <c r="AB34" i="5"/>
  <c r="AB35" i="5"/>
  <c r="AB36" i="5"/>
  <c r="AB32" i="6"/>
  <c r="AB33" i="6"/>
  <c r="AB34" i="6"/>
  <c r="AB35" i="6"/>
  <c r="AB36" i="6"/>
  <c r="AB32" i="13"/>
  <c r="AB33" i="13"/>
  <c r="AB34" i="13"/>
  <c r="AB35" i="13"/>
  <c r="AB36" i="13"/>
  <c r="AB32" i="2"/>
  <c r="AB33" i="2"/>
  <c r="AB34" i="2"/>
  <c r="AB35" i="2"/>
  <c r="AB36" i="2"/>
  <c r="AA32" i="3"/>
  <c r="AA33" i="3"/>
  <c r="AA34" i="3"/>
  <c r="AA35" i="3"/>
  <c r="AA36" i="3"/>
  <c r="AA32" i="4"/>
  <c r="AA33" i="4"/>
  <c r="AA34" i="4"/>
  <c r="AA35" i="4"/>
  <c r="AA36" i="4"/>
  <c r="AA32" i="5"/>
  <c r="AA33" i="5"/>
  <c r="AA34" i="5"/>
  <c r="AA35" i="5"/>
  <c r="AA36" i="5"/>
  <c r="AA32" i="6"/>
  <c r="AA33" i="6"/>
  <c r="AA34" i="6"/>
  <c r="AA35" i="6"/>
  <c r="AA36" i="6"/>
  <c r="AA32" i="13"/>
  <c r="AA33" i="13"/>
  <c r="AA34" i="13"/>
  <c r="AA35" i="13"/>
  <c r="AA36" i="13"/>
  <c r="AA32" i="2"/>
  <c r="AA33" i="2"/>
  <c r="AA34" i="2"/>
  <c r="AA35" i="2"/>
  <c r="AA36" i="2"/>
  <c r="F32" i="3"/>
  <c r="F33" i="3"/>
  <c r="AE33" i="3" s="1"/>
  <c r="F34" i="3"/>
  <c r="F35" i="3"/>
  <c r="F36" i="3"/>
  <c r="AE36" i="3" s="1"/>
  <c r="F32" i="4"/>
  <c r="AD32" i="4" s="1"/>
  <c r="F33" i="4"/>
  <c r="F34" i="4"/>
  <c r="F35" i="4"/>
  <c r="AE35" i="4" s="1"/>
  <c r="F36" i="4"/>
  <c r="F32" i="5"/>
  <c r="F33" i="5"/>
  <c r="F34" i="5"/>
  <c r="F35" i="5"/>
  <c r="F36" i="5"/>
  <c r="AE36" i="5" s="1"/>
  <c r="F32" i="6"/>
  <c r="F33" i="6"/>
  <c r="F34" i="6"/>
  <c r="F35" i="6"/>
  <c r="F36" i="6"/>
  <c r="AE36" i="6" s="1"/>
  <c r="F32" i="13"/>
  <c r="Q32" i="13" s="1"/>
  <c r="AF32" i="13" s="1"/>
  <c r="F33" i="13"/>
  <c r="F34" i="13"/>
  <c r="F35" i="13"/>
  <c r="Q35" i="13" s="1"/>
  <c r="AF35" i="13" s="1"/>
  <c r="F36" i="13"/>
  <c r="F32" i="2"/>
  <c r="AC32" i="2" s="1"/>
  <c r="F33" i="2"/>
  <c r="Q33" i="2" s="1"/>
  <c r="F34" i="2"/>
  <c r="AC34" i="2" s="1"/>
  <c r="F35" i="2"/>
  <c r="AC35" i="2" s="1"/>
  <c r="AE35" i="2"/>
  <c r="F36" i="2"/>
  <c r="AC36" i="2" s="1"/>
  <c r="W32" i="3"/>
  <c r="AG32" i="3" s="1"/>
  <c r="W33" i="3"/>
  <c r="AG33" i="3"/>
  <c r="W34" i="3"/>
  <c r="AG34" i="3" s="1"/>
  <c r="W35" i="3"/>
  <c r="AG35" i="3"/>
  <c r="W36" i="3"/>
  <c r="AG36" i="3" s="1"/>
  <c r="W32" i="4"/>
  <c r="AG32" i="4" s="1"/>
  <c r="W33" i="4"/>
  <c r="AG33" i="4" s="1"/>
  <c r="W34" i="4"/>
  <c r="AG34" i="4" s="1"/>
  <c r="W35" i="4"/>
  <c r="AG35" i="4" s="1"/>
  <c r="W36" i="4"/>
  <c r="W32" i="5"/>
  <c r="AG32" i="5" s="1"/>
  <c r="W33" i="5"/>
  <c r="W34" i="5"/>
  <c r="AG34" i="5"/>
  <c r="W35" i="5"/>
  <c r="AG35" i="5" s="1"/>
  <c r="W36" i="5"/>
  <c r="AG36" i="5"/>
  <c r="W32" i="6"/>
  <c r="AG32" i="6"/>
  <c r="W33" i="6"/>
  <c r="AG33" i="6" s="1"/>
  <c r="W34" i="6"/>
  <c r="AG34" i="6" s="1"/>
  <c r="W35" i="6"/>
  <c r="AG35" i="6"/>
  <c r="W36" i="6"/>
  <c r="AG36" i="6" s="1"/>
  <c r="W32" i="13"/>
  <c r="AG32" i="13"/>
  <c r="W33" i="13"/>
  <c r="AG33" i="13" s="1"/>
  <c r="W34" i="13"/>
  <c r="AG34" i="13" s="1"/>
  <c r="W35" i="13"/>
  <c r="AG35" i="13" s="1"/>
  <c r="W36" i="13"/>
  <c r="AG36" i="13" s="1"/>
  <c r="W32" i="2"/>
  <c r="W33" i="2"/>
  <c r="W34" i="2"/>
  <c r="AG34" i="2"/>
  <c r="W35" i="2"/>
  <c r="W35" i="14" s="1"/>
  <c r="W36" i="2"/>
  <c r="R31" i="3"/>
  <c r="R31" i="4"/>
  <c r="R38" i="4" s="1"/>
  <c r="R31" i="5"/>
  <c r="R31" i="6"/>
  <c r="R31" i="13"/>
  <c r="R31" i="2"/>
  <c r="E31" i="3"/>
  <c r="E31" i="4"/>
  <c r="E31" i="5"/>
  <c r="E31" i="6"/>
  <c r="E31" i="13"/>
  <c r="E31" i="2"/>
  <c r="X63" i="2"/>
  <c r="V63" i="2"/>
  <c r="U63" i="2"/>
  <c r="T63" i="2"/>
  <c r="R63" i="2"/>
  <c r="P63" i="2"/>
  <c r="O63" i="2"/>
  <c r="N63" i="2"/>
  <c r="G63" i="2"/>
  <c r="H63" i="2"/>
  <c r="I63" i="2"/>
  <c r="J63" i="2"/>
  <c r="K63" i="2"/>
  <c r="L63" i="2"/>
  <c r="E63" i="2"/>
  <c r="F16" i="2"/>
  <c r="F18" i="2"/>
  <c r="F19" i="2"/>
  <c r="F19" i="14" s="1"/>
  <c r="F24" i="2"/>
  <c r="AC24" i="2" s="1"/>
  <c r="E25" i="2"/>
  <c r="F37" i="2"/>
  <c r="AE37" i="2" s="1"/>
  <c r="F16" i="3"/>
  <c r="F19" i="3"/>
  <c r="F24" i="3"/>
  <c r="E25" i="3"/>
  <c r="E38" i="3" s="1"/>
  <c r="E38" i="14" s="1"/>
  <c r="F37" i="3"/>
  <c r="F16" i="4"/>
  <c r="F19" i="4"/>
  <c r="F24" i="4"/>
  <c r="E25" i="4"/>
  <c r="E67" i="4"/>
  <c r="F37" i="4"/>
  <c r="AE37" i="4" s="1"/>
  <c r="F16" i="5"/>
  <c r="Q16" i="5" s="1"/>
  <c r="F19" i="5"/>
  <c r="F24" i="5"/>
  <c r="Q24" i="5" s="1"/>
  <c r="AF24" i="5" s="1"/>
  <c r="E25" i="5"/>
  <c r="F37" i="5"/>
  <c r="AE37" i="5" s="1"/>
  <c r="F16" i="6"/>
  <c r="AE16" i="6" s="1"/>
  <c r="F18" i="6"/>
  <c r="F19" i="6"/>
  <c r="F24" i="6"/>
  <c r="E25" i="6"/>
  <c r="F37" i="6"/>
  <c r="Q37" i="6"/>
  <c r="AF37" i="6"/>
  <c r="F16" i="13"/>
  <c r="AD16" i="13" s="1"/>
  <c r="F19" i="13"/>
  <c r="Q19" i="13"/>
  <c r="AF19" i="13" s="1"/>
  <c r="F24" i="13"/>
  <c r="E25" i="13"/>
  <c r="E67" i="13" s="1"/>
  <c r="F37" i="13"/>
  <c r="F41" i="2"/>
  <c r="AE41" i="2" s="1"/>
  <c r="F42" i="2"/>
  <c r="F45" i="2"/>
  <c r="Q45" i="2" s="1"/>
  <c r="F47" i="2"/>
  <c r="F47" i="14" s="1"/>
  <c r="F56" i="2"/>
  <c r="Q56" i="2"/>
  <c r="F41" i="3"/>
  <c r="AE41" i="3" s="1"/>
  <c r="F42" i="3"/>
  <c r="Q42" i="3" s="1"/>
  <c r="F45" i="3"/>
  <c r="Q45" i="3" s="1"/>
  <c r="AF45" i="3" s="1"/>
  <c r="F47" i="3"/>
  <c r="F56" i="3"/>
  <c r="F41" i="4"/>
  <c r="F42" i="4"/>
  <c r="F45" i="4"/>
  <c r="F47" i="4"/>
  <c r="F56" i="4"/>
  <c r="F41" i="5"/>
  <c r="AD41" i="5" s="1"/>
  <c r="F42" i="5"/>
  <c r="F45" i="5"/>
  <c r="AE45" i="5"/>
  <c r="F47" i="5"/>
  <c r="Q47" i="5" s="1"/>
  <c r="F50" i="5"/>
  <c r="F56" i="5"/>
  <c r="AE56" i="5" s="1"/>
  <c r="F41" i="6"/>
  <c r="F42" i="6"/>
  <c r="F45" i="6"/>
  <c r="F47" i="6"/>
  <c r="AC47" i="6" s="1"/>
  <c r="F56" i="6"/>
  <c r="F41" i="13"/>
  <c r="AE41" i="13" s="1"/>
  <c r="F42" i="13"/>
  <c r="F45" i="13"/>
  <c r="F47" i="13"/>
  <c r="Q47" i="13" s="1"/>
  <c r="AF47" i="13" s="1"/>
  <c r="F56" i="13"/>
  <c r="AD56" i="13" s="1"/>
  <c r="W16" i="2"/>
  <c r="W18" i="2"/>
  <c r="W19" i="2"/>
  <c r="W24" i="2"/>
  <c r="W37" i="2"/>
  <c r="W16" i="3"/>
  <c r="AG16" i="3" s="1"/>
  <c r="W19" i="3"/>
  <c r="W24" i="3"/>
  <c r="W37" i="3"/>
  <c r="AG37" i="3" s="1"/>
  <c r="W16" i="4"/>
  <c r="W19" i="4"/>
  <c r="W19" i="14" s="1"/>
  <c r="W24" i="4"/>
  <c r="AG24" i="4" s="1"/>
  <c r="W37" i="4"/>
  <c r="W16" i="5"/>
  <c r="W60" i="5"/>
  <c r="W19" i="5"/>
  <c r="AG19" i="5" s="1"/>
  <c r="W24" i="5"/>
  <c r="AG24" i="5" s="1"/>
  <c r="W37" i="5"/>
  <c r="AG37" i="5" s="1"/>
  <c r="W16" i="6"/>
  <c r="AG16" i="6" s="1"/>
  <c r="W18" i="6"/>
  <c r="W19" i="6"/>
  <c r="W24" i="6"/>
  <c r="AG24" i="6" s="1"/>
  <c r="W37" i="6"/>
  <c r="AG37" i="6"/>
  <c r="W16" i="13"/>
  <c r="AG16" i="13"/>
  <c r="W19" i="13"/>
  <c r="W24" i="13"/>
  <c r="W37" i="13"/>
  <c r="W41" i="2"/>
  <c r="W42" i="2"/>
  <c r="W45" i="2"/>
  <c r="AG45" i="2"/>
  <c r="W47" i="2"/>
  <c r="W57" i="2" s="1"/>
  <c r="W56" i="2"/>
  <c r="W41" i="3"/>
  <c r="AG41" i="3"/>
  <c r="W42" i="3"/>
  <c r="W45" i="3"/>
  <c r="AG45" i="3"/>
  <c r="W47" i="3"/>
  <c r="W56" i="3"/>
  <c r="AG56" i="3" s="1"/>
  <c r="W41" i="4"/>
  <c r="AG41" i="4" s="1"/>
  <c r="W42" i="4"/>
  <c r="W45" i="4"/>
  <c r="AG45" i="4" s="1"/>
  <c r="W47" i="4"/>
  <c r="W56" i="4"/>
  <c r="AG56" i="4" s="1"/>
  <c r="W41" i="5"/>
  <c r="AG41" i="5"/>
  <c r="W42" i="5"/>
  <c r="AG42" i="5" s="1"/>
  <c r="W45" i="5"/>
  <c r="AG45" i="5" s="1"/>
  <c r="W47" i="5"/>
  <c r="W56" i="5"/>
  <c r="AG56" i="5" s="1"/>
  <c r="W41" i="6"/>
  <c r="AG41" i="6" s="1"/>
  <c r="W42" i="6"/>
  <c r="W45" i="6"/>
  <c r="AG45" i="6"/>
  <c r="W47" i="6"/>
  <c r="W56" i="6"/>
  <c r="W41" i="13"/>
  <c r="AG41" i="13"/>
  <c r="W42" i="13"/>
  <c r="W45" i="13"/>
  <c r="W47" i="13"/>
  <c r="W56" i="13"/>
  <c r="AG56" i="13"/>
  <c r="R25" i="2"/>
  <c r="R38" i="2"/>
  <c r="R25" i="3"/>
  <c r="R67" i="3" s="1"/>
  <c r="R25" i="4"/>
  <c r="R25" i="5"/>
  <c r="R25" i="6"/>
  <c r="R67" i="6" s="1"/>
  <c r="R25" i="13"/>
  <c r="R67" i="13" s="1"/>
  <c r="E57" i="3"/>
  <c r="E57" i="13"/>
  <c r="W49" i="2"/>
  <c r="W49" i="3"/>
  <c r="W49" i="4"/>
  <c r="AG49" i="4" s="1"/>
  <c r="W49" i="5"/>
  <c r="W49" i="6"/>
  <c r="W49" i="13"/>
  <c r="F49" i="2"/>
  <c r="F49" i="3"/>
  <c r="F49" i="4"/>
  <c r="F49" i="5"/>
  <c r="F73" i="5" s="1"/>
  <c r="F49" i="6"/>
  <c r="AE49" i="6" s="1"/>
  <c r="F49" i="13"/>
  <c r="W48" i="2"/>
  <c r="W48" i="3"/>
  <c r="W72" i="3" s="1"/>
  <c r="W48" i="4"/>
  <c r="W48" i="5"/>
  <c r="W48" i="6"/>
  <c r="W72" i="6" s="1"/>
  <c r="W48" i="13"/>
  <c r="F48" i="2"/>
  <c r="F48" i="3"/>
  <c r="F48" i="4"/>
  <c r="F48" i="5"/>
  <c r="AE48" i="5" s="1"/>
  <c r="F48" i="6"/>
  <c r="F48" i="13"/>
  <c r="Q48" i="13" s="1"/>
  <c r="W44" i="2"/>
  <c r="W70" i="2" s="1"/>
  <c r="W44" i="3"/>
  <c r="W44" i="4"/>
  <c r="AG44" i="4" s="1"/>
  <c r="W44" i="5"/>
  <c r="AG44" i="5" s="1"/>
  <c r="W44" i="6"/>
  <c r="W44" i="13"/>
  <c r="F44" i="2"/>
  <c r="F44" i="3"/>
  <c r="F44" i="4"/>
  <c r="F44" i="5"/>
  <c r="F44" i="6"/>
  <c r="F44" i="13"/>
  <c r="W30" i="2"/>
  <c r="W30" i="3"/>
  <c r="AG30" i="3" s="1"/>
  <c r="W30" i="4"/>
  <c r="AG30" i="4" s="1"/>
  <c r="W30" i="5"/>
  <c r="AG30" i="5"/>
  <c r="W30" i="6"/>
  <c r="AG30" i="6" s="1"/>
  <c r="W30" i="13"/>
  <c r="AG30" i="13" s="1"/>
  <c r="F30" i="2"/>
  <c r="AC30" i="2" s="1"/>
  <c r="Q30" i="2"/>
  <c r="F30" i="3"/>
  <c r="F30" i="4"/>
  <c r="F30" i="5"/>
  <c r="F30" i="6"/>
  <c r="F30" i="13"/>
  <c r="AD30" i="13"/>
  <c r="W29" i="2"/>
  <c r="W29" i="14" s="1"/>
  <c r="W29" i="3"/>
  <c r="W29" i="4"/>
  <c r="W29" i="5"/>
  <c r="AG29" i="5" s="1"/>
  <c r="W29" i="6"/>
  <c r="AG29" i="6" s="1"/>
  <c r="W29" i="13"/>
  <c r="F29" i="2"/>
  <c r="AC29" i="2" s="1"/>
  <c r="F29" i="3"/>
  <c r="Q29" i="3"/>
  <c r="AF29" i="3" s="1"/>
  <c r="F29" i="4"/>
  <c r="F29" i="5"/>
  <c r="F29" i="6"/>
  <c r="F29" i="13"/>
  <c r="W28" i="2"/>
  <c r="AG28" i="2" s="1"/>
  <c r="W28" i="3"/>
  <c r="W28" i="4"/>
  <c r="W28" i="5"/>
  <c r="AG28" i="5" s="1"/>
  <c r="W28" i="6"/>
  <c r="W28" i="13"/>
  <c r="AG28" i="13"/>
  <c r="F28" i="2"/>
  <c r="AC28" i="2" s="1"/>
  <c r="F28" i="3"/>
  <c r="F28" i="4"/>
  <c r="F28" i="5"/>
  <c r="F28" i="6"/>
  <c r="F28" i="13"/>
  <c r="W27" i="2"/>
  <c r="W27" i="3"/>
  <c r="W27" i="4"/>
  <c r="W27" i="14" s="1"/>
  <c r="W27" i="5"/>
  <c r="W65" i="5" s="1"/>
  <c r="W27" i="6"/>
  <c r="W27" i="13"/>
  <c r="AG27" i="13"/>
  <c r="F27" i="2"/>
  <c r="F27" i="3"/>
  <c r="F27" i="4"/>
  <c r="F27" i="5"/>
  <c r="F27" i="6"/>
  <c r="F27" i="13"/>
  <c r="Q27" i="13"/>
  <c r="W26" i="2"/>
  <c r="W26" i="3"/>
  <c r="W26" i="4"/>
  <c r="W26" i="5"/>
  <c r="AG26" i="5"/>
  <c r="W26" i="6"/>
  <c r="AG26" i="6" s="1"/>
  <c r="W26" i="13"/>
  <c r="AG26" i="13" s="1"/>
  <c r="F26" i="2"/>
  <c r="Q26" i="2" s="1"/>
  <c r="F26" i="3"/>
  <c r="F26" i="4"/>
  <c r="F26" i="5"/>
  <c r="F26" i="6"/>
  <c r="F26" i="13"/>
  <c r="W23" i="2"/>
  <c r="F23" i="2"/>
  <c r="F23" i="14" s="1"/>
  <c r="F23" i="13"/>
  <c r="W21" i="2"/>
  <c r="W21" i="3"/>
  <c r="W21" i="4"/>
  <c r="W62" i="4" s="1"/>
  <c r="W21" i="5"/>
  <c r="W62" i="5" s="1"/>
  <c r="W21" i="6"/>
  <c r="W21" i="13"/>
  <c r="F21" i="2"/>
  <c r="Q21" i="2" s="1"/>
  <c r="F21" i="3"/>
  <c r="F21" i="4"/>
  <c r="F21" i="5"/>
  <c r="F21" i="6"/>
  <c r="F21" i="13"/>
  <c r="AD21" i="13" s="1"/>
  <c r="X16" i="14"/>
  <c r="V16" i="14"/>
  <c r="U16" i="14"/>
  <c r="T16" i="14"/>
  <c r="R16" i="14"/>
  <c r="P16" i="14"/>
  <c r="O16" i="14"/>
  <c r="N16" i="14"/>
  <c r="L16" i="14"/>
  <c r="K16" i="14"/>
  <c r="J16" i="14"/>
  <c r="I16" i="14"/>
  <c r="H16" i="14"/>
  <c r="G16" i="14"/>
  <c r="E16" i="14"/>
  <c r="X73" i="13"/>
  <c r="V73" i="13"/>
  <c r="U73" i="13"/>
  <c r="T73" i="13"/>
  <c r="R73" i="13"/>
  <c r="P73" i="13"/>
  <c r="O73" i="13"/>
  <c r="N73" i="13"/>
  <c r="L73" i="13"/>
  <c r="K73" i="13"/>
  <c r="J73" i="13"/>
  <c r="I73" i="13"/>
  <c r="H73" i="13"/>
  <c r="G73" i="13"/>
  <c r="E73" i="13"/>
  <c r="X72" i="13"/>
  <c r="W72" i="13"/>
  <c r="V72" i="13"/>
  <c r="U72" i="13"/>
  <c r="T72" i="13"/>
  <c r="R72" i="13"/>
  <c r="P72" i="13"/>
  <c r="O72" i="13"/>
  <c r="N72" i="13"/>
  <c r="L72" i="13"/>
  <c r="K72" i="13"/>
  <c r="J72" i="13"/>
  <c r="I72" i="13"/>
  <c r="H72" i="13"/>
  <c r="G72" i="13"/>
  <c r="E72" i="13"/>
  <c r="X70" i="13"/>
  <c r="V70" i="13"/>
  <c r="U70" i="13"/>
  <c r="T70" i="13"/>
  <c r="R70" i="13"/>
  <c r="P70" i="13"/>
  <c r="O70" i="13"/>
  <c r="N70" i="13"/>
  <c r="L70" i="13"/>
  <c r="K70" i="13"/>
  <c r="J70" i="13"/>
  <c r="I70" i="13"/>
  <c r="H70" i="13"/>
  <c r="G70" i="13"/>
  <c r="E70" i="13"/>
  <c r="U67" i="13"/>
  <c r="K67" i="13"/>
  <c r="X66" i="13"/>
  <c r="V66" i="13"/>
  <c r="U66" i="13"/>
  <c r="T66" i="13"/>
  <c r="R66" i="13"/>
  <c r="P66" i="13"/>
  <c r="O66" i="13"/>
  <c r="N66" i="13"/>
  <c r="L66" i="13"/>
  <c r="K66" i="13"/>
  <c r="J66" i="13"/>
  <c r="I66" i="13"/>
  <c r="H66" i="13"/>
  <c r="G66" i="13"/>
  <c r="E66" i="13"/>
  <c r="X65" i="13"/>
  <c r="V65" i="13"/>
  <c r="U65" i="13"/>
  <c r="T65" i="13"/>
  <c r="R65" i="13"/>
  <c r="P65" i="13"/>
  <c r="O65" i="13"/>
  <c r="N65" i="13"/>
  <c r="L65" i="13"/>
  <c r="K65" i="13"/>
  <c r="J65" i="13"/>
  <c r="I65" i="13"/>
  <c r="H65" i="13"/>
  <c r="G65" i="13"/>
  <c r="E65" i="13"/>
  <c r="X62" i="13"/>
  <c r="V62" i="13"/>
  <c r="U62" i="13"/>
  <c r="T62" i="13"/>
  <c r="R62" i="13"/>
  <c r="P62" i="13"/>
  <c r="O62" i="13"/>
  <c r="N62" i="13"/>
  <c r="L62" i="13"/>
  <c r="K62" i="13"/>
  <c r="J62" i="13"/>
  <c r="I62" i="13"/>
  <c r="H62" i="13"/>
  <c r="G62" i="13"/>
  <c r="E62" i="13"/>
  <c r="AE56" i="13"/>
  <c r="AB56" i="13"/>
  <c r="AA56" i="13"/>
  <c r="AC49" i="13"/>
  <c r="AB49" i="13"/>
  <c r="AA49" i="13"/>
  <c r="AB48" i="13"/>
  <c r="AA48" i="13"/>
  <c r="AG47" i="13"/>
  <c r="AB47" i="13"/>
  <c r="AA47" i="13"/>
  <c r="AB45" i="13"/>
  <c r="AA45" i="13"/>
  <c r="AB44" i="13"/>
  <c r="AA44" i="13"/>
  <c r="AG42" i="13"/>
  <c r="AC42" i="13"/>
  <c r="AB42" i="13"/>
  <c r="AA42" i="13"/>
  <c r="AB41" i="13"/>
  <c r="AA41" i="13"/>
  <c r="AB37" i="13"/>
  <c r="AA37" i="13"/>
  <c r="AB30" i="13"/>
  <c r="AA30" i="13"/>
  <c r="AB29" i="13"/>
  <c r="AA29" i="13"/>
  <c r="AB28" i="13"/>
  <c r="AA28" i="13"/>
  <c r="AE27" i="13"/>
  <c r="AD27" i="13"/>
  <c r="AB27" i="13"/>
  <c r="AA27" i="13"/>
  <c r="AB26" i="13"/>
  <c r="AA26" i="13"/>
  <c r="AG24" i="13"/>
  <c r="AB24" i="13"/>
  <c r="AA24" i="13"/>
  <c r="AB21" i="13"/>
  <c r="AA21" i="13"/>
  <c r="AE19" i="13"/>
  <c r="AD19" i="13"/>
  <c r="AC19" i="13"/>
  <c r="AB19" i="13"/>
  <c r="AA19" i="13"/>
  <c r="AB16" i="13"/>
  <c r="AA16" i="13"/>
  <c r="X73" i="6"/>
  <c r="V73" i="6"/>
  <c r="U73" i="6"/>
  <c r="T73" i="6"/>
  <c r="R73" i="6"/>
  <c r="P73" i="6"/>
  <c r="O73" i="6"/>
  <c r="N73" i="6"/>
  <c r="L73" i="6"/>
  <c r="K73" i="6"/>
  <c r="J73" i="6"/>
  <c r="I73" i="6"/>
  <c r="H73" i="6"/>
  <c r="G73" i="6"/>
  <c r="E73" i="6"/>
  <c r="X72" i="6"/>
  <c r="V72" i="6"/>
  <c r="U72" i="6"/>
  <c r="T72" i="6"/>
  <c r="R72" i="6"/>
  <c r="P72" i="6"/>
  <c r="O72" i="6"/>
  <c r="N72" i="6"/>
  <c r="L72" i="6"/>
  <c r="K72" i="6"/>
  <c r="J72" i="6"/>
  <c r="I72" i="6"/>
  <c r="H72" i="6"/>
  <c r="G72" i="6"/>
  <c r="E72" i="6"/>
  <c r="X70" i="6"/>
  <c r="V70" i="6"/>
  <c r="U70" i="6"/>
  <c r="T70" i="6"/>
  <c r="R70" i="6"/>
  <c r="P70" i="6"/>
  <c r="O70" i="6"/>
  <c r="N70" i="6"/>
  <c r="L70" i="6"/>
  <c r="K70" i="6"/>
  <c r="J70" i="6"/>
  <c r="I70" i="6"/>
  <c r="H70" i="6"/>
  <c r="G70" i="6"/>
  <c r="E70" i="6"/>
  <c r="N67" i="6"/>
  <c r="G67" i="6"/>
  <c r="X66" i="6"/>
  <c r="V66" i="6"/>
  <c r="U66" i="6"/>
  <c r="T66" i="6"/>
  <c r="R66" i="6"/>
  <c r="P66" i="6"/>
  <c r="O66" i="6"/>
  <c r="N66" i="6"/>
  <c r="L66" i="6"/>
  <c r="K66" i="6"/>
  <c r="J66" i="6"/>
  <c r="I66" i="6"/>
  <c r="H66" i="6"/>
  <c r="G66" i="6"/>
  <c r="E66" i="6"/>
  <c r="X65" i="6"/>
  <c r="V65" i="6"/>
  <c r="U65" i="6"/>
  <c r="T65" i="6"/>
  <c r="R65" i="6"/>
  <c r="P65" i="6"/>
  <c r="O65" i="6"/>
  <c r="N65" i="6"/>
  <c r="L65" i="6"/>
  <c r="K65" i="6"/>
  <c r="J65" i="6"/>
  <c r="I65" i="6"/>
  <c r="H65" i="6"/>
  <c r="G65" i="6"/>
  <c r="E65" i="6"/>
  <c r="X62" i="6"/>
  <c r="V62" i="6"/>
  <c r="U62" i="6"/>
  <c r="T62" i="6"/>
  <c r="R62" i="6"/>
  <c r="P62" i="6"/>
  <c r="O62" i="6"/>
  <c r="N62" i="6"/>
  <c r="L62" i="6"/>
  <c r="K62" i="6"/>
  <c r="J62" i="6"/>
  <c r="I62" i="6"/>
  <c r="H62" i="6"/>
  <c r="G62" i="6"/>
  <c r="E62" i="6"/>
  <c r="AG56" i="6"/>
  <c r="AB56" i="6"/>
  <c r="AA56" i="6"/>
  <c r="AG49" i="6"/>
  <c r="AB49" i="6"/>
  <c r="AA49" i="6"/>
  <c r="AB48" i="6"/>
  <c r="AA48" i="6"/>
  <c r="AE47" i="6"/>
  <c r="AB47" i="6"/>
  <c r="AA47" i="6"/>
  <c r="AB45" i="6"/>
  <c r="AA45" i="6"/>
  <c r="AG44" i="6"/>
  <c r="AB44" i="6"/>
  <c r="AA44" i="6"/>
  <c r="AB42" i="6"/>
  <c r="AA42" i="6"/>
  <c r="AE41" i="6"/>
  <c r="AC41" i="6"/>
  <c r="AB41" i="6"/>
  <c r="AA41" i="6"/>
  <c r="AE37" i="6"/>
  <c r="AD37" i="6"/>
  <c r="AB37" i="6"/>
  <c r="AA37" i="6"/>
  <c r="AA31" i="6"/>
  <c r="AB30" i="6"/>
  <c r="AA30" i="6"/>
  <c r="AB29" i="6"/>
  <c r="AA29" i="6"/>
  <c r="AD28" i="6"/>
  <c r="AB28" i="6"/>
  <c r="AA28" i="6"/>
  <c r="AB27" i="6"/>
  <c r="AA27" i="6"/>
  <c r="AE26" i="6"/>
  <c r="AB26" i="6"/>
  <c r="AA26" i="6"/>
  <c r="AB24" i="6"/>
  <c r="AA24" i="6"/>
  <c r="AB21" i="6"/>
  <c r="AA21" i="6"/>
  <c r="AG19" i="6"/>
  <c r="AB19" i="6"/>
  <c r="AA19" i="6"/>
  <c r="AB18" i="6"/>
  <c r="AA18" i="6"/>
  <c r="AB16" i="6"/>
  <c r="AA16" i="6"/>
  <c r="X73" i="5"/>
  <c r="V73" i="5"/>
  <c r="U73" i="5"/>
  <c r="T73" i="5"/>
  <c r="R73" i="5"/>
  <c r="P73" i="5"/>
  <c r="O73" i="5"/>
  <c r="N73" i="5"/>
  <c r="L73" i="5"/>
  <c r="K73" i="5"/>
  <c r="J73" i="5"/>
  <c r="I73" i="5"/>
  <c r="H73" i="5"/>
  <c r="G73" i="5"/>
  <c r="E73" i="5"/>
  <c r="X72" i="5"/>
  <c r="V72" i="5"/>
  <c r="U72" i="5"/>
  <c r="T72" i="5"/>
  <c r="R72" i="5"/>
  <c r="P72" i="5"/>
  <c r="O72" i="5"/>
  <c r="N72" i="5"/>
  <c r="L72" i="5"/>
  <c r="K72" i="5"/>
  <c r="J72" i="5"/>
  <c r="I72" i="5"/>
  <c r="H72" i="5"/>
  <c r="G72" i="5"/>
  <c r="E72" i="5"/>
  <c r="X70" i="5"/>
  <c r="V70" i="5"/>
  <c r="U70" i="5"/>
  <c r="T70" i="5"/>
  <c r="R70" i="5"/>
  <c r="P70" i="5"/>
  <c r="O70" i="5"/>
  <c r="N70" i="5"/>
  <c r="L70" i="5"/>
  <c r="K70" i="5"/>
  <c r="J70" i="5"/>
  <c r="I70" i="5"/>
  <c r="H70" i="5"/>
  <c r="G70" i="5"/>
  <c r="E70" i="5"/>
  <c r="U67" i="5"/>
  <c r="T67" i="5"/>
  <c r="R67" i="5"/>
  <c r="L67" i="5"/>
  <c r="H67" i="5"/>
  <c r="E67" i="5"/>
  <c r="X66" i="5"/>
  <c r="V66" i="5"/>
  <c r="U66" i="5"/>
  <c r="T66" i="5"/>
  <c r="R66" i="5"/>
  <c r="P66" i="5"/>
  <c r="O66" i="5"/>
  <c r="N66" i="5"/>
  <c r="L66" i="5"/>
  <c r="K66" i="5"/>
  <c r="J66" i="5"/>
  <c r="I66" i="5"/>
  <c r="H66" i="5"/>
  <c r="G66" i="5"/>
  <c r="E66" i="5"/>
  <c r="X65" i="5"/>
  <c r="V65" i="5"/>
  <c r="U65" i="5"/>
  <c r="T65" i="5"/>
  <c r="R65" i="5"/>
  <c r="P65" i="5"/>
  <c r="O65" i="5"/>
  <c r="N65" i="5"/>
  <c r="L65" i="5"/>
  <c r="K65" i="5"/>
  <c r="J65" i="5"/>
  <c r="I65" i="5"/>
  <c r="H65" i="5"/>
  <c r="G65" i="5"/>
  <c r="E65" i="5"/>
  <c r="X62" i="5"/>
  <c r="V62" i="5"/>
  <c r="U62" i="5"/>
  <c r="T62" i="5"/>
  <c r="R62" i="5"/>
  <c r="P62" i="5"/>
  <c r="O62" i="5"/>
  <c r="N62" i="5"/>
  <c r="L62" i="5"/>
  <c r="K62" i="5"/>
  <c r="J62" i="5"/>
  <c r="I62" i="5"/>
  <c r="H62" i="5"/>
  <c r="G62" i="5"/>
  <c r="E62" i="5"/>
  <c r="AC56" i="5"/>
  <c r="AB56" i="5"/>
  <c r="AA56" i="5"/>
  <c r="AA50" i="5"/>
  <c r="AB49" i="5"/>
  <c r="AA49" i="5"/>
  <c r="AG48" i="5"/>
  <c r="AB48" i="5"/>
  <c r="AA48" i="5"/>
  <c r="AG47" i="5"/>
  <c r="AE47" i="5"/>
  <c r="AD47" i="5"/>
  <c r="AC47" i="5"/>
  <c r="AB47" i="5"/>
  <c r="AA47" i="5"/>
  <c r="AB45" i="5"/>
  <c r="AA45" i="5"/>
  <c r="AE44" i="5"/>
  <c r="AB44" i="5"/>
  <c r="AA44" i="5"/>
  <c r="AB42" i="5"/>
  <c r="AA42" i="5"/>
  <c r="AB41" i="5"/>
  <c r="AA41" i="5"/>
  <c r="AB37" i="5"/>
  <c r="AA37" i="5"/>
  <c r="AE30" i="5"/>
  <c r="AB30" i="5"/>
  <c r="AA30" i="5"/>
  <c r="AD29" i="5"/>
  <c r="AB29" i="5"/>
  <c r="AA29" i="5"/>
  <c r="AE28" i="5"/>
  <c r="AB28" i="5"/>
  <c r="AA28" i="5"/>
  <c r="AB27" i="5"/>
  <c r="AA27" i="5"/>
  <c r="AB26" i="5"/>
  <c r="AA26" i="5"/>
  <c r="AD24" i="5"/>
  <c r="AB24" i="5"/>
  <c r="AA24" i="5"/>
  <c r="AB21" i="5"/>
  <c r="AA21" i="5"/>
  <c r="AE19" i="5"/>
  <c r="AB19" i="5"/>
  <c r="AA19" i="5"/>
  <c r="AG16" i="5"/>
  <c r="AB16" i="5"/>
  <c r="AA16" i="5"/>
  <c r="X73" i="4"/>
  <c r="V73" i="4"/>
  <c r="U73" i="4"/>
  <c r="T73" i="4"/>
  <c r="R73" i="4"/>
  <c r="P73" i="4"/>
  <c r="O73" i="4"/>
  <c r="N73" i="4"/>
  <c r="L73" i="4"/>
  <c r="K73" i="4"/>
  <c r="J73" i="4"/>
  <c r="I73" i="4"/>
  <c r="H73" i="4"/>
  <c r="G73" i="4"/>
  <c r="E73" i="4"/>
  <c r="X72" i="4"/>
  <c r="V72" i="4"/>
  <c r="U72" i="4"/>
  <c r="T72" i="4"/>
  <c r="R72" i="4"/>
  <c r="P72" i="4"/>
  <c r="O72" i="4"/>
  <c r="N72" i="4"/>
  <c r="L72" i="4"/>
  <c r="K72" i="4"/>
  <c r="J72" i="4"/>
  <c r="I72" i="4"/>
  <c r="H72" i="4"/>
  <c r="G72" i="4"/>
  <c r="E72" i="4"/>
  <c r="X70" i="4"/>
  <c r="V70" i="4"/>
  <c r="U70" i="4"/>
  <c r="T70" i="4"/>
  <c r="R70" i="4"/>
  <c r="P70" i="4"/>
  <c r="O70" i="4"/>
  <c r="N70" i="4"/>
  <c r="L70" i="4"/>
  <c r="K70" i="4"/>
  <c r="J70" i="4"/>
  <c r="I70" i="4"/>
  <c r="H70" i="4"/>
  <c r="G70" i="4"/>
  <c r="E70" i="4"/>
  <c r="X67" i="4"/>
  <c r="T67" i="4"/>
  <c r="P67" i="4"/>
  <c r="I67" i="4"/>
  <c r="G67" i="4"/>
  <c r="X66" i="4"/>
  <c r="V66" i="4"/>
  <c r="U66" i="4"/>
  <c r="T66" i="4"/>
  <c r="R66" i="4"/>
  <c r="P66" i="4"/>
  <c r="O66" i="4"/>
  <c r="N66" i="4"/>
  <c r="L66" i="4"/>
  <c r="K66" i="4"/>
  <c r="J66" i="4"/>
  <c r="I66" i="4"/>
  <c r="H66" i="4"/>
  <c r="G66" i="4"/>
  <c r="E66" i="4"/>
  <c r="X65" i="4"/>
  <c r="V65" i="4"/>
  <c r="U65" i="4"/>
  <c r="T65" i="4"/>
  <c r="R65" i="4"/>
  <c r="P65" i="4"/>
  <c r="O65" i="4"/>
  <c r="N65" i="4"/>
  <c r="L65" i="4"/>
  <c r="K65" i="4"/>
  <c r="J65" i="4"/>
  <c r="I65" i="4"/>
  <c r="H65" i="4"/>
  <c r="G65" i="4"/>
  <c r="E65" i="4"/>
  <c r="X62" i="4"/>
  <c r="V62" i="4"/>
  <c r="U62" i="4"/>
  <c r="T62" i="4"/>
  <c r="R62" i="4"/>
  <c r="P62" i="4"/>
  <c r="O62" i="4"/>
  <c r="N62" i="4"/>
  <c r="L62" i="4"/>
  <c r="K62" i="4"/>
  <c r="J62" i="4"/>
  <c r="I62" i="4"/>
  <c r="H62" i="4"/>
  <c r="G62" i="4"/>
  <c r="E62" i="4"/>
  <c r="AB56" i="4"/>
  <c r="AA56" i="4"/>
  <c r="AB49" i="4"/>
  <c r="AA49" i="4"/>
  <c r="AE48" i="4"/>
  <c r="AB48" i="4"/>
  <c r="AA48" i="4"/>
  <c r="AE47" i="4"/>
  <c r="AC47" i="4"/>
  <c r="AB47" i="4"/>
  <c r="AA47" i="4"/>
  <c r="AC45" i="4"/>
  <c r="AB45" i="4"/>
  <c r="AA45" i="4"/>
  <c r="AB44" i="4"/>
  <c r="AA44" i="4"/>
  <c r="AB42" i="4"/>
  <c r="AA42" i="4"/>
  <c r="AB41" i="4"/>
  <c r="AA41" i="4"/>
  <c r="AG37" i="4"/>
  <c r="AB37" i="4"/>
  <c r="AA37" i="4"/>
  <c r="AB30" i="4"/>
  <c r="AA30" i="4"/>
  <c r="AB29" i="4"/>
  <c r="AA29" i="4"/>
  <c r="AE28" i="4"/>
  <c r="AB28" i="4"/>
  <c r="AA28" i="4"/>
  <c r="AE27" i="4"/>
  <c r="AB27" i="4"/>
  <c r="AA27" i="4"/>
  <c r="AB26" i="4"/>
  <c r="AA26" i="4"/>
  <c r="AB24" i="4"/>
  <c r="AA24" i="4"/>
  <c r="AE21" i="4"/>
  <c r="AB21" i="4"/>
  <c r="AA21" i="4"/>
  <c r="AE19" i="4"/>
  <c r="AD19" i="4"/>
  <c r="AB19" i="4"/>
  <c r="AA19" i="4"/>
  <c r="AG16" i="4"/>
  <c r="AE16" i="4"/>
  <c r="AB16" i="4"/>
  <c r="AA16" i="4"/>
  <c r="X73" i="3"/>
  <c r="V73" i="3"/>
  <c r="U73" i="3"/>
  <c r="T73" i="3"/>
  <c r="R73" i="3"/>
  <c r="P73" i="3"/>
  <c r="O73" i="3"/>
  <c r="N73" i="3"/>
  <c r="L73" i="3"/>
  <c r="K73" i="3"/>
  <c r="J73" i="3"/>
  <c r="I73" i="3"/>
  <c r="H73" i="3"/>
  <c r="G73" i="3"/>
  <c r="E73" i="3"/>
  <c r="X72" i="3"/>
  <c r="V72" i="3"/>
  <c r="U72" i="3"/>
  <c r="T72" i="3"/>
  <c r="R72" i="3"/>
  <c r="P72" i="3"/>
  <c r="O72" i="3"/>
  <c r="N72" i="3"/>
  <c r="L72" i="3"/>
  <c r="K72" i="3"/>
  <c r="J72" i="3"/>
  <c r="I72" i="3"/>
  <c r="H72" i="3"/>
  <c r="G72" i="3"/>
  <c r="E72" i="3"/>
  <c r="X70" i="3"/>
  <c r="V70" i="3"/>
  <c r="U70" i="3"/>
  <c r="T70" i="3"/>
  <c r="R70" i="3"/>
  <c r="P70" i="3"/>
  <c r="O70" i="3"/>
  <c r="N70" i="3"/>
  <c r="L70" i="3"/>
  <c r="K70" i="3"/>
  <c r="J70" i="3"/>
  <c r="I70" i="3"/>
  <c r="H70" i="3"/>
  <c r="G70" i="3"/>
  <c r="F70" i="3"/>
  <c r="E70" i="3"/>
  <c r="X67" i="3"/>
  <c r="U67" i="3"/>
  <c r="K67" i="3"/>
  <c r="I67" i="3"/>
  <c r="H67" i="3"/>
  <c r="E67" i="3"/>
  <c r="X66" i="3"/>
  <c r="V66" i="3"/>
  <c r="U66" i="3"/>
  <c r="T66" i="3"/>
  <c r="R66" i="3"/>
  <c r="P66" i="3"/>
  <c r="O66" i="3"/>
  <c r="N66" i="3"/>
  <c r="L66" i="3"/>
  <c r="K66" i="3"/>
  <c r="J66" i="3"/>
  <c r="I66" i="3"/>
  <c r="H66" i="3"/>
  <c r="G66" i="3"/>
  <c r="E66" i="3"/>
  <c r="X65" i="3"/>
  <c r="V65" i="3"/>
  <c r="U65" i="3"/>
  <c r="T65" i="3"/>
  <c r="R65" i="3"/>
  <c r="P65" i="3"/>
  <c r="O65" i="3"/>
  <c r="N65" i="3"/>
  <c r="L65" i="3"/>
  <c r="K65" i="3"/>
  <c r="J65" i="3"/>
  <c r="I65" i="3"/>
  <c r="H65" i="3"/>
  <c r="G65" i="3"/>
  <c r="E65" i="3"/>
  <c r="X62" i="3"/>
  <c r="V62" i="3"/>
  <c r="U62" i="3"/>
  <c r="T62" i="3"/>
  <c r="R62" i="3"/>
  <c r="P62" i="3"/>
  <c r="O62" i="3"/>
  <c r="N62" i="3"/>
  <c r="L62" i="3"/>
  <c r="K62" i="3"/>
  <c r="J62" i="3"/>
  <c r="I62" i="3"/>
  <c r="H62" i="3"/>
  <c r="G62" i="3"/>
  <c r="E62" i="3"/>
  <c r="AB56" i="3"/>
  <c r="AA56" i="3"/>
  <c r="AC49" i="3"/>
  <c r="AB49" i="3"/>
  <c r="AA49" i="3"/>
  <c r="AD48" i="3"/>
  <c r="AB48" i="3"/>
  <c r="AA48" i="3"/>
  <c r="AB47" i="3"/>
  <c r="AA47" i="3"/>
  <c r="AE45" i="3"/>
  <c r="AD45" i="3"/>
  <c r="AC45" i="3"/>
  <c r="AB45" i="3"/>
  <c r="AA45" i="3"/>
  <c r="AB44" i="3"/>
  <c r="AA44" i="3"/>
  <c r="AE42" i="3"/>
  <c r="AD42" i="3"/>
  <c r="AC42" i="3"/>
  <c r="AB42" i="3"/>
  <c r="AA42" i="3"/>
  <c r="AB41" i="3"/>
  <c r="AA41" i="3"/>
  <c r="AE37" i="3"/>
  <c r="AB37" i="3"/>
  <c r="AA37" i="3"/>
  <c r="AB30" i="3"/>
  <c r="AA30" i="3"/>
  <c r="AB29" i="3"/>
  <c r="AA29" i="3"/>
  <c r="AG28" i="3"/>
  <c r="AD28" i="3"/>
  <c r="AB28" i="3"/>
  <c r="AA28" i="3"/>
  <c r="AB27" i="3"/>
  <c r="AA27" i="3"/>
  <c r="AG26" i="3"/>
  <c r="AD26" i="3"/>
  <c r="AB26" i="3"/>
  <c r="AA26" i="3"/>
  <c r="AD24" i="3"/>
  <c r="AB24" i="3"/>
  <c r="AA24" i="3"/>
  <c r="AD21" i="3"/>
  <c r="AC21" i="3"/>
  <c r="AB21" i="3"/>
  <c r="AA21" i="3"/>
  <c r="AG19" i="3"/>
  <c r="AE19" i="3"/>
  <c r="AD19" i="3"/>
  <c r="AB19" i="3"/>
  <c r="AA19" i="3"/>
  <c r="AD16" i="3"/>
  <c r="AB16" i="3"/>
  <c r="AA16" i="3"/>
  <c r="E84" i="14"/>
  <c r="E81" i="14"/>
  <c r="E84" i="13"/>
  <c r="E81" i="13"/>
  <c r="E84" i="6"/>
  <c r="E81" i="6"/>
  <c r="E84" i="5"/>
  <c r="E81" i="5"/>
  <c r="E84" i="4"/>
  <c r="E81" i="4"/>
  <c r="E84" i="3"/>
  <c r="E81" i="3"/>
  <c r="E80" i="3"/>
  <c r="X73" i="2"/>
  <c r="W73" i="2"/>
  <c r="V73" i="2"/>
  <c r="U73" i="2"/>
  <c r="T73" i="2"/>
  <c r="X72" i="2"/>
  <c r="V72" i="2"/>
  <c r="U72" i="2"/>
  <c r="T72" i="2"/>
  <c r="X70" i="2"/>
  <c r="V70" i="2"/>
  <c r="U70" i="2"/>
  <c r="T70" i="2"/>
  <c r="X67" i="2"/>
  <c r="U67" i="2"/>
  <c r="T67" i="2"/>
  <c r="X66" i="2"/>
  <c r="V66" i="2"/>
  <c r="U66" i="2"/>
  <c r="T66" i="2"/>
  <c r="X65" i="2"/>
  <c r="V65" i="2"/>
  <c r="U65" i="2"/>
  <c r="T65" i="2"/>
  <c r="X62" i="2"/>
  <c r="V62" i="2"/>
  <c r="U62" i="2"/>
  <c r="T62" i="2"/>
  <c r="R73" i="2"/>
  <c r="P73" i="2"/>
  <c r="O73" i="2"/>
  <c r="N73" i="2"/>
  <c r="R72" i="2"/>
  <c r="P72" i="2"/>
  <c r="O72" i="2"/>
  <c r="N72" i="2"/>
  <c r="R70" i="2"/>
  <c r="P70" i="2"/>
  <c r="O70" i="2"/>
  <c r="N70" i="2"/>
  <c r="P67" i="2"/>
  <c r="N67" i="2"/>
  <c r="R66" i="2"/>
  <c r="P66" i="2"/>
  <c r="O66" i="2"/>
  <c r="N66" i="2"/>
  <c r="R65" i="2"/>
  <c r="P65" i="2"/>
  <c r="O65" i="2"/>
  <c r="N65" i="2"/>
  <c r="R62" i="2"/>
  <c r="P62" i="2"/>
  <c r="O62" i="2"/>
  <c r="N62" i="2"/>
  <c r="L73" i="2"/>
  <c r="K73" i="2"/>
  <c r="J73" i="2"/>
  <c r="I73" i="2"/>
  <c r="H73" i="2"/>
  <c r="G73" i="2"/>
  <c r="L72" i="2"/>
  <c r="K72" i="2"/>
  <c r="J72" i="2"/>
  <c r="I72" i="2"/>
  <c r="H72" i="2"/>
  <c r="G72" i="2"/>
  <c r="L70" i="2"/>
  <c r="K70" i="2"/>
  <c r="J70" i="2"/>
  <c r="I70" i="2"/>
  <c r="H70" i="2"/>
  <c r="G70" i="2"/>
  <c r="I67" i="2"/>
  <c r="G67" i="2"/>
  <c r="L66" i="2"/>
  <c r="K66" i="2"/>
  <c r="J66" i="2"/>
  <c r="I66" i="2"/>
  <c r="H66" i="2"/>
  <c r="G66" i="2"/>
  <c r="L65" i="2"/>
  <c r="K65" i="2"/>
  <c r="J65" i="2"/>
  <c r="I65" i="2"/>
  <c r="H65" i="2"/>
  <c r="G65" i="2"/>
  <c r="L62" i="2"/>
  <c r="K62" i="2"/>
  <c r="J62" i="2"/>
  <c r="I62" i="2"/>
  <c r="H62" i="2"/>
  <c r="G62" i="2"/>
  <c r="E73" i="2"/>
  <c r="E72" i="2"/>
  <c r="E70" i="2"/>
  <c r="E66" i="2"/>
  <c r="E65" i="2"/>
  <c r="E62" i="2"/>
  <c r="AA48" i="2"/>
  <c r="AB48" i="2"/>
  <c r="AC48" i="2"/>
  <c r="AE48" i="2"/>
  <c r="AA26" i="2"/>
  <c r="AB26" i="2"/>
  <c r="AA28" i="2"/>
  <c r="AB28" i="2"/>
  <c r="AA29" i="2"/>
  <c r="AB29" i="2"/>
  <c r="W58" i="14"/>
  <c r="X60" i="14" s="1"/>
  <c r="W60" i="14"/>
  <c r="F58" i="14"/>
  <c r="G60" i="14"/>
  <c r="I60" i="14"/>
  <c r="A59" i="14"/>
  <c r="AG56" i="2"/>
  <c r="AE56" i="2"/>
  <c r="AD56" i="2"/>
  <c r="AC56" i="2"/>
  <c r="AB56" i="2"/>
  <c r="AA56" i="2"/>
  <c r="AG49" i="2"/>
  <c r="AB49" i="2"/>
  <c r="AA49" i="2"/>
  <c r="AB47" i="2"/>
  <c r="AA47" i="2"/>
  <c r="AE45" i="2"/>
  <c r="AD45" i="2"/>
  <c r="AC45" i="2"/>
  <c r="AB45" i="2"/>
  <c r="AA45" i="2"/>
  <c r="AE44" i="2"/>
  <c r="AB44" i="2"/>
  <c r="AA44" i="2"/>
  <c r="AG42" i="2"/>
  <c r="AB42" i="2"/>
  <c r="AA42" i="2"/>
  <c r="AD41" i="2"/>
  <c r="AB41" i="2"/>
  <c r="AA41" i="2"/>
  <c r="AG37" i="2"/>
  <c r="AB37" i="2"/>
  <c r="AA37" i="2"/>
  <c r="AE30" i="2"/>
  <c r="AD30" i="2"/>
  <c r="AB30" i="2"/>
  <c r="AA30" i="2"/>
  <c r="AB27" i="2"/>
  <c r="AA27" i="2"/>
  <c r="AB24" i="2"/>
  <c r="AA24" i="2"/>
  <c r="AE23" i="2"/>
  <c r="AD23" i="2"/>
  <c r="AC23" i="2"/>
  <c r="AB23" i="2"/>
  <c r="AA23" i="2"/>
  <c r="AG21" i="2"/>
  <c r="AB21" i="2"/>
  <c r="AA21" i="2"/>
  <c r="AG19" i="2"/>
  <c r="AB19" i="2"/>
  <c r="AA19" i="2"/>
  <c r="AG18" i="2"/>
  <c r="AB18" i="2"/>
  <c r="AA18" i="2"/>
  <c r="AD16" i="2"/>
  <c r="AB16" i="2"/>
  <c r="AA16" i="2"/>
  <c r="E84" i="2"/>
  <c r="E81" i="2"/>
  <c r="AG36" i="2"/>
  <c r="AG32" i="2"/>
  <c r="AE36" i="2"/>
  <c r="Q32" i="2"/>
  <c r="AF32" i="2" s="1"/>
  <c r="AE32" i="2"/>
  <c r="AD32" i="2"/>
  <c r="Q33" i="13"/>
  <c r="AF33" i="13"/>
  <c r="Q36" i="6"/>
  <c r="AF36" i="6" s="1"/>
  <c r="AD36" i="6"/>
  <c r="Q34" i="6"/>
  <c r="AF34" i="6"/>
  <c r="AE34" i="6"/>
  <c r="AD34" i="6"/>
  <c r="AD35" i="5"/>
  <c r="Q33" i="5"/>
  <c r="AF33" i="5" s="1"/>
  <c r="AE33" i="5"/>
  <c r="AD33" i="5"/>
  <c r="Q34" i="4"/>
  <c r="AE34" i="4"/>
  <c r="AD34" i="4"/>
  <c r="Q35" i="3"/>
  <c r="AF35" i="3" s="1"/>
  <c r="AE35" i="3"/>
  <c r="AD35" i="3"/>
  <c r="Q33" i="3"/>
  <c r="AF33" i="3"/>
  <c r="AD33" i="3"/>
  <c r="Q23" i="2"/>
  <c r="AD35" i="2"/>
  <c r="AE33" i="2"/>
  <c r="AD33" i="2"/>
  <c r="AE34" i="13"/>
  <c r="AD32" i="13"/>
  <c r="AE35" i="6"/>
  <c r="AE33" i="6"/>
  <c r="AD33" i="6"/>
  <c r="Q33" i="6"/>
  <c r="AF33" i="6" s="1"/>
  <c r="Q36" i="5"/>
  <c r="AF36" i="5" s="1"/>
  <c r="AE34" i="5"/>
  <c r="AD34" i="5"/>
  <c r="Q34" i="5"/>
  <c r="AF34" i="5" s="1"/>
  <c r="AE32" i="5"/>
  <c r="AD32" i="5"/>
  <c r="Q32" i="5"/>
  <c r="AF32" i="5" s="1"/>
  <c r="AD35" i="4"/>
  <c r="AE33" i="4"/>
  <c r="AD33" i="4"/>
  <c r="Q33" i="4"/>
  <c r="AF33" i="4" s="1"/>
  <c r="AD34" i="3"/>
  <c r="AE32" i="3"/>
  <c r="AD32" i="3"/>
  <c r="Q32" i="3"/>
  <c r="AF32" i="3" s="1"/>
  <c r="Q16" i="13"/>
  <c r="AC54" i="2"/>
  <c r="AC52" i="2"/>
  <c r="AC53" i="13"/>
  <c r="AC54" i="6"/>
  <c r="AC52" i="6"/>
  <c r="AC54" i="4"/>
  <c r="AC51" i="3"/>
  <c r="AD54" i="2"/>
  <c r="AD52" i="2"/>
  <c r="AD55" i="13"/>
  <c r="AD53" i="13"/>
  <c r="AD54" i="6"/>
  <c r="AD52" i="6"/>
  <c r="AD55" i="5"/>
  <c r="AD51" i="5"/>
  <c r="AD54" i="4"/>
  <c r="AD51" i="3"/>
  <c r="AE54" i="2"/>
  <c r="AE52" i="2"/>
  <c r="AE53" i="13"/>
  <c r="AE51" i="13"/>
  <c r="AE54" i="6"/>
  <c r="AE52" i="6"/>
  <c r="AE51" i="5"/>
  <c r="AE54" i="4"/>
  <c r="AE52" i="4"/>
  <c r="AE51" i="3"/>
  <c r="AG55" i="2"/>
  <c r="AG53" i="2"/>
  <c r="AG51" i="2"/>
  <c r="AC51" i="2"/>
  <c r="AC52" i="13"/>
  <c r="AC55" i="6"/>
  <c r="AC51" i="6"/>
  <c r="AC54" i="5"/>
  <c r="AC53" i="4"/>
  <c r="AC51" i="4"/>
  <c r="AD53" i="2"/>
  <c r="AD51" i="2"/>
  <c r="AD52" i="13"/>
  <c r="AD55" i="6"/>
  <c r="AD51" i="6"/>
  <c r="AD54" i="5"/>
  <c r="AD51" i="4"/>
  <c r="AD54" i="3"/>
  <c r="AE51" i="2"/>
  <c r="AE52" i="13"/>
  <c r="AE55" i="6"/>
  <c r="AE51" i="6"/>
  <c r="AE54" i="5"/>
  <c r="AE51" i="4"/>
  <c r="AG54" i="2"/>
  <c r="AB31" i="5"/>
  <c r="Q44" i="6"/>
  <c r="AF44" i="6"/>
  <c r="F70" i="6"/>
  <c r="AD44" i="6"/>
  <c r="AE44" i="3"/>
  <c r="AC44" i="3"/>
  <c r="Q45" i="6"/>
  <c r="Q41" i="6"/>
  <c r="AF41" i="6"/>
  <c r="AD41" i="6"/>
  <c r="Q45" i="5"/>
  <c r="AF45" i="5"/>
  <c r="AD45" i="5"/>
  <c r="Q47" i="4"/>
  <c r="AF47" i="4" s="1"/>
  <c r="F73" i="4"/>
  <c r="AD47" i="4"/>
  <c r="Q42" i="4"/>
  <c r="AF42" i="4" s="1"/>
  <c r="AD42" i="4"/>
  <c r="AE37" i="13"/>
  <c r="AD18" i="6"/>
  <c r="Q37" i="5"/>
  <c r="AF37" i="5"/>
  <c r="AD37" i="5"/>
  <c r="AD24" i="4"/>
  <c r="Q24" i="3"/>
  <c r="AF24" i="3" s="1"/>
  <c r="AE24" i="3"/>
  <c r="Q16" i="3"/>
  <c r="AE16" i="3"/>
  <c r="AC16" i="3"/>
  <c r="T57" i="4"/>
  <c r="X57" i="2"/>
  <c r="X57" i="6"/>
  <c r="W16" i="14"/>
  <c r="F62" i="4"/>
  <c r="W62" i="6"/>
  <c r="AG21" i="6"/>
  <c r="F65" i="13"/>
  <c r="Q26" i="3"/>
  <c r="AE26" i="3"/>
  <c r="Q27" i="6"/>
  <c r="AF27" i="6" s="1"/>
  <c r="Q27" i="4"/>
  <c r="Q27" i="14" s="1"/>
  <c r="AF27" i="4"/>
  <c r="AD27" i="4"/>
  <c r="AD27" i="2"/>
  <c r="Q28" i="5"/>
  <c r="AF28" i="5" s="1"/>
  <c r="AD28" i="5"/>
  <c r="Q28" i="3"/>
  <c r="AF28" i="3" s="1"/>
  <c r="AE28" i="3"/>
  <c r="Q29" i="4"/>
  <c r="AD29" i="4"/>
  <c r="AE29" i="2"/>
  <c r="AG29" i="4"/>
  <c r="Q30" i="13"/>
  <c r="Q30" i="14" s="1"/>
  <c r="AF30" i="13"/>
  <c r="AE30" i="13"/>
  <c r="Q30" i="5"/>
  <c r="AD30" i="5"/>
  <c r="Q48" i="2"/>
  <c r="AD48" i="2"/>
  <c r="AG48" i="2"/>
  <c r="R67" i="2"/>
  <c r="Q47" i="6"/>
  <c r="AF47" i="6" s="1"/>
  <c r="AD47" i="6"/>
  <c r="Q16" i="2"/>
  <c r="AE16" i="2"/>
  <c r="AC16" i="2"/>
  <c r="E57" i="2"/>
  <c r="X3" i="13"/>
  <c r="J57" i="2"/>
  <c r="AB57" i="2" s="1"/>
  <c r="AB50" i="2"/>
  <c r="J57" i="6"/>
  <c r="J57" i="5"/>
  <c r="AB57" i="5"/>
  <c r="J67" i="4"/>
  <c r="AB25" i="4"/>
  <c r="J57" i="4"/>
  <c r="AB50" i="4"/>
  <c r="O67" i="2"/>
  <c r="N57" i="3"/>
  <c r="AF30" i="2"/>
  <c r="AF26" i="3"/>
  <c r="Q17" i="2"/>
  <c r="AF17" i="2"/>
  <c r="AC17" i="2"/>
  <c r="AE17" i="2"/>
  <c r="Q17" i="6"/>
  <c r="AC17" i="6"/>
  <c r="AE17" i="6"/>
  <c r="Q17" i="5"/>
  <c r="AC17" i="5"/>
  <c r="Q17" i="4"/>
  <c r="AC17" i="4"/>
  <c r="AE17" i="4"/>
  <c r="AG19" i="4"/>
  <c r="F60" i="2"/>
  <c r="O57" i="2"/>
  <c r="W31" i="2"/>
  <c r="AG31" i="2"/>
  <c r="U57" i="2"/>
  <c r="F60" i="4"/>
  <c r="L57" i="2"/>
  <c r="L57" i="14" s="1"/>
  <c r="P50" i="14"/>
  <c r="T57" i="2"/>
  <c r="V57" i="2"/>
  <c r="W62" i="2"/>
  <c r="AG27" i="2"/>
  <c r="F28" i="14"/>
  <c r="Q49" i="2"/>
  <c r="P25" i="14"/>
  <c r="X3" i="4"/>
  <c r="X2" i="5"/>
  <c r="AG3" i="5"/>
  <c r="E80" i="4"/>
  <c r="X3" i="6"/>
  <c r="AG37" i="13"/>
  <c r="Q21" i="13"/>
  <c r="AF21" i="13"/>
  <c r="X38" i="5"/>
  <c r="X67" i="5"/>
  <c r="W63" i="2"/>
  <c r="J67" i="13"/>
  <c r="AB25" i="13"/>
  <c r="I38" i="6"/>
  <c r="I38" i="5"/>
  <c r="I67" i="5"/>
  <c r="J67" i="3"/>
  <c r="W73" i="13"/>
  <c r="AG49" i="13"/>
  <c r="R38" i="3"/>
  <c r="AD41" i="3"/>
  <c r="AC41" i="3"/>
  <c r="Q41" i="4"/>
  <c r="AF41" i="4" s="1"/>
  <c r="AE41" i="4"/>
  <c r="AD41" i="4"/>
  <c r="E38" i="2"/>
  <c r="AD17" i="5"/>
  <c r="AC41" i="4"/>
  <c r="AC19" i="6"/>
  <c r="AD27" i="5"/>
  <c r="AG48" i="6"/>
  <c r="AC19" i="5"/>
  <c r="AD16" i="4"/>
  <c r="AC16" i="4"/>
  <c r="Q16" i="4"/>
  <c r="AE32" i="4"/>
  <c r="Q53" i="4"/>
  <c r="AF53" i="4"/>
  <c r="AE53" i="4"/>
  <c r="AD53" i="4"/>
  <c r="AB25" i="2"/>
  <c r="J67" i="2"/>
  <c r="V38" i="13"/>
  <c r="V67" i="13"/>
  <c r="X57" i="3"/>
  <c r="AC47" i="2"/>
  <c r="AC47" i="3"/>
  <c r="Q47" i="3"/>
  <c r="AF47" i="3" s="1"/>
  <c r="AE18" i="6"/>
  <c r="Q18" i="6"/>
  <c r="Q19" i="6"/>
  <c r="AE19" i="6"/>
  <c r="AD19" i="6"/>
  <c r="AF49" i="2"/>
  <c r="AB25" i="6"/>
  <c r="F62" i="6"/>
  <c r="Q58" i="14"/>
  <c r="Q60" i="14" s="1"/>
  <c r="K60" i="14"/>
  <c r="F60" i="14"/>
  <c r="AD47" i="3"/>
  <c r="F72" i="5"/>
  <c r="AC48" i="5"/>
  <c r="AD48" i="5"/>
  <c r="Q48" i="5"/>
  <c r="Q49" i="4"/>
  <c r="Q73" i="4" s="1"/>
  <c r="AD49" i="4"/>
  <c r="G57" i="2"/>
  <c r="AD17" i="6"/>
  <c r="F60" i="6"/>
  <c r="F66" i="3"/>
  <c r="AE29" i="3"/>
  <c r="AD29" i="3"/>
  <c r="AE47" i="3"/>
  <c r="AE27" i="2"/>
  <c r="AC56" i="6"/>
  <c r="AD56" i="6"/>
  <c r="AC19" i="3"/>
  <c r="Q19" i="3"/>
  <c r="F62" i="3"/>
  <c r="V67" i="6"/>
  <c r="U38" i="5"/>
  <c r="AG17" i="6"/>
  <c r="Q26" i="5"/>
  <c r="I57" i="3"/>
  <c r="AB57" i="3" s="1"/>
  <c r="AB50" i="3"/>
  <c r="W60" i="13"/>
  <c r="AE17" i="5"/>
  <c r="AC18" i="6"/>
  <c r="AD44" i="3"/>
  <c r="Q44" i="3"/>
  <c r="AG44" i="3"/>
  <c r="AD37" i="13"/>
  <c r="Q37" i="13"/>
  <c r="AF37" i="13"/>
  <c r="Q51" i="5"/>
  <c r="AF51" i="5" s="1"/>
  <c r="AC51" i="5"/>
  <c r="N38" i="6"/>
  <c r="Q21" i="3"/>
  <c r="AF21" i="3"/>
  <c r="AE21" i="3"/>
  <c r="AE44" i="6"/>
  <c r="AC44" i="6"/>
  <c r="W72" i="5"/>
  <c r="W73" i="5"/>
  <c r="AG49" i="5"/>
  <c r="AE41" i="5"/>
  <c r="AC41" i="5"/>
  <c r="Q42" i="13"/>
  <c r="F70" i="13"/>
  <c r="AE42" i="13"/>
  <c r="AD42" i="13"/>
  <c r="AD56" i="5"/>
  <c r="Q56" i="5"/>
  <c r="AF56" i="5"/>
  <c r="I57" i="2"/>
  <c r="V38" i="4"/>
  <c r="AE28" i="6"/>
  <c r="Q28" i="6"/>
  <c r="AE48" i="3"/>
  <c r="K67" i="5"/>
  <c r="K38" i="4"/>
  <c r="O38" i="13"/>
  <c r="Q26" i="6"/>
  <c r="AF26" i="6" s="1"/>
  <c r="AD26" i="6"/>
  <c r="F65" i="6"/>
  <c r="F31" i="3"/>
  <c r="U38" i="6"/>
  <c r="AF42" i="13"/>
  <c r="AF18" i="6"/>
  <c r="AF26" i="5"/>
  <c r="R60" i="14"/>
  <c r="AF19" i="6"/>
  <c r="AF44" i="3"/>
  <c r="AE31" i="3"/>
  <c r="Q62" i="3"/>
  <c r="AF19" i="3"/>
  <c r="AG47" i="3"/>
  <c r="Q36" i="2"/>
  <c r="AF49" i="4"/>
  <c r="AG55" i="4"/>
  <c r="AF17" i="4"/>
  <c r="F66" i="6"/>
  <c r="Q42" i="6"/>
  <c r="Q70" i="6"/>
  <c r="AD42" i="6"/>
  <c r="AC42" i="6"/>
  <c r="AE42" i="6"/>
  <c r="E67" i="2"/>
  <c r="J38" i="13"/>
  <c r="V67" i="4"/>
  <c r="W70" i="5"/>
  <c r="W42" i="14"/>
  <c r="AC52" i="5"/>
  <c r="N67" i="4"/>
  <c r="F29" i="14"/>
  <c r="AG48" i="13"/>
  <c r="AG33" i="5"/>
  <c r="AD34" i="13"/>
  <c r="Q34" i="13"/>
  <c r="AF34" i="13" s="1"/>
  <c r="AD32" i="6"/>
  <c r="Q32" i="6"/>
  <c r="AF32" i="6"/>
  <c r="AE32" i="6"/>
  <c r="L38" i="3"/>
  <c r="Q55" i="2"/>
  <c r="AE55" i="2"/>
  <c r="AD55" i="2"/>
  <c r="AC55" i="2"/>
  <c r="V57" i="3"/>
  <c r="F60" i="3"/>
  <c r="AD36" i="2"/>
  <c r="AD26" i="13"/>
  <c r="Q26" i="13"/>
  <c r="AE26" i="13"/>
  <c r="AE35" i="5"/>
  <c r="Q35" i="5"/>
  <c r="AF35" i="5" s="1"/>
  <c r="AA25" i="6"/>
  <c r="H67" i="6"/>
  <c r="I57" i="6"/>
  <c r="AB57" i="6" s="1"/>
  <c r="F25" i="3"/>
  <c r="AD25" i="3" s="1"/>
  <c r="AE16" i="5"/>
  <c r="F62" i="13"/>
  <c r="AE21" i="13"/>
  <c r="AC21" i="13"/>
  <c r="AF48" i="5"/>
  <c r="F31" i="2"/>
  <c r="F72" i="6"/>
  <c r="AE48" i="6"/>
  <c r="AE49" i="4"/>
  <c r="AC49" i="4"/>
  <c r="AG49" i="3"/>
  <c r="Q34" i="2"/>
  <c r="AF34" i="2" s="1"/>
  <c r="AE34" i="2"/>
  <c r="AD34" i="2"/>
  <c r="AE32" i="13"/>
  <c r="Q60" i="2"/>
  <c r="AF16" i="2"/>
  <c r="AF23" i="2"/>
  <c r="Q23" i="14"/>
  <c r="Q24" i="6"/>
  <c r="AF24" i="6"/>
  <c r="AE29" i="6"/>
  <c r="Q29" i="6"/>
  <c r="AD29" i="6"/>
  <c r="AG54" i="6"/>
  <c r="V67" i="3"/>
  <c r="AC56" i="3"/>
  <c r="AD21" i="5"/>
  <c r="AC21" i="5"/>
  <c r="Q21" i="5"/>
  <c r="AE21" i="5"/>
  <c r="AD26" i="5"/>
  <c r="AE26" i="5"/>
  <c r="AG27" i="4"/>
  <c r="G67" i="13"/>
  <c r="AB50" i="13"/>
  <c r="J67" i="6"/>
  <c r="L57" i="5"/>
  <c r="T67" i="6"/>
  <c r="Q44" i="5"/>
  <c r="AD44" i="5"/>
  <c r="AC44" i="5"/>
  <c r="F73" i="13"/>
  <c r="AE49" i="13"/>
  <c r="AD49" i="13"/>
  <c r="Q49" i="13"/>
  <c r="AC19" i="4"/>
  <c r="Q19" i="4"/>
  <c r="AF19" i="4"/>
  <c r="AD30" i="4"/>
  <c r="Q30" i="4"/>
  <c r="AF30" i="4" s="1"/>
  <c r="AE30" i="4"/>
  <c r="Q54" i="2"/>
  <c r="T38" i="2"/>
  <c r="AE49" i="5"/>
  <c r="AE29" i="4"/>
  <c r="E38" i="4"/>
  <c r="H57" i="4"/>
  <c r="AA57" i="4" s="1"/>
  <c r="T57" i="5"/>
  <c r="AE27" i="3"/>
  <c r="Q27" i="3"/>
  <c r="W66" i="3"/>
  <c r="AG29" i="3"/>
  <c r="AE44" i="13"/>
  <c r="AD44" i="13"/>
  <c r="Q44" i="13"/>
  <c r="AF44" i="13"/>
  <c r="Q56" i="13"/>
  <c r="AF56" i="13"/>
  <c r="AC56" i="13"/>
  <c r="Q52" i="2"/>
  <c r="AF52" i="2"/>
  <c r="AC44" i="13"/>
  <c r="Q28" i="2"/>
  <c r="AF28" i="2" s="1"/>
  <c r="AE42" i="4"/>
  <c r="AC42" i="4"/>
  <c r="L38" i="13"/>
  <c r="O67" i="3"/>
  <c r="AF36" i="2"/>
  <c r="AF29" i="6"/>
  <c r="AF42" i="6"/>
  <c r="AF55" i="2"/>
  <c r="AF21" i="5"/>
  <c r="AF27" i="3"/>
  <c r="Q65" i="3"/>
  <c r="AF26" i="13"/>
  <c r="Q70" i="13"/>
  <c r="X2" i="6"/>
  <c r="AG3" i="6"/>
  <c r="H37" i="15"/>
  <c r="AF27" i="13"/>
  <c r="Q65" i="13"/>
  <c r="Q18" i="2"/>
  <c r="AE18" i="2"/>
  <c r="AC18" i="2"/>
  <c r="F18" i="14"/>
  <c r="AD18" i="2"/>
  <c r="R57" i="2"/>
  <c r="Q26" i="4"/>
  <c r="AF26" i="4" s="1"/>
  <c r="AD26" i="4"/>
  <c r="AG26" i="4"/>
  <c r="W65" i="4"/>
  <c r="W70" i="13"/>
  <c r="AG44" i="13"/>
  <c r="AC42" i="5"/>
  <c r="E38" i="6"/>
  <c r="E67" i="6"/>
  <c r="E25" i="14"/>
  <c r="AG17" i="3"/>
  <c r="W60" i="3"/>
  <c r="Q18" i="5"/>
  <c r="Q31" i="3"/>
  <c r="AF31" i="3" s="1"/>
  <c r="W65" i="13"/>
  <c r="AF34" i="4"/>
  <c r="AF44" i="5"/>
  <c r="AE44" i="4"/>
  <c r="AD42" i="2"/>
  <c r="AE42" i="2"/>
  <c r="AC42" i="2"/>
  <c r="Q42" i="2"/>
  <c r="AF42" i="2" s="1"/>
  <c r="F70" i="2"/>
  <c r="AE24" i="13"/>
  <c r="Q24" i="13"/>
  <c r="AD24" i="13"/>
  <c r="E38" i="5"/>
  <c r="E57" i="6"/>
  <c r="F70" i="5"/>
  <c r="AD31" i="3"/>
  <c r="AF16" i="4"/>
  <c r="Q60" i="4"/>
  <c r="AF30" i="5"/>
  <c r="F65" i="3"/>
  <c r="AD27" i="3"/>
  <c r="W65" i="3"/>
  <c r="AG27" i="3"/>
  <c r="AD28" i="2"/>
  <c r="AE28" i="2"/>
  <c r="Q29" i="13"/>
  <c r="AD29" i="13"/>
  <c r="W60" i="2"/>
  <c r="AG16" i="2"/>
  <c r="F45" i="14"/>
  <c r="Q45" i="13"/>
  <c r="AA25" i="4"/>
  <c r="H67" i="4"/>
  <c r="L67" i="4"/>
  <c r="L38" i="4"/>
  <c r="AE29" i="13"/>
  <c r="AC21" i="6"/>
  <c r="AE21" i="6"/>
  <c r="Q21" i="6"/>
  <c r="AF21" i="6" s="1"/>
  <c r="AD21" i="6"/>
  <c r="AE27" i="6"/>
  <c r="AD27" i="6"/>
  <c r="AG42" i="6"/>
  <c r="W70" i="6"/>
  <c r="AA25" i="2"/>
  <c r="AB31" i="2"/>
  <c r="J31" i="14"/>
  <c r="O31" i="14"/>
  <c r="AF48" i="2"/>
  <c r="AD28" i="13"/>
  <c r="AG28" i="6"/>
  <c r="W66" i="6"/>
  <c r="Q29" i="5"/>
  <c r="Q66" i="5"/>
  <c r="F66" i="5"/>
  <c r="AE29" i="5"/>
  <c r="Q29" i="2"/>
  <c r="Q29" i="14" s="1"/>
  <c r="AF29" i="2"/>
  <c r="AD29" i="2"/>
  <c r="F66" i="2"/>
  <c r="AC48" i="4"/>
  <c r="Q48" i="4"/>
  <c r="Q72" i="4" s="1"/>
  <c r="F72" i="4"/>
  <c r="AD48" i="4"/>
  <c r="AC49" i="5"/>
  <c r="AE49" i="2"/>
  <c r="AD49" i="2"/>
  <c r="AC49" i="2"/>
  <c r="AG55" i="6"/>
  <c r="G38" i="6"/>
  <c r="AD37" i="3"/>
  <c r="Q37" i="3"/>
  <c r="AF37" i="3"/>
  <c r="J38" i="2"/>
  <c r="X57" i="13"/>
  <c r="AG57" i="13" s="1"/>
  <c r="Q66" i="2"/>
  <c r="AF18" i="2"/>
  <c r="AF48" i="4"/>
  <c r="AF29" i="5"/>
  <c r="AF45" i="13"/>
  <c r="AF24" i="13"/>
  <c r="W30" i="14"/>
  <c r="AG30" i="2"/>
  <c r="L31" i="14"/>
  <c r="F72" i="3"/>
  <c r="Q48" i="3"/>
  <c r="AC48" i="3"/>
  <c r="AD45" i="13"/>
  <c r="AE45" i="13"/>
  <c r="AC45" i="13"/>
  <c r="AD37" i="2"/>
  <c r="AE36" i="4"/>
  <c r="AD36" i="4"/>
  <c r="Q36" i="4"/>
  <c r="AE53" i="2"/>
  <c r="Q53" i="2"/>
  <c r="AC53" i="2"/>
  <c r="AE55" i="5"/>
  <c r="AC55" i="5"/>
  <c r="Q55" i="5"/>
  <c r="AF55" i="5"/>
  <c r="X3" i="5"/>
  <c r="E82" i="5"/>
  <c r="L67" i="6"/>
  <c r="L38" i="6"/>
  <c r="P67" i="5"/>
  <c r="P38" i="5"/>
  <c r="AE56" i="4"/>
  <c r="Q56" i="4"/>
  <c r="AF56" i="4" s="1"/>
  <c r="AD56" i="4"/>
  <c r="AC56" i="4"/>
  <c r="R38" i="5"/>
  <c r="AF28" i="6"/>
  <c r="Q66" i="6"/>
  <c r="AE30" i="6"/>
  <c r="AD30" i="6"/>
  <c r="Q30" i="6"/>
  <c r="AG19" i="13"/>
  <c r="Q45" i="4"/>
  <c r="AE45" i="4"/>
  <c r="AD45" i="4"/>
  <c r="Q36" i="13"/>
  <c r="AF36" i="13" s="1"/>
  <c r="AE36" i="13"/>
  <c r="AD36" i="13"/>
  <c r="AA50" i="2"/>
  <c r="H57" i="2"/>
  <c r="J38" i="5"/>
  <c r="AB38" i="5"/>
  <c r="J67" i="5"/>
  <c r="AB25" i="5"/>
  <c r="AF54" i="2"/>
  <c r="AF29" i="4"/>
  <c r="W62" i="3"/>
  <c r="AG21" i="3"/>
  <c r="AG42" i="4"/>
  <c r="W70" i="4"/>
  <c r="AF51" i="3"/>
  <c r="E82" i="3"/>
  <c r="X3" i="3"/>
  <c r="K57" i="5"/>
  <c r="AE50" i="5"/>
  <c r="T67" i="3"/>
  <c r="AG45" i="13"/>
  <c r="Q28" i="13"/>
  <c r="Q66" i="13" s="1"/>
  <c r="AF28" i="13"/>
  <c r="AE28" i="13"/>
  <c r="F66" i="13"/>
  <c r="F70" i="4"/>
  <c r="AD44" i="4"/>
  <c r="Q44" i="4"/>
  <c r="AC44" i="4"/>
  <c r="W49" i="14"/>
  <c r="W73" i="3"/>
  <c r="Q19" i="5"/>
  <c r="AF19" i="5"/>
  <c r="F62" i="5"/>
  <c r="AD19" i="5"/>
  <c r="H57" i="13"/>
  <c r="AE50" i="4"/>
  <c r="U38" i="3"/>
  <c r="AF17" i="5"/>
  <c r="W65" i="2"/>
  <c r="AG26" i="2"/>
  <c r="AD30" i="3"/>
  <c r="Q30" i="3"/>
  <c r="AE30" i="3"/>
  <c r="AG47" i="6"/>
  <c r="Q56" i="6"/>
  <c r="AF56" i="6" s="1"/>
  <c r="AE56" i="6"/>
  <c r="Q56" i="3"/>
  <c r="AF56" i="3" s="1"/>
  <c r="AD56" i="3"/>
  <c r="AE56" i="3"/>
  <c r="F56" i="14"/>
  <c r="F62" i="2"/>
  <c r="F33" i="14"/>
  <c r="AE33" i="13"/>
  <c r="AD33" i="13"/>
  <c r="F32" i="14"/>
  <c r="AE52" i="5"/>
  <c r="AD52" i="5"/>
  <c r="Q52" i="5"/>
  <c r="AF52" i="5" s="1"/>
  <c r="H67" i="2"/>
  <c r="H38" i="2"/>
  <c r="AA31" i="5"/>
  <c r="F31" i="5"/>
  <c r="G38" i="4"/>
  <c r="AA50" i="3"/>
  <c r="P38" i="6"/>
  <c r="P67" i="6"/>
  <c r="Q44" i="2"/>
  <c r="F44" i="14"/>
  <c r="AD44" i="2"/>
  <c r="AC44" i="2"/>
  <c r="AG33" i="2"/>
  <c r="W33" i="14"/>
  <c r="R57" i="3"/>
  <c r="R50" i="14"/>
  <c r="N67" i="13"/>
  <c r="N38" i="13"/>
  <c r="X38" i="6"/>
  <c r="X67" i="6"/>
  <c r="X38" i="3"/>
  <c r="V38" i="2"/>
  <c r="Q62" i="5"/>
  <c r="AF45" i="6"/>
  <c r="AG23" i="2"/>
  <c r="W23" i="14"/>
  <c r="AD28" i="4"/>
  <c r="Q28" i="4"/>
  <c r="F66" i="4"/>
  <c r="F30" i="14"/>
  <c r="AG48" i="4"/>
  <c r="AE45" i="6"/>
  <c r="AC45" i="6"/>
  <c r="AD45" i="6"/>
  <c r="AC54" i="13"/>
  <c r="AE54" i="13"/>
  <c r="AD54" i="13"/>
  <c r="Q54" i="13"/>
  <c r="AF54" i="13"/>
  <c r="AG18" i="6"/>
  <c r="Q70" i="3"/>
  <c r="Q24" i="4"/>
  <c r="AE24" i="4"/>
  <c r="E38" i="13"/>
  <c r="AD35" i="6"/>
  <c r="Q35" i="6"/>
  <c r="AF35" i="6" s="1"/>
  <c r="Q34" i="3"/>
  <c r="F34" i="14"/>
  <c r="AE34" i="3"/>
  <c r="AG55" i="3"/>
  <c r="W55" i="14"/>
  <c r="AA25" i="13"/>
  <c r="F65" i="5"/>
  <c r="Q27" i="5"/>
  <c r="AE27" i="5"/>
  <c r="AG42" i="3"/>
  <c r="W70" i="3"/>
  <c r="X2" i="14"/>
  <c r="E80" i="14"/>
  <c r="U38" i="4"/>
  <c r="U67" i="4"/>
  <c r="W25" i="4"/>
  <c r="Q66" i="4"/>
  <c r="W45" i="14"/>
  <c r="AF16" i="3"/>
  <c r="AG29" i="13"/>
  <c r="W66" i="13"/>
  <c r="AG24" i="2"/>
  <c r="AD51" i="13"/>
  <c r="AC51" i="13"/>
  <c r="F51" i="14"/>
  <c r="Q51" i="13"/>
  <c r="AF51" i="13" s="1"/>
  <c r="AA57" i="6"/>
  <c r="U57" i="6"/>
  <c r="AE26" i="4"/>
  <c r="F65" i="4"/>
  <c r="AC49" i="6"/>
  <c r="Q49" i="6"/>
  <c r="R67" i="4"/>
  <c r="AD50" i="5"/>
  <c r="AC50" i="5"/>
  <c r="AF56" i="2"/>
  <c r="AD52" i="4"/>
  <c r="AC52" i="4"/>
  <c r="Q52" i="4"/>
  <c r="K38" i="13"/>
  <c r="F25" i="13"/>
  <c r="AE25" i="13" s="1"/>
  <c r="F38" i="13"/>
  <c r="AE38" i="13" s="1"/>
  <c r="G31" i="14"/>
  <c r="AB25" i="3"/>
  <c r="J25" i="14"/>
  <c r="L57" i="3"/>
  <c r="L50" i="14"/>
  <c r="O38" i="4"/>
  <c r="O67" i="4"/>
  <c r="O25" i="14"/>
  <c r="W31" i="4"/>
  <c r="AG31" i="4" s="1"/>
  <c r="T38" i="4"/>
  <c r="AG17" i="2"/>
  <c r="AC21" i="4"/>
  <c r="AD21" i="4"/>
  <c r="Q21" i="4"/>
  <c r="F65" i="2"/>
  <c r="Q27" i="2"/>
  <c r="F27" i="14"/>
  <c r="E31" i="14"/>
  <c r="AA31" i="2"/>
  <c r="T38" i="5"/>
  <c r="W25" i="5"/>
  <c r="W50" i="13"/>
  <c r="AG50" i="13"/>
  <c r="Q31" i="2"/>
  <c r="AE26" i="2"/>
  <c r="AE24" i="6"/>
  <c r="AD24" i="6"/>
  <c r="AG36" i="4"/>
  <c r="F31" i="13"/>
  <c r="Q31" i="13" s="1"/>
  <c r="AF31" i="13" s="1"/>
  <c r="AA31" i="13"/>
  <c r="G38" i="13"/>
  <c r="L67" i="3"/>
  <c r="L25" i="14"/>
  <c r="AE31" i="2"/>
  <c r="AD31" i="2"/>
  <c r="AG28" i="4"/>
  <c r="W66" i="4"/>
  <c r="AC48" i="6"/>
  <c r="Q48" i="6"/>
  <c r="AF48" i="6" s="1"/>
  <c r="AD48" i="6"/>
  <c r="AE49" i="3"/>
  <c r="AD49" i="3"/>
  <c r="Q49" i="3"/>
  <c r="AF49" i="3" s="1"/>
  <c r="F73" i="3"/>
  <c r="AE42" i="5"/>
  <c r="F42" i="14"/>
  <c r="Q42" i="5"/>
  <c r="AD42" i="5"/>
  <c r="AE55" i="3"/>
  <c r="AD55" i="3"/>
  <c r="AC55" i="3"/>
  <c r="Q55" i="3"/>
  <c r="J38" i="4"/>
  <c r="AC17" i="13"/>
  <c r="AF29" i="13"/>
  <c r="AG21" i="13"/>
  <c r="W62" i="13"/>
  <c r="AG27" i="6"/>
  <c r="W41" i="14"/>
  <c r="AG41" i="2"/>
  <c r="Q54" i="3"/>
  <c r="AF54" i="3" s="1"/>
  <c r="AC54" i="3"/>
  <c r="AE54" i="3"/>
  <c r="F54" i="14"/>
  <c r="G38" i="5"/>
  <c r="AA38" i="5" s="1"/>
  <c r="AC16" i="6"/>
  <c r="Q18" i="13"/>
  <c r="AD18" i="13"/>
  <c r="AD16" i="6"/>
  <c r="K31" i="14"/>
  <c r="Q16" i="6"/>
  <c r="AF16" i="6" s="1"/>
  <c r="Q60" i="6"/>
  <c r="AC45" i="5"/>
  <c r="AB50" i="6"/>
  <c r="AF17" i="6"/>
  <c r="AA50" i="6"/>
  <c r="I57" i="4"/>
  <c r="Q35" i="2"/>
  <c r="W53" i="14"/>
  <c r="Q41" i="2"/>
  <c r="I67" i="6"/>
  <c r="AC41" i="2"/>
  <c r="AD36" i="5"/>
  <c r="AF45" i="4"/>
  <c r="AG25" i="4"/>
  <c r="AF27" i="2"/>
  <c r="AF44" i="4"/>
  <c r="Q70" i="4"/>
  <c r="AF55" i="3"/>
  <c r="AF24" i="4"/>
  <c r="AF52" i="4"/>
  <c r="AF30" i="6"/>
  <c r="AF18" i="13"/>
  <c r="AH18" i="13"/>
  <c r="E86" i="13"/>
  <c r="E25" i="15" s="1"/>
  <c r="F25" i="15" s="1"/>
  <c r="AD31" i="5"/>
  <c r="AE31" i="5"/>
  <c r="AF35" i="2"/>
  <c r="AF30" i="3"/>
  <c r="Q70" i="5"/>
  <c r="AF42" i="5"/>
  <c r="W38" i="4"/>
  <c r="AF34" i="3"/>
  <c r="AF41" i="2"/>
  <c r="AB57" i="4"/>
  <c r="AG25" i="5"/>
  <c r="W67" i="5"/>
  <c r="Q65" i="5"/>
  <c r="AF27" i="5"/>
  <c r="W57" i="13"/>
  <c r="AF36" i="4"/>
  <c r="AF44" i="2"/>
  <c r="Q70" i="2"/>
  <c r="Q44" i="14"/>
  <c r="AF53" i="2"/>
  <c r="AF28" i="4"/>
  <c r="Q62" i="4"/>
  <c r="AF21" i="4"/>
  <c r="Q72" i="6"/>
  <c r="AF48" i="3"/>
  <c r="Q63" i="2" l="1"/>
  <c r="AF21" i="2"/>
  <c r="Q21" i="14"/>
  <c r="Q54" i="14"/>
  <c r="AF54" i="4"/>
  <c r="AF31" i="2"/>
  <c r="AE25" i="5"/>
  <c r="AD25" i="5"/>
  <c r="Q25" i="5"/>
  <c r="Q38" i="5" s="1"/>
  <c r="AF38" i="5" s="1"/>
  <c r="F67" i="5"/>
  <c r="X38" i="14"/>
  <c r="Q18" i="14"/>
  <c r="AE31" i="6"/>
  <c r="Q31" i="6"/>
  <c r="AF31" i="6" s="1"/>
  <c r="Q60" i="5"/>
  <c r="AF16" i="5"/>
  <c r="Q16" i="14"/>
  <c r="AF49" i="6"/>
  <c r="Q73" i="6"/>
  <c r="W31" i="14"/>
  <c r="AA57" i="13"/>
  <c r="W67" i="2"/>
  <c r="AG25" i="2"/>
  <c r="W38" i="2"/>
  <c r="AG25" i="13"/>
  <c r="AD50" i="4"/>
  <c r="Q50" i="4"/>
  <c r="AF50" i="4" s="1"/>
  <c r="AC50" i="4"/>
  <c r="F57" i="4"/>
  <c r="AG31" i="13"/>
  <c r="Q42" i="14"/>
  <c r="AF42" i="3"/>
  <c r="AF53" i="3"/>
  <c r="AC50" i="2"/>
  <c r="AD50" i="2"/>
  <c r="Q50" i="2"/>
  <c r="P38" i="14"/>
  <c r="Q33" i="14"/>
  <c r="AF33" i="2"/>
  <c r="AF52" i="3"/>
  <c r="Q52" i="14"/>
  <c r="AB57" i="13"/>
  <c r="E61" i="14"/>
  <c r="AF57" i="6"/>
  <c r="W38" i="5"/>
  <c r="AG38" i="5" s="1"/>
  <c r="AA57" i="2"/>
  <c r="Q73" i="13"/>
  <c r="AG57" i="2"/>
  <c r="AF47" i="5"/>
  <c r="Q72" i="5"/>
  <c r="F57" i="6"/>
  <c r="Q50" i="6"/>
  <c r="Q57" i="6" s="1"/>
  <c r="AD50" i="6"/>
  <c r="AC50" i="6"/>
  <c r="AF26" i="2"/>
  <c r="Q26" i="14"/>
  <c r="F67" i="6"/>
  <c r="F38" i="6"/>
  <c r="AD38" i="6" s="1"/>
  <c r="Q25" i="6"/>
  <c r="Q67" i="6" s="1"/>
  <c r="AD25" i="6"/>
  <c r="Q65" i="2"/>
  <c r="AF48" i="13"/>
  <c r="Q72" i="13"/>
  <c r="N57" i="14"/>
  <c r="O38" i="14"/>
  <c r="O61" i="14" s="1"/>
  <c r="AG50" i="2"/>
  <c r="AG50" i="5"/>
  <c r="W57" i="5"/>
  <c r="AG57" i="5" s="1"/>
  <c r="Q45" i="14"/>
  <c r="AF45" i="2"/>
  <c r="R57" i="14"/>
  <c r="L38" i="14"/>
  <c r="L61" i="14" s="1"/>
  <c r="AE50" i="3"/>
  <c r="AD50" i="3"/>
  <c r="Q50" i="3"/>
  <c r="AF50" i="3" s="1"/>
  <c r="AG25" i="6"/>
  <c r="W67" i="6"/>
  <c r="AD25" i="4"/>
  <c r="F38" i="4"/>
  <c r="AE38" i="4" s="1"/>
  <c r="Q25" i="4"/>
  <c r="F67" i="4"/>
  <c r="P57" i="14"/>
  <c r="AF49" i="13"/>
  <c r="I57" i="14"/>
  <c r="AE50" i="2"/>
  <c r="AD47" i="13"/>
  <c r="O50" i="14"/>
  <c r="Q17" i="13"/>
  <c r="J57" i="14"/>
  <c r="W18" i="14"/>
  <c r="AD49" i="6"/>
  <c r="Q37" i="4"/>
  <c r="AF37" i="4" s="1"/>
  <c r="AE19" i="2"/>
  <c r="R25" i="14"/>
  <c r="G67" i="3"/>
  <c r="AD50" i="13"/>
  <c r="F36" i="14"/>
  <c r="K38" i="2"/>
  <c r="I38" i="4"/>
  <c r="G67" i="5"/>
  <c r="U57" i="5"/>
  <c r="U57" i="14" s="1"/>
  <c r="Q41" i="3"/>
  <c r="V57" i="4"/>
  <c r="V57" i="14" s="1"/>
  <c r="U31" i="14"/>
  <c r="Q73" i="3"/>
  <c r="F57" i="2"/>
  <c r="F60" i="13"/>
  <c r="F73" i="6"/>
  <c r="W38" i="6"/>
  <c r="AG38" i="6" s="1"/>
  <c r="X31" i="14"/>
  <c r="AD37" i="4"/>
  <c r="Q19" i="2"/>
  <c r="AA50" i="13"/>
  <c r="W21" i="14"/>
  <c r="R31" i="14"/>
  <c r="AG47" i="4"/>
  <c r="AG21" i="5"/>
  <c r="F24" i="14"/>
  <c r="G50" i="14"/>
  <c r="H67" i="13"/>
  <c r="W66" i="2"/>
  <c r="Q66" i="3"/>
  <c r="Q47" i="2"/>
  <c r="AC19" i="2"/>
  <c r="AC16" i="13"/>
  <c r="AD35" i="13"/>
  <c r="AD24" i="2"/>
  <c r="AD26" i="2"/>
  <c r="AC48" i="13"/>
  <c r="P67" i="3"/>
  <c r="AC37" i="2"/>
  <c r="F41" i="14"/>
  <c r="AD17" i="13"/>
  <c r="W17" i="14"/>
  <c r="W24" i="14"/>
  <c r="AB38" i="6"/>
  <c r="AD19" i="2"/>
  <c r="F67" i="3"/>
  <c r="X67" i="13"/>
  <c r="W73" i="4"/>
  <c r="I38" i="13"/>
  <c r="AD48" i="13"/>
  <c r="R38" i="6"/>
  <c r="AF38" i="6" s="1"/>
  <c r="F48" i="14"/>
  <c r="W25" i="13"/>
  <c r="AG29" i="2"/>
  <c r="AC55" i="4"/>
  <c r="V38" i="6"/>
  <c r="U25" i="14"/>
  <c r="Q24" i="2"/>
  <c r="AE16" i="13"/>
  <c r="AC41" i="13"/>
  <c r="AE55" i="13"/>
  <c r="AC53" i="3"/>
  <c r="Q36" i="3"/>
  <c r="AE35" i="13"/>
  <c r="K67" i="2"/>
  <c r="O67" i="5"/>
  <c r="Q31" i="5"/>
  <c r="AF31" i="5" s="1"/>
  <c r="AD52" i="3"/>
  <c r="F16" i="14"/>
  <c r="F17" i="14"/>
  <c r="AE31" i="13"/>
  <c r="J38" i="3"/>
  <c r="W72" i="4"/>
  <c r="X38" i="13"/>
  <c r="Q62" i="6"/>
  <c r="AE48" i="13"/>
  <c r="H38" i="4"/>
  <c r="F55" i="14"/>
  <c r="W47" i="14"/>
  <c r="X3" i="14"/>
  <c r="AD55" i="4"/>
  <c r="AF16" i="13"/>
  <c r="Q41" i="13"/>
  <c r="AD36" i="3"/>
  <c r="L67" i="2"/>
  <c r="AD41" i="13"/>
  <c r="V31" i="14"/>
  <c r="AG50" i="3"/>
  <c r="AC18" i="13"/>
  <c r="AC47" i="13"/>
  <c r="T38" i="13"/>
  <c r="Q56" i="14"/>
  <c r="X25" i="14"/>
  <c r="F53" i="14"/>
  <c r="F72" i="13"/>
  <c r="AE25" i="2"/>
  <c r="F35" i="14"/>
  <c r="AC53" i="5"/>
  <c r="AG35" i="2"/>
  <c r="AG44" i="2"/>
  <c r="K67" i="4"/>
  <c r="AG27" i="5"/>
  <c r="W73" i="6"/>
  <c r="Q72" i="3"/>
  <c r="Q48" i="14"/>
  <c r="Q38" i="6"/>
  <c r="F38" i="5"/>
  <c r="AD38" i="5" s="1"/>
  <c r="W34" i="14"/>
  <c r="AD31" i="13"/>
  <c r="W36" i="14"/>
  <c r="F38" i="3"/>
  <c r="AE38" i="3" s="1"/>
  <c r="H25" i="14"/>
  <c r="W26" i="14"/>
  <c r="T38" i="3"/>
  <c r="T38" i="14" s="1"/>
  <c r="T61" i="14" s="1"/>
  <c r="AE53" i="6"/>
  <c r="AC21" i="2"/>
  <c r="U38" i="2"/>
  <c r="U38" i="14" s="1"/>
  <c r="F73" i="2"/>
  <c r="W51" i="14"/>
  <c r="Q55" i="4"/>
  <c r="W56" i="14"/>
  <c r="AG21" i="4"/>
  <c r="F25" i="2"/>
  <c r="AC25" i="2" s="1"/>
  <c r="I67" i="13"/>
  <c r="AC33" i="2"/>
  <c r="AE52" i="3"/>
  <c r="F52" i="14"/>
  <c r="W65" i="6"/>
  <c r="AB31" i="4"/>
  <c r="H31" i="14"/>
  <c r="T31" i="14"/>
  <c r="F31" i="4"/>
  <c r="AD31" i="4" s="1"/>
  <c r="N50" i="14"/>
  <c r="W66" i="5"/>
  <c r="AD21" i="2"/>
  <c r="T57" i="6"/>
  <c r="T57" i="14" s="1"/>
  <c r="AE50" i="6"/>
  <c r="Q32" i="4"/>
  <c r="W48" i="14"/>
  <c r="AE25" i="4"/>
  <c r="AG48" i="3"/>
  <c r="AD53" i="3"/>
  <c r="V38" i="5"/>
  <c r="V38" i="14" s="1"/>
  <c r="V61" i="14" s="1"/>
  <c r="AF25" i="13"/>
  <c r="F67" i="13"/>
  <c r="W67" i="4"/>
  <c r="K50" i="14"/>
  <c r="Q50" i="5"/>
  <c r="AF50" i="5" s="1"/>
  <c r="G38" i="3"/>
  <c r="AA38" i="3" s="1"/>
  <c r="Q25" i="3"/>
  <c r="T25" i="14"/>
  <c r="Q65" i="4"/>
  <c r="AE21" i="2"/>
  <c r="W44" i="14"/>
  <c r="W32" i="14"/>
  <c r="F60" i="5"/>
  <c r="AB31" i="6"/>
  <c r="F50" i="13"/>
  <c r="W50" i="4"/>
  <c r="W50" i="14" s="1"/>
  <c r="W50" i="6"/>
  <c r="AG50" i="6" s="1"/>
  <c r="AB38" i="2"/>
  <c r="AA25" i="3"/>
  <c r="AE25" i="3"/>
  <c r="N25" i="14"/>
  <c r="W25" i="3"/>
  <c r="W38" i="3" s="1"/>
  <c r="AG38" i="3" s="1"/>
  <c r="V25" i="14"/>
  <c r="N38" i="2"/>
  <c r="F49" i="14"/>
  <c r="F63" i="2"/>
  <c r="F57" i="5"/>
  <c r="W60" i="4"/>
  <c r="G57" i="3"/>
  <c r="W60" i="6"/>
  <c r="AC16" i="5"/>
  <c r="Q62" i="13"/>
  <c r="X57" i="4"/>
  <c r="X57" i="14" s="1"/>
  <c r="W37" i="14"/>
  <c r="AA25" i="5"/>
  <c r="W72" i="2"/>
  <c r="AC55" i="13"/>
  <c r="K67" i="6"/>
  <c r="G38" i="2"/>
  <c r="I31" i="14"/>
  <c r="F57" i="3"/>
  <c r="AE57" i="3" s="1"/>
  <c r="AG52" i="4"/>
  <c r="F37" i="14"/>
  <c r="R38" i="13"/>
  <c r="F21" i="14"/>
  <c r="Q65" i="6"/>
  <c r="AD16" i="5"/>
  <c r="AE25" i="6"/>
  <c r="N38" i="3"/>
  <c r="AD53" i="6"/>
  <c r="AE53" i="3"/>
  <c r="AD53" i="5"/>
  <c r="AG24" i="3"/>
  <c r="Q25" i="13"/>
  <c r="Q67" i="13" s="1"/>
  <c r="Q28" i="14"/>
  <c r="Q34" i="14"/>
  <c r="Q51" i="14"/>
  <c r="AC52" i="3"/>
  <c r="I50" i="14"/>
  <c r="AF50" i="6"/>
  <c r="U50" i="14"/>
  <c r="Q37" i="2"/>
  <c r="AD49" i="5"/>
  <c r="AC50" i="3"/>
  <c r="J50" i="14"/>
  <c r="Q17" i="3"/>
  <c r="AD17" i="3"/>
  <c r="X3" i="2"/>
  <c r="AE24" i="5"/>
  <c r="Q35" i="4"/>
  <c r="AF35" i="4" s="1"/>
  <c r="F72" i="2"/>
  <c r="AE47" i="13"/>
  <c r="Q53" i="5"/>
  <c r="AF53" i="5" s="1"/>
  <c r="E80" i="13"/>
  <c r="K57" i="2"/>
  <c r="K38" i="6"/>
  <c r="AE38" i="6" s="1"/>
  <c r="Q53" i="6"/>
  <c r="AF53" i="6" s="1"/>
  <c r="W28" i="14"/>
  <c r="F26" i="14"/>
  <c r="Q49" i="5"/>
  <c r="E80" i="2"/>
  <c r="AD47" i="2"/>
  <c r="AD31" i="6"/>
  <c r="AG47" i="2"/>
  <c r="AC26" i="2"/>
  <c r="H57" i="3"/>
  <c r="H57" i="14" s="1"/>
  <c r="W54" i="14"/>
  <c r="Q41" i="5"/>
  <c r="AE47" i="2"/>
  <c r="AE17" i="3"/>
  <c r="AE24" i="2"/>
  <c r="E85" i="6" l="1"/>
  <c r="D24" i="15" s="1"/>
  <c r="AE50" i="13"/>
  <c r="Q50" i="13"/>
  <c r="AF50" i="13" s="1"/>
  <c r="AC50" i="13"/>
  <c r="F57" i="13"/>
  <c r="W57" i="4"/>
  <c r="Q57" i="13"/>
  <c r="AF57" i="13" s="1"/>
  <c r="AF41" i="13"/>
  <c r="AF37" i="2"/>
  <c r="Q37" i="14"/>
  <c r="Q36" i="14"/>
  <c r="AF36" i="3"/>
  <c r="Q72" i="2"/>
  <c r="Q73" i="2"/>
  <c r="AF47" i="2"/>
  <c r="Q47" i="14"/>
  <c r="Q67" i="4"/>
  <c r="AF25" i="4"/>
  <c r="R38" i="14"/>
  <c r="R61" i="14" s="1"/>
  <c r="P61" i="14"/>
  <c r="AC57" i="4"/>
  <c r="AD57" i="4"/>
  <c r="Q57" i="4"/>
  <c r="AF57" i="4" s="1"/>
  <c r="AD25" i="2"/>
  <c r="F38" i="2"/>
  <c r="Q25" i="2"/>
  <c r="F25" i="14"/>
  <c r="F67" i="2"/>
  <c r="AA38" i="4"/>
  <c r="H38" i="14"/>
  <c r="H61" i="14" s="1"/>
  <c r="F57" i="14"/>
  <c r="AD57" i="2"/>
  <c r="AC57" i="2"/>
  <c r="Q50" i="14"/>
  <c r="AF50" i="2"/>
  <c r="Q38" i="13"/>
  <c r="AF38" i="13" s="1"/>
  <c r="AG50" i="4"/>
  <c r="Q73" i="5"/>
  <c r="AF49" i="5"/>
  <c r="AF41" i="5"/>
  <c r="Q57" i="5"/>
  <c r="AF57" i="5" s="1"/>
  <c r="AD57" i="5"/>
  <c r="AC57" i="5"/>
  <c r="AE38" i="5"/>
  <c r="Q57" i="2"/>
  <c r="F50" i="14"/>
  <c r="Q32" i="14"/>
  <c r="AF32" i="4"/>
  <c r="AD57" i="3"/>
  <c r="W57" i="6"/>
  <c r="AG57" i="6" s="1"/>
  <c r="X61" i="14"/>
  <c r="AF25" i="5"/>
  <c r="E85" i="5" s="1"/>
  <c r="D23" i="15" s="1"/>
  <c r="Q67" i="5"/>
  <c r="G57" i="14"/>
  <c r="AC57" i="3"/>
  <c r="Q53" i="14"/>
  <c r="Q49" i="14"/>
  <c r="Q19" i="14"/>
  <c r="AF19" i="2"/>
  <c r="Q38" i="2"/>
  <c r="G38" i="14"/>
  <c r="AA38" i="2"/>
  <c r="Q67" i="3"/>
  <c r="AF25" i="3"/>
  <c r="J38" i="14"/>
  <c r="J61" i="14" s="1"/>
  <c r="AB38" i="3"/>
  <c r="AF25" i="6"/>
  <c r="AE57" i="4"/>
  <c r="AD38" i="3"/>
  <c r="AC57" i="6"/>
  <c r="AD57" i="6"/>
  <c r="AD38" i="13"/>
  <c r="AB38" i="13"/>
  <c r="Q55" i="14"/>
  <c r="AF55" i="4"/>
  <c r="AF24" i="2"/>
  <c r="Q24" i="14"/>
  <c r="AF17" i="13"/>
  <c r="Q60" i="13"/>
  <c r="AG25" i="3"/>
  <c r="W67" i="3"/>
  <c r="W25" i="14"/>
  <c r="U61" i="14"/>
  <c r="Q38" i="3"/>
  <c r="AF38" i="3" s="1"/>
  <c r="AG57" i="4"/>
  <c r="AE57" i="6"/>
  <c r="Q60" i="3"/>
  <c r="Q17" i="14"/>
  <c r="AF17" i="3"/>
  <c r="E85" i="3" s="1"/>
  <c r="D21" i="15" s="1"/>
  <c r="Q31" i="4"/>
  <c r="Q38" i="4" s="1"/>
  <c r="AF38" i="4" s="1"/>
  <c r="F31" i="14"/>
  <c r="AE31" i="4"/>
  <c r="AD38" i="4"/>
  <c r="AB38" i="4"/>
  <c r="I38" i="14"/>
  <c r="I61" i="14" s="1"/>
  <c r="Q62" i="2"/>
  <c r="K57" i="14"/>
  <c r="AE57" i="2"/>
  <c r="AA57" i="3"/>
  <c r="N38" i="14"/>
  <c r="N61" i="14" s="1"/>
  <c r="Q41" i="14"/>
  <c r="AF41" i="3"/>
  <c r="Q57" i="3"/>
  <c r="AF57" i="3" s="1"/>
  <c r="AE57" i="5"/>
  <c r="W38" i="13"/>
  <c r="W38" i="14" s="1"/>
  <c r="W67" i="13"/>
  <c r="K38" i="14"/>
  <c r="K61" i="14" s="1"/>
  <c r="Q35" i="14"/>
  <c r="AG38" i="2"/>
  <c r="E85" i="13" l="1"/>
  <c r="D25" i="15" s="1"/>
  <c r="AG38" i="13"/>
  <c r="F38" i="14"/>
  <c r="F61" i="14" s="1"/>
  <c r="AD38" i="2"/>
  <c r="Q25" i="14"/>
  <c r="Q67" i="2"/>
  <c r="AF25" i="2"/>
  <c r="E85" i="2" s="1"/>
  <c r="D20" i="15" s="1"/>
  <c r="W57" i="14"/>
  <c r="W61" i="14" s="1"/>
  <c r="AF38" i="2"/>
  <c r="Q38" i="14"/>
  <c r="AE57" i="13"/>
  <c r="AC57" i="13"/>
  <c r="AD57" i="13"/>
  <c r="AE38" i="2"/>
  <c r="AC38" i="2"/>
  <c r="G61" i="14"/>
  <c r="AF31" i="4"/>
  <c r="E85" i="4" s="1"/>
  <c r="D22" i="15" s="1"/>
  <c r="Q31" i="14"/>
  <c r="Q57" i="14"/>
  <c r="AF57" i="2"/>
  <c r="Q61" i="14" l="1"/>
  <c r="F62" i="14"/>
  <c r="E85" i="14"/>
  <c r="D26" i="15" s="1"/>
  <c r="D28" i="15" s="1"/>
  <c r="B28" i="15" s="1"/>
  <c r="F26" i="15" l="1"/>
  <c r="E86" i="14"/>
  <c r="E26" i="15" s="1"/>
</calcChain>
</file>

<file path=xl/sharedStrings.xml><?xml version="1.0" encoding="utf-8"?>
<sst xmlns="http://schemas.openxmlformats.org/spreadsheetml/2006/main" count="1177" uniqueCount="175">
  <si>
    <t>XXXXXX</t>
  </si>
  <si>
    <t>Adresse</t>
  </si>
  <si>
    <t>WB51</t>
  </si>
  <si>
    <t>Total</t>
  </si>
  <si>
    <t>–&gt; ERROR</t>
  </si>
  <si>
    <t>$EOD</t>
  </si>
  <si>
    <t>$fid</t>
  </si>
  <si>
    <t>WB52</t>
  </si>
  <si>
    <t>WB53</t>
  </si>
  <si>
    <t>WB54</t>
  </si>
  <si>
    <t>WB55</t>
  </si>
  <si>
    <t>WB62</t>
  </si>
  <si>
    <t>WB63</t>
  </si>
  <si>
    <t>Banque nationale suisse</t>
  </si>
  <si>
    <t>Case postale</t>
  </si>
  <si>
    <t>Raison sociale</t>
  </si>
  <si>
    <t>NPA Localité</t>
  </si>
  <si>
    <t>Collaborateur</t>
  </si>
  <si>
    <t>No de téléphone</t>
  </si>
  <si>
    <r>
      <t xml:space="preserve">Dépôts dont les titulaires sont domiciliés </t>
    </r>
    <r>
      <rPr>
        <b/>
        <sz val="10"/>
        <rFont val="Arial"/>
        <family val="2"/>
      </rPr>
      <t>en Suisse</t>
    </r>
  </si>
  <si>
    <t>Etablissements</t>
  </si>
  <si>
    <t>non financiers</t>
  </si>
  <si>
    <t>Etablissements financiers (sans les banques)</t>
  </si>
  <si>
    <t>Autres activités financières et</t>
  </si>
  <si>
    <t>de gestion de fortune</t>
  </si>
  <si>
    <t>dont:</t>
  </si>
  <si>
    <t>Services auxiliaires</t>
  </si>
  <si>
    <t xml:space="preserve">des activités </t>
  </si>
  <si>
    <t>Collectivités publiques</t>
  </si>
  <si>
    <t>Assurances</t>
  </si>
  <si>
    <t>sociales</t>
  </si>
  <si>
    <r>
      <t xml:space="preserve">Dépôts dont les titulaires sont domiciliés </t>
    </r>
    <r>
      <rPr>
        <b/>
        <sz val="10"/>
        <rFont val="Arial"/>
        <family val="2"/>
      </rPr>
      <t>à l'étranger</t>
    </r>
  </si>
  <si>
    <t>Ménages</t>
  </si>
  <si>
    <t xml:space="preserve">Organisations </t>
  </si>
  <si>
    <t>privées sans</t>
  </si>
  <si>
    <t>but lucratif</t>
  </si>
  <si>
    <t>titres prêtés</t>
  </si>
  <si>
    <t>Particuliers</t>
  </si>
  <si>
    <t>Entreprises et</t>
  </si>
  <si>
    <t>collectivités</t>
  </si>
  <si>
    <t>publiques</t>
  </si>
  <si>
    <t>Investisseurs</t>
  </si>
  <si>
    <t>institutionnels</t>
  </si>
  <si>
    <t>Emetteurs en Suisse</t>
  </si>
  <si>
    <t>Papiers monétaires</t>
  </si>
  <si>
    <t>Obligations de caisse</t>
  </si>
  <si>
    <t>dont: obligations de</t>
  </si>
  <si>
    <t>collectivités publiques</t>
  </si>
  <si>
    <t>dont: obligations de la</t>
  </si>
  <si>
    <t>Confédération</t>
  </si>
  <si>
    <t>Actions</t>
  </si>
  <si>
    <t>Autres titres (sans dérivés)</t>
  </si>
  <si>
    <t>Emetteurs à l'étranger</t>
  </si>
  <si>
    <t xml:space="preserve">dont: obligations de </t>
  </si>
  <si>
    <t>Formules remplis?</t>
  </si>
  <si>
    <t>Nombre de dépôts = 0 -&gt;</t>
  </si>
  <si>
    <t>Col.07 &gt; Col.08</t>
  </si>
  <si>
    <t>Col.03 &gt; Col.20</t>
  </si>
  <si>
    <t>Col.03 &gt; Col.07</t>
  </si>
  <si>
    <t>Col.03 &gt; Col.21</t>
  </si>
  <si>
    <t>Col.12 &gt; Col.14</t>
  </si>
  <si>
    <t>Col.18 &gt; Col.19</t>
  </si>
  <si>
    <t>Col. 03</t>
  </si>
  <si>
    <t>Col. 20</t>
  </si>
  <si>
    <t>Col. 07</t>
  </si>
  <si>
    <t>Col. 12</t>
  </si>
  <si>
    <t>Col. 18</t>
  </si>
  <si>
    <r>
      <t xml:space="preserve">Dépôts dont les titulaires sont domiciliés </t>
    </r>
    <r>
      <rPr>
        <b/>
        <sz val="10"/>
        <rFont val="Arial"/>
        <family val="2"/>
      </rPr>
      <t xml:space="preserve">en Suisse </t>
    </r>
    <r>
      <rPr>
        <sz val="10"/>
        <rFont val="Arial"/>
        <family val="2"/>
      </rPr>
      <t>(suite)</t>
    </r>
  </si>
  <si>
    <t>Obligations</t>
  </si>
  <si>
    <t>Contrôl sous-postes:</t>
  </si>
  <si>
    <t>Stocks de titres en fin de mois / d'année</t>
  </si>
  <si>
    <t>Parts de placements collectifs</t>
  </si>
  <si>
    <t>Selon LPCC</t>
  </si>
  <si>
    <t>dont: "open-end"</t>
  </si>
  <si>
    <t>Autres</t>
  </si>
  <si>
    <t>dont: stratégie "papiers monétaires"</t>
  </si>
  <si>
    <t>Selon LPCC: dont "open-end"</t>
  </si>
  <si>
    <t>Autres: dont "open-end"</t>
  </si>
  <si>
    <t>Parts de placements collectifs (lignes 24+26)</t>
  </si>
  <si>
    <t>dont obligation de la Confédération</t>
  </si>
  <si>
    <t>col. 01</t>
  </si>
  <si>
    <t>col. 03</t>
  </si>
  <si>
    <t>col. 20</t>
  </si>
  <si>
    <t>col. 22</t>
  </si>
  <si>
    <t>col. 07</t>
  </si>
  <si>
    <t>col. 08</t>
  </si>
  <si>
    <t>col. 21</t>
  </si>
  <si>
    <t>col. 09</t>
  </si>
  <si>
    <t>col. 10</t>
  </si>
  <si>
    <t>col. 11</t>
  </si>
  <si>
    <t>col. 13</t>
  </si>
  <si>
    <t>col. 12</t>
  </si>
  <si>
    <t>col. 14</t>
  </si>
  <si>
    <t>col. 15</t>
  </si>
  <si>
    <t>col. 16</t>
  </si>
  <si>
    <t>col. 17</t>
  </si>
  <si>
    <t>col. 18</t>
  </si>
  <si>
    <t>col. 19</t>
  </si>
  <si>
    <t>dont: «open-end»</t>
  </si>
  <si>
    <t>dont: stratégie «papiers monétaires»</t>
  </si>
  <si>
    <t>financières et des</t>
  </si>
  <si>
    <t>Produits à effet de levier</t>
  </si>
  <si>
    <t>Produits de participation</t>
  </si>
  <si>
    <t>Produits d'optimisation de la performance</t>
  </si>
  <si>
    <t>Produits avec protection du capital</t>
  </si>
  <si>
    <t>Produits structurés (lignes 32 à 36)</t>
  </si>
  <si>
    <t>Produits structurés (lignes 37 à 41)</t>
  </si>
  <si>
    <t>Col.20 &gt; Col.22</t>
  </si>
  <si>
    <t>-&gt;Passez d'un champ à l'autre à l'aide du tabulateur</t>
  </si>
  <si>
    <t>Enquête</t>
  </si>
  <si>
    <t>Livraison spéciale</t>
  </si>
  <si>
    <t>A remplir s.v.p.</t>
  </si>
  <si>
    <t>Service</t>
  </si>
  <si>
    <t>Validation</t>
  </si>
  <si>
    <t>Erreurs</t>
  </si>
  <si>
    <t>Avertissements</t>
  </si>
  <si>
    <t>Questions concernant les enquêtes:</t>
  </si>
  <si>
    <t>WEBE</t>
  </si>
  <si>
    <t>WB51-WB55
WB62-WB63</t>
  </si>
  <si>
    <t>Titres libellés en d'autres monnaies</t>
  </si>
  <si>
    <t xml:space="preserve">Des précisions sur la répartition par secteurs </t>
  </si>
  <si>
    <t xml:space="preserve">des titulaires des dépôts et sur la délimitation </t>
  </si>
  <si>
    <t>des catégories de titres sont données</t>
  </si>
  <si>
    <t>CH-8022 Zurich</t>
  </si>
  <si>
    <r>
      <t xml:space="preserve">dans les </t>
    </r>
    <r>
      <rPr>
        <b/>
        <sz val="10"/>
        <color indexed="8"/>
        <rFont val="Arial"/>
        <family val="2"/>
      </rPr>
      <t>commentaires</t>
    </r>
    <r>
      <rPr>
        <sz val="10"/>
        <color theme="1"/>
        <rFont val="Arial"/>
        <family val="2"/>
      </rPr>
      <t>.</t>
    </r>
  </si>
  <si>
    <r>
      <t xml:space="preserve">dans les </t>
    </r>
    <r>
      <rPr>
        <b/>
        <sz val="10"/>
        <color indexed="8"/>
        <rFont val="Arial"/>
        <family val="2"/>
      </rPr>
      <t>commentaires</t>
    </r>
    <r>
      <rPr>
        <sz val="10"/>
        <color indexed="8"/>
        <rFont val="Arial"/>
        <family val="2"/>
      </rPr>
      <t>.</t>
    </r>
  </si>
  <si>
    <t>En milliers de francs</t>
  </si>
  <si>
    <t>Nombre de dépôts</t>
  </si>
  <si>
    <t>E-mail</t>
  </si>
  <si>
    <r>
      <rPr>
        <b/>
        <sz val="10"/>
        <color indexed="8"/>
        <rFont val="Arial"/>
        <family val="2"/>
      </rPr>
      <t>Remarques:</t>
    </r>
    <r>
      <rPr>
        <sz val="10"/>
        <color theme="1"/>
        <rFont val="Arial"/>
        <family val="2"/>
      </rPr>
      <t xml:space="preserve"> Veuillez indiquer vos </t>
    </r>
    <r>
      <rPr>
        <sz val="10"/>
        <color indexed="8"/>
        <rFont val="Arial"/>
        <family val="2"/>
      </rPr>
      <t>remarques concernant la livraison dans un document séparé</t>
    </r>
  </si>
  <si>
    <t>25 du mois suivant/31 mars de l'année suivante.</t>
  </si>
  <si>
    <t>Contrôle:</t>
  </si>
  <si>
    <t>Titres libellés en CHF</t>
  </si>
  <si>
    <t>Titres libellés en USD</t>
  </si>
  <si>
    <t>Titres libellés en JPY</t>
  </si>
  <si>
    <t>Titres libellés en GBP</t>
  </si>
  <si>
    <t>Titres libellés en EUR</t>
  </si>
  <si>
    <t>Total des titres, quelle que soit la monnaie</t>
  </si>
  <si>
    <t>2.03.F0</t>
  </si>
  <si>
    <t>$eod</t>
  </si>
  <si>
    <t>dont: obligations de la Confédération</t>
  </si>
  <si>
    <t>dont: Bons de la BNS</t>
  </si>
  <si>
    <t>2.04.F0</t>
  </si>
  <si>
    <t>jj.mm.aaaa</t>
  </si>
  <si>
    <t>Ligne 02</t>
  </si>
  <si>
    <t>de caisse</t>
  </si>
  <si>
    <t>Contrôle</t>
  </si>
  <si>
    <t>Tél: +41 58 631 00 00</t>
  </si>
  <si>
    <t>Assurances et caisses de pensions</t>
  </si>
  <si>
    <t>autres monnaies
Avertissement!</t>
  </si>
  <si>
    <t>Formulaire(s)</t>
  </si>
  <si>
    <t>Code BNS</t>
  </si>
  <si>
    <t>Date de référence</t>
  </si>
  <si>
    <r>
      <rPr>
        <b/>
        <sz val="10"/>
        <color indexed="8"/>
        <rFont val="Arial"/>
        <family val="2"/>
      </rPr>
      <t>Commentaires:</t>
    </r>
    <r>
      <rPr>
        <sz val="10"/>
        <color indexed="8"/>
        <rFont val="Arial"/>
        <family val="2"/>
      </rPr>
      <t xml:space="preserve"> Voir les commentaires concernant cette enquête sous </t>
    </r>
    <r>
      <rPr>
        <i/>
        <u/>
        <sz val="10"/>
        <color indexed="8"/>
        <rFont val="Arial"/>
        <family val="2"/>
      </rPr>
      <t>https://emi.snb.ch/fr/emi/WEBE</t>
    </r>
  </si>
  <si>
    <r>
      <rPr>
        <b/>
        <sz val="10"/>
        <rFont val="Arial"/>
        <family val="2"/>
      </rPr>
      <t>Délai de remise:</t>
    </r>
    <r>
      <rPr>
        <b/>
        <sz val="8"/>
        <rFont val="Arial"/>
        <family val="2"/>
      </rPr>
      <t xml:space="preserve"> </t>
    </r>
    <r>
      <rPr>
        <sz val="10"/>
        <rFont val="Arial"/>
        <family val="2"/>
      </rPr>
      <t>Les formulaires, à remplir chaque mois/année, doivent être remises à la BNS jusqu’au</t>
    </r>
  </si>
  <si>
    <t>Formulaire</t>
  </si>
  <si>
    <t>Commande de formulaires d'enquête:</t>
  </si>
  <si>
    <t>Objet:</t>
  </si>
  <si>
    <t>Release 2.1</t>
  </si>
  <si>
    <t>dont: établissements de placements collectifs
S12L =
S123 +
S124</t>
  </si>
  <si>
    <t>Total
S123 +
S124 +
S125 +
S127</t>
  </si>
  <si>
    <t xml:space="preserve">
S12,
sans S121,
sans S122</t>
  </si>
  <si>
    <t xml:space="preserve">
S11</t>
  </si>
  <si>
    <t>Total
S128 +
S129</t>
  </si>
  <si>
    <t>dont: caisses de pensions
S129</t>
  </si>
  <si>
    <t>assurances
S126</t>
  </si>
  <si>
    <t xml:space="preserve">
S1311 +
S1312 +
S1313 +
S13U</t>
  </si>
  <si>
    <t xml:space="preserve">
S14</t>
  </si>
  <si>
    <t xml:space="preserve">
S15</t>
  </si>
  <si>
    <t xml:space="preserve">
S11 +
S1311 +
S1312 +
S1313 +
S13U +
S15</t>
  </si>
  <si>
    <t xml:space="preserve">
S12 +
S1314</t>
  </si>
  <si>
    <t xml:space="preserve">
Codes sectoriels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</si>
  <si>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</si>
  <si>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Statistique</t>
  </si>
  <si>
    <t xml:space="preserve">
S1314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</si>
</sst>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General_)"/>
    <numFmt numFmtId="165" formatCode="0_)"/>
    <numFmt numFmtId="166" formatCode="00"/>
    <numFmt numFmtId="167" formatCode="000000"/>
    <numFmt numFmtId="168" formatCode="&quot;ERROR &quot;\ 0"/>
    <numFmt numFmtId="169" formatCode=";;;"/>
    <numFmt numFmtId="170" formatCode="#,##0_);[Red]\-#,##0_);;@"/>
    <numFmt numFmtId="171" formatCode="0&quot; Avertissements&quot;"/>
  </numFmts>
  <fonts count="32" x14ac:knownFonts="1"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4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9"/>
      <color rgb="FFFF0000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8"/>
      <color rgb="FF000000"/>
      <name val="Arial"/>
      <family val="2"/>
    </font>
    <font>
      <u/>
      <sz val="8"/>
      <color theme="10"/>
      <name val="Arial"/>
      <family val="2"/>
    </font>
    <font>
      <sz val="10"/>
      <color rgb="FFFFFFFF"/>
      <name val="Arial"/>
      <family val="2"/>
    </font>
    <font>
      <b/>
      <sz val="10"/>
      <color theme="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11">
    <xf numFmtId="0" fontId="0" fillId="0" borderId="0"/>
    <xf numFmtId="170" fontId="17" fillId="0" borderId="1" applyFill="0">
      <protection locked="0"/>
    </xf>
    <xf numFmtId="0" fontId="17" fillId="2" borderId="2" applyNumberFormat="0">
      <alignment vertical="center"/>
    </xf>
    <xf numFmtId="170" fontId="17" fillId="0" borderId="3"/>
    <xf numFmtId="0" fontId="17" fillId="0" borderId="4" applyNumberFormat="0">
      <alignment horizontal="center" vertical="center"/>
    </xf>
    <xf numFmtId="170" fontId="17" fillId="0" borderId="2" applyNumberFormat="0" applyFont="0" applyAlignment="0">
      <alignment vertical="center"/>
    </xf>
    <xf numFmtId="166" fontId="17" fillId="3" borderId="2">
      <alignment horizontal="center"/>
    </xf>
    <xf numFmtId="0" fontId="18" fillId="0" borderId="0" applyNumberFormat="0" applyFill="0" applyBorder="0" applyAlignment="0" applyProtection="0">
      <alignment vertical="top"/>
      <protection locked="0"/>
    </xf>
    <xf numFmtId="164" fontId="4" fillId="0" borderId="0" applyFill="0" applyBorder="0">
      <alignment horizontal="left"/>
    </xf>
    <xf numFmtId="0" fontId="19" fillId="0" borderId="0" applyNumberFormat="0" applyFill="0" applyBorder="0" applyAlignment="0" applyProtection="0"/>
    <xf numFmtId="0" fontId="20" fillId="4" borderId="5">
      <alignment horizontal="center" vertical="center"/>
    </xf>
  </cellStyleXfs>
  <cellXfs count="223">
    <xf numFmtId="0" fontId="0" fillId="0" borderId="0" xfId="0"/>
    <xf numFmtId="166" fontId="17" fillId="3" borderId="2" xfId="6">
      <alignment horizontal="center"/>
    </xf>
    <xf numFmtId="164" fontId="5" fillId="0" borderId="0" xfId="8" applyFont="1">
      <alignment horizontal="left"/>
    </xf>
    <xf numFmtId="0" fontId="1" fillId="0" borderId="0" xfId="0" applyFont="1"/>
    <xf numFmtId="0" fontId="1" fillId="0" borderId="0" xfId="0" applyFont="1" applyBorder="1"/>
    <xf numFmtId="0" fontId="1" fillId="0" borderId="6" xfId="0" applyFont="1" applyBorder="1"/>
    <xf numFmtId="0" fontId="1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5" fontId="6" fillId="0" borderId="0" xfId="0" applyNumberFormat="1" applyFont="1" applyAlignment="1">
      <alignment horizontal="left"/>
    </xf>
    <xf numFmtId="0" fontId="5" fillId="0" borderId="0" xfId="0" applyFont="1" applyAlignment="1">
      <alignment horizontal="right"/>
    </xf>
    <xf numFmtId="0" fontId="3" fillId="0" borderId="0" xfId="0" applyFont="1"/>
    <xf numFmtId="0" fontId="3" fillId="0" borderId="7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7" fillId="0" borderId="0" xfId="0" applyFont="1"/>
    <xf numFmtId="0" fontId="1" fillId="0" borderId="8" xfId="0" applyFont="1" applyBorder="1" applyAlignment="1">
      <alignment horizontal="centerContinuous"/>
    </xf>
    <xf numFmtId="0" fontId="1" fillId="0" borderId="9" xfId="0" applyFont="1" applyBorder="1" applyAlignment="1">
      <alignment horizontal="centerContinuous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11" xfId="0" applyBorder="1"/>
    <xf numFmtId="0" fontId="1" fillId="0" borderId="8" xfId="0" applyFont="1" applyBorder="1" applyAlignment="1">
      <alignment vertical="center"/>
    </xf>
    <xf numFmtId="0" fontId="1" fillId="0" borderId="8" xfId="0" applyFont="1" applyBorder="1" applyAlignment="1">
      <alignment horizontal="centerContinuous" vertical="center"/>
    </xf>
    <xf numFmtId="0" fontId="1" fillId="0" borderId="11" xfId="0" applyFont="1" applyBorder="1" applyAlignment="1">
      <alignment horizontal="centerContinuous" vertical="center"/>
    </xf>
    <xf numFmtId="0" fontId="2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8" xfId="0" applyBorder="1"/>
    <xf numFmtId="170" fontId="17" fillId="0" borderId="13" xfId="1" applyBorder="1">
      <protection locked="0"/>
    </xf>
    <xf numFmtId="0" fontId="5" fillId="0" borderId="0" xfId="0" applyFont="1" applyAlignment="1">
      <alignment horizontal="center"/>
    </xf>
    <xf numFmtId="0" fontId="0" fillId="0" borderId="2" xfId="0" applyBorder="1"/>
    <xf numFmtId="170" fontId="17" fillId="0" borderId="1" xfId="1" applyBorder="1">
      <protection locked="0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2" fillId="0" borderId="0" xfId="0" applyFont="1" applyBorder="1"/>
    <xf numFmtId="0" fontId="1" fillId="0" borderId="14" xfId="0" applyFont="1" applyBorder="1" applyAlignment="1">
      <alignment horizontal="centerContinuous" vertical="center"/>
    </xf>
    <xf numFmtId="0" fontId="2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Continuous" vertical="center"/>
    </xf>
    <xf numFmtId="0" fontId="0" fillId="0" borderId="0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1" xfId="0" applyFont="1" applyBorder="1"/>
    <xf numFmtId="170" fontId="17" fillId="0" borderId="1" xfId="1">
      <protection locked="0"/>
    </xf>
    <xf numFmtId="164" fontId="0" fillId="0" borderId="0" xfId="0" applyNumberFormat="1" applyAlignment="1">
      <alignment horizontal="left"/>
    </xf>
    <xf numFmtId="0" fontId="1" fillId="0" borderId="14" xfId="0" applyFont="1" applyBorder="1" applyAlignment="1">
      <alignment horizontal="left" vertical="center"/>
    </xf>
    <xf numFmtId="14" fontId="0" fillId="0" borderId="0" xfId="0" applyNumberFormat="1" applyAlignment="1">
      <alignment horizontal="left"/>
    </xf>
    <xf numFmtId="0" fontId="1" fillId="0" borderId="1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4" fontId="1" fillId="0" borderId="6" xfId="0" applyNumberFormat="1" applyFont="1" applyBorder="1" applyAlignment="1">
      <alignment horizontal="left"/>
    </xf>
    <xf numFmtId="2" fontId="1" fillId="0" borderId="6" xfId="0" applyNumberFormat="1" applyFont="1" applyBorder="1" applyAlignment="1">
      <alignment horizontal="left"/>
    </xf>
    <xf numFmtId="0" fontId="1" fillId="0" borderId="18" xfId="0" applyFont="1" applyBorder="1" applyAlignment="1">
      <alignment horizontal="center"/>
    </xf>
    <xf numFmtId="0" fontId="1" fillId="0" borderId="17" xfId="0" applyFont="1" applyBorder="1"/>
    <xf numFmtId="168" fontId="6" fillId="0" borderId="12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2" fontId="0" fillId="0" borderId="0" xfId="0" applyNumberFormat="1" applyBorder="1"/>
    <xf numFmtId="0" fontId="1" fillId="0" borderId="8" xfId="0" applyFont="1" applyBorder="1" applyAlignment="1">
      <alignment horizontal="left" vertical="center"/>
    </xf>
    <xf numFmtId="0" fontId="1" fillId="0" borderId="12" xfId="0" applyFont="1" applyBorder="1"/>
    <xf numFmtId="0" fontId="9" fillId="0" borderId="0" xfId="0" applyFont="1" applyBorder="1"/>
    <xf numFmtId="0" fontId="1" fillId="0" borderId="19" xfId="0" applyFont="1" applyBorder="1" applyAlignment="1">
      <alignment horizontal="left" vertical="center"/>
    </xf>
    <xf numFmtId="0" fontId="0" fillId="0" borderId="6" xfId="0" applyBorder="1"/>
    <xf numFmtId="0" fontId="1" fillId="0" borderId="0" xfId="0" applyFont="1" applyBorder="1" applyAlignment="1">
      <alignment horizontal="center" vertical="center"/>
    </xf>
    <xf numFmtId="0" fontId="9" fillId="0" borderId="6" xfId="0" applyFont="1" applyBorder="1"/>
    <xf numFmtId="170" fontId="17" fillId="0" borderId="3" xfId="3"/>
    <xf numFmtId="0" fontId="0" fillId="0" borderId="0" xfId="0" applyBorder="1" applyAlignment="1">
      <alignment horizontal="left"/>
    </xf>
    <xf numFmtId="164" fontId="0" fillId="0" borderId="6" xfId="0" applyNumberFormat="1" applyBorder="1" applyAlignment="1">
      <alignment horizontal="left"/>
    </xf>
    <xf numFmtId="0" fontId="0" fillId="0" borderId="6" xfId="0" applyBorder="1" applyAlignment="1">
      <alignment horizontal="left"/>
    </xf>
    <xf numFmtId="0" fontId="9" fillId="0" borderId="17" xfId="0" applyFont="1" applyBorder="1"/>
    <xf numFmtId="0" fontId="0" fillId="0" borderId="2" xfId="0" applyBorder="1" applyProtection="1"/>
    <xf numFmtId="0" fontId="21" fillId="0" borderId="0" xfId="0" applyFont="1"/>
    <xf numFmtId="0" fontId="0" fillId="0" borderId="0" xfId="0" applyFont="1"/>
    <xf numFmtId="0" fontId="22" fillId="0" borderId="0" xfId="0" applyFont="1" applyAlignment="1">
      <alignment horizontal="center" vertical="center"/>
    </xf>
    <xf numFmtId="0" fontId="23" fillId="0" borderId="0" xfId="0" applyFont="1"/>
    <xf numFmtId="167" fontId="22" fillId="5" borderId="27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quotePrefix="1" applyFont="1" applyAlignment="1">
      <alignment vertical="center"/>
    </xf>
    <xf numFmtId="14" fontId="22" fillId="5" borderId="28" xfId="0" applyNumberFormat="1" applyFont="1" applyFill="1" applyBorder="1" applyAlignment="1" applyProtection="1">
      <alignment horizontal="center" vertical="center"/>
      <protection locked="0"/>
    </xf>
    <xf numFmtId="0" fontId="22" fillId="5" borderId="27" xfId="0" applyFont="1" applyFill="1" applyBorder="1" applyAlignment="1" applyProtection="1">
      <alignment horizontal="center" vertical="center"/>
      <protection locked="0"/>
    </xf>
    <xf numFmtId="0" fontId="19" fillId="0" borderId="0" xfId="9"/>
    <xf numFmtId="0" fontId="25" fillId="0" borderId="0" xfId="0" applyFont="1"/>
    <xf numFmtId="0" fontId="22" fillId="0" borderId="0" xfId="0" applyFont="1" applyFill="1" applyAlignment="1">
      <alignment vertical="center" textRotation="90"/>
    </xf>
    <xf numFmtId="0" fontId="21" fillId="0" borderId="0" xfId="0" applyFont="1" applyFill="1"/>
    <xf numFmtId="0" fontId="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26" fillId="4" borderId="29" xfId="0" applyFont="1" applyFill="1" applyBorder="1" applyAlignment="1">
      <alignment vertical="center"/>
    </xf>
    <xf numFmtId="0" fontId="21" fillId="4" borderId="29" xfId="0" applyFont="1" applyFill="1" applyBorder="1" applyAlignment="1">
      <alignment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vertical="center"/>
    </xf>
    <xf numFmtId="0" fontId="0" fillId="4" borderId="0" xfId="0" applyFont="1" applyFill="1"/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0" fontId="21" fillId="4" borderId="0" xfId="0" applyFont="1" applyFill="1" applyAlignment="1">
      <alignment horizontal="center"/>
    </xf>
    <xf numFmtId="0" fontId="0" fillId="4" borderId="0" xfId="0" applyFont="1" applyFill="1" applyAlignment="1">
      <alignment horizontal="center"/>
    </xf>
    <xf numFmtId="0" fontId="20" fillId="4" borderId="30" xfId="0" applyFont="1" applyFill="1" applyBorder="1" applyAlignment="1">
      <alignment vertical="center"/>
    </xf>
    <xf numFmtId="0" fontId="0" fillId="4" borderId="30" xfId="0" applyFont="1" applyFill="1" applyBorder="1" applyAlignment="1">
      <alignment vertical="center"/>
    </xf>
    <xf numFmtId="0" fontId="26" fillId="4" borderId="30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14" fontId="20" fillId="0" borderId="0" xfId="0" applyNumberFormat="1" applyFont="1"/>
    <xf numFmtId="0" fontId="0" fillId="0" borderId="0" xfId="0"/>
    <xf numFmtId="0" fontId="27" fillId="0" borderId="17" xfId="7" applyFont="1" applyBorder="1" applyAlignment="1" applyProtection="1">
      <alignment horizontal="left" readingOrder="1"/>
    </xf>
    <xf numFmtId="0" fontId="0" fillId="0" borderId="17" xfId="0" applyFont="1" applyBorder="1"/>
    <xf numFmtId="0" fontId="28" fillId="0" borderId="0" xfId="0" applyFont="1" applyAlignment="1">
      <alignment horizontal="left" readingOrder="1"/>
    </xf>
    <xf numFmtId="0" fontId="28" fillId="0" borderId="0" xfId="0" applyFont="1" applyAlignment="1">
      <alignment horizontal="right" readingOrder="1"/>
    </xf>
    <xf numFmtId="0" fontId="29" fillId="0" borderId="0" xfId="7" applyFont="1" applyAlignment="1" applyProtection="1">
      <alignment horizontal="right"/>
    </xf>
    <xf numFmtId="0" fontId="23" fillId="0" borderId="0" xfId="0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169" fontId="30" fillId="4" borderId="0" xfId="0" applyNumberFormat="1" applyFont="1" applyFill="1" applyAlignment="1" applyProtection="1">
      <alignment horizontal="right"/>
    </xf>
    <xf numFmtId="0" fontId="20" fillId="4" borderId="0" xfId="0" applyFont="1" applyFill="1" applyAlignment="1">
      <alignment vertical="center"/>
    </xf>
    <xf numFmtId="0" fontId="0" fillId="4" borderId="0" xfId="0" applyFont="1" applyFill="1" applyAlignment="1">
      <alignment horizontal="left" vertical="center"/>
    </xf>
    <xf numFmtId="0" fontId="11" fillId="0" borderId="0" xfId="0" applyFont="1"/>
    <xf numFmtId="0" fontId="17" fillId="0" borderId="4" xfId="4" applyBorder="1">
      <alignment horizontal="center" vertical="center"/>
    </xf>
    <xf numFmtId="0" fontId="8" fillId="0" borderId="0" xfId="0" applyFont="1" applyBorder="1" applyAlignment="1">
      <alignment horizontal="center"/>
    </xf>
    <xf numFmtId="0" fontId="1" fillId="0" borderId="15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top"/>
    </xf>
    <xf numFmtId="0" fontId="16" fillId="0" borderId="0" xfId="0" applyFont="1"/>
    <xf numFmtId="0" fontId="2" fillId="0" borderId="17" xfId="0" applyFont="1" applyBorder="1" applyAlignment="1">
      <alignment horizontal="right"/>
    </xf>
    <xf numFmtId="0" fontId="17" fillId="0" borderId="2" xfId="5" applyNumberFormat="1" applyFont="1" applyAlignment="1"/>
    <xf numFmtId="0" fontId="20" fillId="4" borderId="5" xfId="10">
      <alignment horizontal="center" vertical="center"/>
    </xf>
    <xf numFmtId="166" fontId="17" fillId="3" borderId="4" xfId="6" applyBorder="1">
      <alignment horizontal="center"/>
    </xf>
    <xf numFmtId="166" fontId="17" fillId="3" borderId="15" xfId="6" applyBorder="1">
      <alignment horizontal="center"/>
    </xf>
    <xf numFmtId="0" fontId="20" fillId="4" borderId="20" xfId="10" applyBorder="1">
      <alignment horizontal="center" vertical="center"/>
    </xf>
    <xf numFmtId="0" fontId="20" fillId="4" borderId="21" xfId="10" applyBorder="1">
      <alignment horizontal="center" vertical="center"/>
    </xf>
    <xf numFmtId="0" fontId="0" fillId="0" borderId="4" xfId="0" applyBorder="1" applyProtection="1"/>
    <xf numFmtId="0" fontId="1" fillId="0" borderId="10" xfId="0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6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1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7" fillId="0" borderId="12" xfId="4" applyBorder="1">
      <alignment horizontal="center" vertical="center"/>
    </xf>
    <xf numFmtId="0" fontId="17" fillId="0" borderId="18" xfId="4" applyBorder="1">
      <alignment horizontal="center" vertical="center"/>
    </xf>
    <xf numFmtId="0" fontId="0" fillId="0" borderId="4" xfId="0" applyBorder="1"/>
    <xf numFmtId="0" fontId="1" fillId="0" borderId="11" xfId="0" applyFont="1" applyBorder="1" applyAlignment="1">
      <alignment horizontal="left"/>
    </xf>
    <xf numFmtId="0" fontId="29" fillId="0" borderId="0" xfId="7" applyFont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7" xfId="0" applyFont="1" applyBorder="1" applyAlignment="1">
      <alignment horizontal="center" vertical="center"/>
    </xf>
    <xf numFmtId="14" fontId="5" fillId="0" borderId="7" xfId="0" applyNumberFormat="1" applyFont="1" applyBorder="1" applyAlignment="1" applyProtection="1">
      <alignment horizontal="center" vertical="center"/>
    </xf>
    <xf numFmtId="0" fontId="1" fillId="0" borderId="14" xfId="0" applyFont="1" applyBorder="1" applyAlignment="1"/>
    <xf numFmtId="0" fontId="1" fillId="0" borderId="11" xfId="0" applyFont="1" applyBorder="1" applyAlignment="1"/>
    <xf numFmtId="0" fontId="1" fillId="0" borderId="11" xfId="0" applyFont="1" applyBorder="1" applyAlignment="1">
      <alignment horizontal="centerContinuous"/>
    </xf>
    <xf numFmtId="0" fontId="1" fillId="0" borderId="16" xfId="0" applyFont="1" applyBorder="1" applyAlignment="1">
      <alignment horizontal="centerContinuous"/>
    </xf>
    <xf numFmtId="0" fontId="1" fillId="0" borderId="14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1" fillId="0" borderId="6" xfId="0" applyFont="1" applyBorder="1" applyAlignment="1">
      <alignment horizontal="centerContinuous"/>
    </xf>
    <xf numFmtId="0" fontId="0" fillId="0" borderId="0" xfId="0" applyAlignment="1"/>
    <xf numFmtId="0" fontId="4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Continuous"/>
    </xf>
    <xf numFmtId="0" fontId="1" fillId="0" borderId="10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17" xfId="0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164" fontId="1" fillId="0" borderId="0" xfId="8" applyFont="1">
      <alignment horizontal="left"/>
    </xf>
    <xf numFmtId="0" fontId="1" fillId="0" borderId="15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center"/>
    </xf>
    <xf numFmtId="0" fontId="0" fillId="0" borderId="17" xfId="0" applyBorder="1" applyAlignment="1">
      <alignment horizontal="right"/>
    </xf>
    <xf numFmtId="0" fontId="0" fillId="0" borderId="0" xfId="0" applyFont="1" applyBorder="1"/>
    <xf numFmtId="164" fontId="4" fillId="0" borderId="11" xfId="8" applyBorder="1">
      <alignment horizontal="left"/>
    </xf>
    <xf numFmtId="164" fontId="4" fillId="0" borderId="8" xfId="8" applyBorder="1">
      <alignment horizontal="left"/>
    </xf>
    <xf numFmtId="164" fontId="4" fillId="0" borderId="0" xfId="8" applyBorder="1">
      <alignment horizontal="left"/>
    </xf>
    <xf numFmtId="164" fontId="4" fillId="0" borderId="17" xfId="8" applyBorder="1">
      <alignment horizontal="left"/>
    </xf>
    <xf numFmtId="0" fontId="17" fillId="0" borderId="15" xfId="5" applyNumberFormat="1" applyFont="1" applyBorder="1" applyAlignment="1"/>
    <xf numFmtId="0" fontId="17" fillId="0" borderId="2" xfId="5" applyNumberFormat="1" applyFont="1" applyBorder="1" applyAlignment="1"/>
    <xf numFmtId="170" fontId="17" fillId="0" borderId="3" xfId="3" applyBorder="1"/>
    <xf numFmtId="0" fontId="4" fillId="0" borderId="0" xfId="0" applyFont="1"/>
    <xf numFmtId="170" fontId="17" fillId="2" borderId="2" xfId="2" applyNumberFormat="1">
      <alignment vertical="center"/>
    </xf>
    <xf numFmtId="0" fontId="0" fillId="0" borderId="10" xfId="0" applyBorder="1"/>
    <xf numFmtId="0" fontId="0" fillId="0" borderId="9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1" fillId="0" borderId="24" xfId="0" applyFont="1" applyBorder="1"/>
    <xf numFmtId="0" fontId="1" fillId="0" borderId="25" xfId="0" applyFont="1" applyBorder="1"/>
    <xf numFmtId="0" fontId="1" fillId="0" borderId="22" xfId="0" applyFont="1" applyBorder="1"/>
    <xf numFmtId="0" fontId="1" fillId="0" borderId="23" xfId="0" applyFont="1" applyBorder="1"/>
    <xf numFmtId="0" fontId="2" fillId="0" borderId="0" xfId="0" applyFont="1" applyBorder="1" applyAlignment="1">
      <alignment horizontal="right"/>
    </xf>
    <xf numFmtId="0" fontId="0" fillId="0" borderId="26" xfId="0" applyBorder="1"/>
    <xf numFmtId="0" fontId="1" fillId="0" borderId="0" xfId="0" applyFont="1" applyBorder="1" applyAlignment="1">
      <alignment horizontal="centerContinuous" vertical="center"/>
    </xf>
    <xf numFmtId="0" fontId="1" fillId="0" borderId="0" xfId="0" applyFont="1" applyBorder="1" applyAlignment="1">
      <alignment vertical="center"/>
    </xf>
    <xf numFmtId="0" fontId="1" fillId="0" borderId="0" xfId="0" quotePrefix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164" fontId="1" fillId="0" borderId="16" xfId="0" applyNumberFormat="1" applyFont="1" applyBorder="1" applyAlignment="1">
      <alignment horizontal="left"/>
    </xf>
    <xf numFmtId="0" fontId="29" fillId="0" borderId="0" xfId="0" applyFont="1" applyAlignment="1" applyProtection="1">
      <alignment horizontal="right" vertical="center"/>
    </xf>
    <xf numFmtId="170" fontId="17" fillId="0" borderId="1" xfId="1" applyFill="1">
      <protection locked="0"/>
    </xf>
    <xf numFmtId="168" fontId="6" fillId="0" borderId="6" xfId="0" applyNumberFormat="1" applyFont="1" applyBorder="1" applyAlignment="1">
      <alignment horizontal="left"/>
    </xf>
    <xf numFmtId="0" fontId="0" fillId="0" borderId="18" xfId="0" applyBorder="1"/>
    <xf numFmtId="171" fontId="31" fillId="0" borderId="12" xfId="0" applyNumberFormat="1" applyFont="1" applyBorder="1" applyAlignment="1">
      <alignment horizontal="left"/>
    </xf>
    <xf numFmtId="0" fontId="1" fillId="0" borderId="11" xfId="0" applyFont="1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169" fontId="30" fillId="4" borderId="0" xfId="0" applyNumberFormat="1" applyFont="1" applyFill="1" applyAlignment="1" applyProtection="1">
      <alignment horizontal="right"/>
      <protection locked="0" hidden="1"/>
    </xf>
    <xf numFmtId="0" fontId="23" fillId="0" borderId="0" xfId="0" applyFont="1" applyFill="1" applyAlignment="1">
      <alignment horizontal="right" vertical="center"/>
    </xf>
    <xf numFmtId="0" fontId="23" fillId="0" borderId="31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/>
    </xf>
    <xf numFmtId="0" fontId="1" fillId="0" borderId="6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0" fontId="0" fillId="0" borderId="0" xfId="0" applyBorder="1" applyAlignment="1">
      <alignment horizontal="centerContinuous" vertical="top" wrapText="1"/>
    </xf>
    <xf numFmtId="164" fontId="5" fillId="0" borderId="0" xfId="8" applyFont="1" applyAlignment="1">
      <alignment horizontal="centerContinuous"/>
    </xf>
    <xf numFmtId="0" fontId="0" fillId="0" borderId="0" xfId="0" applyBorder="1" applyAlignment="1">
      <alignment horizontal="centerContinuous"/>
    </xf>
    <xf numFmtId="0" fontId="0" fillId="5" borderId="0" xfId="0" applyFont="1" applyFill="1" applyBorder="1" applyAlignment="1" applyProtection="1">
      <alignment horizontal="left"/>
      <protection locked="0"/>
    </xf>
  </cellXfs>
  <cellStyles count="11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ColPos" xfId="4" xr:uid="{00000000-0005-0000-0000-000003000000}"/>
    <cellStyle name="EmptyField" xfId="5" xr:uid="{00000000-0005-0000-0000-000004000000}"/>
    <cellStyle name="LinePos" xfId="6" xr:uid="{00000000-0005-0000-0000-000005000000}"/>
    <cellStyle name="Link" xfId="7" builtinId="8"/>
    <cellStyle name="Standard" xfId="0" builtinId="0" customBuiltin="1"/>
    <cellStyle name="Titel" xfId="8" xr:uid="{00000000-0005-0000-0000-000008000000}"/>
    <cellStyle name="Überschrift 5" xfId="9" xr:uid="{00000000-0005-0000-0000-000009000000}"/>
    <cellStyle name="ValMessage" xfId="10" xr:uid="{00000000-0005-0000-0000-00000A000000}"/>
  </cellStyles>
  <dxfs count="4">
    <dxf>
      <font>
        <b/>
        <i val="0"/>
        <color rgb="FFFF0000"/>
      </font>
    </dxf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5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12700</xdr:colOff>
      <xdr:row>0</xdr:row>
      <xdr:rowOff>19050</xdr:rowOff>
    </xdr:from>
    <xdr:to>
      <xdr:col>2</xdr:col>
      <xdr:colOff>679450</xdr:colOff>
      <xdr:row>2</xdr:row>
      <xdr:rowOff>50800</xdr:rowOff>
    </xdr:to>
    <xdr:pic>
      <xdr:nvPicPr>
        <xdr:cNvPr id="1055" name="Grafik 8" descr="SNB_LOGO_46_RGB.jpg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50" y="19050"/>
          <a:ext cx="16319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241300</xdr:colOff>
          <xdr:row>23</xdr:row>
          <xdr:rowOff>184150</xdr:rowOff>
        </xdr:from>
        <xdr:to>
          <xdr:col>6</xdr:col>
          <xdr:colOff>628650</xdr:colOff>
          <xdr:row>25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2</xdr:col>
      <xdr:colOff>971550</xdr:colOff>
      <xdr:row>2</xdr:row>
      <xdr:rowOff>209550</xdr:rowOff>
    </xdr:to>
    <xdr:pic>
      <xdr:nvPicPr>
        <xdr:cNvPr id="2077" name="Grafik 8" descr="SNB_LOGO_46_RGB.jpg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63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2</xdr:col>
      <xdr:colOff>971550</xdr:colOff>
      <xdr:row>2</xdr:row>
      <xdr:rowOff>209550</xdr:rowOff>
    </xdr:to>
    <xdr:pic>
      <xdr:nvPicPr>
        <xdr:cNvPr id="3101" name="Grafik 8" descr="SNB_LOGO_46_RGB.jpg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63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2</xdr:col>
      <xdr:colOff>971550</xdr:colOff>
      <xdr:row>2</xdr:row>
      <xdr:rowOff>209550</xdr:rowOff>
    </xdr:to>
    <xdr:pic>
      <xdr:nvPicPr>
        <xdr:cNvPr id="4125" name="Grafik 8" descr="SNB_LOGO_46_RGB.jpg">
          <a:extLst>
            <a:ext uri="{FF2B5EF4-FFF2-40B4-BE49-F238E27FC236}">
              <a16:creationId xmlns:a16="http://schemas.microsoft.com/office/drawing/2014/main" id="{00000000-0008-0000-03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63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2</xdr:col>
      <xdr:colOff>971550</xdr:colOff>
      <xdr:row>2</xdr:row>
      <xdr:rowOff>209550</xdr:rowOff>
    </xdr:to>
    <xdr:pic>
      <xdr:nvPicPr>
        <xdr:cNvPr id="5149" name="Grafik 8" descr="SNB_LOGO_46_RGB.jpg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63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2</xdr:col>
      <xdr:colOff>971550</xdr:colOff>
      <xdr:row>2</xdr:row>
      <xdr:rowOff>209550</xdr:rowOff>
    </xdr:to>
    <xdr:pic>
      <xdr:nvPicPr>
        <xdr:cNvPr id="6174" name="Grafik 8" descr="SNB_LOGO_46_RGB.jpg">
          <a:extLst>
            <a:ext uri="{FF2B5EF4-FFF2-40B4-BE49-F238E27FC236}">
              <a16:creationId xmlns:a16="http://schemas.microsoft.com/office/drawing/2014/main" id="{00000000-0008-0000-05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63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2</xdr:col>
      <xdr:colOff>971550</xdr:colOff>
      <xdr:row>2</xdr:row>
      <xdr:rowOff>209550</xdr:rowOff>
    </xdr:to>
    <xdr:pic>
      <xdr:nvPicPr>
        <xdr:cNvPr id="7207" name="Grafik 8" descr="SNB_LOGO_46_RGB.jpg">
          <a:extLst>
            <a:ext uri="{FF2B5EF4-FFF2-40B4-BE49-F238E27FC236}">
              <a16:creationId xmlns:a16="http://schemas.microsoft.com/office/drawing/2014/main" id="{00000000-0008-0000-06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63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2</xdr:col>
      <xdr:colOff>971550</xdr:colOff>
      <xdr:row>3</xdr:row>
      <xdr:rowOff>12700</xdr:rowOff>
    </xdr:to>
    <xdr:pic>
      <xdr:nvPicPr>
        <xdr:cNvPr id="8220" name="Grafik 8" descr="SNB_LOGO_46_RGB.jpg">
          <a:extLst>
            <a:ext uri="{FF2B5EF4-FFF2-40B4-BE49-F238E27FC236}">
              <a16:creationId xmlns:a16="http://schemas.microsoft.com/office/drawing/2014/main" id="{00000000-0008-0000-07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63700" cy="64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73" customWidth="1"/>
    <col min="2" max="2" width="13.81640625" style="73" customWidth="1"/>
    <col min="3" max="3" width="12.54296875" style="73" customWidth="1"/>
    <col min="4" max="4" width="12.453125" style="73" customWidth="1"/>
    <col min="5" max="5" width="17" style="73" customWidth="1"/>
    <col min="6" max="6" width="12.1796875" style="73" customWidth="1"/>
    <col min="7" max="7" width="12.7265625" style="73" customWidth="1"/>
    <col min="8" max="8" width="15" style="73" customWidth="1"/>
    <col min="9" max="9" width="7.26953125" style="73" customWidth="1"/>
    <col min="10" max="16384" width="11.453125" style="73"/>
  </cols>
  <sheetData>
    <row r="1" spans="1:10" ht="15" customHeight="1" x14ac:dyDescent="0.3">
      <c r="B1" s="74"/>
      <c r="G1" s="211" t="s">
        <v>109</v>
      </c>
      <c r="H1" s="75" t="s">
        <v>117</v>
      </c>
    </row>
    <row r="2" spans="1:10" ht="30.75" customHeight="1" x14ac:dyDescent="0.3">
      <c r="C2" s="76"/>
      <c r="G2" s="211" t="s">
        <v>150</v>
      </c>
      <c r="H2" s="111" t="s">
        <v>118</v>
      </c>
    </row>
    <row r="3" spans="1:10" ht="21" customHeight="1" x14ac:dyDescent="0.3">
      <c r="C3" s="76"/>
      <c r="G3" s="212" t="s">
        <v>151</v>
      </c>
      <c r="H3" s="77" t="s">
        <v>0</v>
      </c>
      <c r="J3" s="78" t="s">
        <v>108</v>
      </c>
    </row>
    <row r="4" spans="1:10" ht="21" customHeight="1" x14ac:dyDescent="0.3">
      <c r="B4" s="76"/>
      <c r="C4" s="76"/>
      <c r="G4" s="212" t="s">
        <v>152</v>
      </c>
      <c r="H4" s="79" t="s">
        <v>143</v>
      </c>
    </row>
    <row r="5" spans="1:10" ht="21" customHeight="1" x14ac:dyDescent="0.3">
      <c r="G5" s="212" t="s">
        <v>110</v>
      </c>
      <c r="H5" s="80"/>
    </row>
    <row r="6" spans="1:10" ht="27" customHeight="1" x14ac:dyDescent="0.4">
      <c r="B6" s="81" t="s">
        <v>70</v>
      </c>
    </row>
    <row r="7" spans="1:10" ht="19" customHeight="1" x14ac:dyDescent="0.35">
      <c r="B7" s="82"/>
    </row>
    <row r="8" spans="1:10" ht="15" customHeight="1" x14ac:dyDescent="0.3">
      <c r="B8" s="104" t="s">
        <v>158</v>
      </c>
    </row>
    <row r="9" spans="1:10" ht="18" customHeight="1" x14ac:dyDescent="0.3">
      <c r="A9" s="83"/>
      <c r="B9" s="84"/>
      <c r="C9" s="84"/>
      <c r="D9" s="85" t="s">
        <v>111</v>
      </c>
      <c r="E9" s="86"/>
      <c r="F9" s="86"/>
      <c r="G9" s="86"/>
      <c r="H9" s="84"/>
    </row>
    <row r="10" spans="1:10" x14ac:dyDescent="0.3">
      <c r="A10" s="83"/>
      <c r="B10" s="87" t="s">
        <v>15</v>
      </c>
      <c r="C10" s="84"/>
      <c r="D10" s="222"/>
      <c r="E10" s="222"/>
      <c r="F10" s="222"/>
      <c r="G10" s="222"/>
      <c r="H10" s="84"/>
    </row>
    <row r="11" spans="1:10" x14ac:dyDescent="0.3">
      <c r="A11" s="83"/>
      <c r="B11" s="87" t="s">
        <v>112</v>
      </c>
      <c r="C11" s="84"/>
      <c r="D11" s="222"/>
      <c r="E11" s="222"/>
      <c r="F11" s="222"/>
      <c r="G11" s="222"/>
      <c r="H11" s="84"/>
    </row>
    <row r="12" spans="1:10" x14ac:dyDescent="0.3">
      <c r="A12" s="83"/>
      <c r="B12" s="87" t="s">
        <v>1</v>
      </c>
      <c r="C12" s="84"/>
      <c r="D12" s="222"/>
      <c r="E12" s="222"/>
      <c r="F12" s="222"/>
      <c r="G12" s="222"/>
      <c r="H12" s="84"/>
    </row>
    <row r="13" spans="1:10" x14ac:dyDescent="0.3">
      <c r="A13" s="83"/>
      <c r="B13" s="87" t="s">
        <v>16</v>
      </c>
      <c r="C13" s="84"/>
      <c r="D13" s="222"/>
      <c r="E13" s="222"/>
      <c r="F13" s="222"/>
      <c r="G13" s="222"/>
      <c r="H13" s="84"/>
    </row>
    <row r="14" spans="1:10" x14ac:dyDescent="0.3">
      <c r="A14" s="83"/>
      <c r="B14" s="87" t="s">
        <v>17</v>
      </c>
      <c r="C14" s="84"/>
      <c r="D14" s="222"/>
      <c r="E14" s="222"/>
      <c r="F14" s="222"/>
      <c r="G14" s="222"/>
      <c r="H14" s="84"/>
    </row>
    <row r="15" spans="1:10" x14ac:dyDescent="0.3">
      <c r="A15" s="83"/>
      <c r="B15" s="87" t="s">
        <v>18</v>
      </c>
      <c r="C15" s="84"/>
      <c r="D15" s="222"/>
      <c r="E15" s="222"/>
      <c r="F15" s="222"/>
      <c r="G15" s="222"/>
      <c r="H15" s="84"/>
    </row>
    <row r="16" spans="1:10" x14ac:dyDescent="0.3">
      <c r="A16" s="83"/>
      <c r="B16" s="87" t="s">
        <v>128</v>
      </c>
      <c r="C16" s="84"/>
      <c r="D16" s="222"/>
      <c r="E16" s="222"/>
      <c r="F16" s="222"/>
      <c r="G16" s="222"/>
      <c r="H16" s="84"/>
    </row>
    <row r="17" spans="1:16" ht="20.149999999999999" customHeight="1" x14ac:dyDescent="0.3">
      <c r="A17" s="83"/>
      <c r="B17" s="87"/>
      <c r="C17" s="84"/>
      <c r="D17" s="88"/>
      <c r="E17" s="88"/>
      <c r="F17" s="88"/>
      <c r="G17" s="88"/>
      <c r="H17" s="84"/>
    </row>
    <row r="18" spans="1:16" ht="15" customHeight="1" x14ac:dyDescent="0.3">
      <c r="B18" s="89" t="s">
        <v>113</v>
      </c>
      <c r="C18" s="90"/>
      <c r="D18" s="91" t="s">
        <v>114</v>
      </c>
      <c r="E18" s="91" t="s">
        <v>115</v>
      </c>
      <c r="F18" s="90"/>
      <c r="G18" s="92" t="s">
        <v>146</v>
      </c>
      <c r="H18" s="90"/>
    </row>
    <row r="19" spans="1:16" ht="15" customHeight="1" x14ac:dyDescent="0.3">
      <c r="B19" s="93"/>
      <c r="C19" s="93"/>
      <c r="D19" s="93"/>
      <c r="E19" s="93"/>
      <c r="F19" s="93"/>
      <c r="G19" s="93"/>
      <c r="H19" s="93"/>
    </row>
    <row r="20" spans="1:16" ht="15" customHeight="1" x14ac:dyDescent="0.3">
      <c r="B20" s="114" t="s">
        <v>2</v>
      </c>
      <c r="C20" s="94"/>
      <c r="D20" s="94">
        <f>'WB51.MELD'!E85</f>
        <v>0</v>
      </c>
      <c r="E20" s="94"/>
      <c r="F20" s="95"/>
      <c r="G20" s="112"/>
      <c r="H20" s="96"/>
    </row>
    <row r="21" spans="1:16" ht="15" customHeight="1" x14ac:dyDescent="0.3">
      <c r="B21" s="114" t="s">
        <v>7</v>
      </c>
      <c r="C21" s="94"/>
      <c r="D21" s="94">
        <f>'WB52.MELD'!E85</f>
        <v>0</v>
      </c>
      <c r="E21" s="94"/>
      <c r="F21" s="95"/>
      <c r="G21" s="112"/>
      <c r="H21" s="96"/>
    </row>
    <row r="22" spans="1:16" ht="15" customHeight="1" x14ac:dyDescent="0.3">
      <c r="B22" s="114" t="s">
        <v>8</v>
      </c>
      <c r="C22" s="94"/>
      <c r="D22" s="94">
        <f>'WB53.MELD'!E85</f>
        <v>0</v>
      </c>
      <c r="E22" s="94"/>
      <c r="F22" s="95"/>
      <c r="G22" s="112"/>
      <c r="H22" s="96"/>
    </row>
    <row r="23" spans="1:16" ht="15" customHeight="1" x14ac:dyDescent="0.3">
      <c r="B23" s="114" t="s">
        <v>9</v>
      </c>
      <c r="C23" s="94"/>
      <c r="D23" s="94">
        <f>'WB54.MELD'!E85</f>
        <v>0</v>
      </c>
      <c r="E23" s="94"/>
      <c r="F23" s="95"/>
      <c r="G23" s="112"/>
      <c r="H23" s="96"/>
    </row>
    <row r="24" spans="1:16" ht="15" customHeight="1" x14ac:dyDescent="0.3">
      <c r="B24" s="114" t="s">
        <v>10</v>
      </c>
      <c r="C24" s="94"/>
      <c r="D24" s="94">
        <f>'WB55.MELD'!E85</f>
        <v>0</v>
      </c>
      <c r="E24" s="94"/>
      <c r="F24" s="95"/>
      <c r="G24" s="112" t="b">
        <v>0</v>
      </c>
      <c r="H24" s="96"/>
    </row>
    <row r="25" spans="1:16" ht="15" customHeight="1" x14ac:dyDescent="0.3">
      <c r="B25" s="114" t="s">
        <v>11</v>
      </c>
      <c r="C25" s="94"/>
      <c r="D25" s="94">
        <f>'WB62.MELD'!E85</f>
        <v>0</v>
      </c>
      <c r="E25" s="94">
        <f>'WB62.MELD'!E86</f>
        <v>0</v>
      </c>
      <c r="F25" s="95" t="str">
        <f>IF(AND(G25=FALSE,E25&gt;0),"!","OK")</f>
        <v>OK</v>
      </c>
      <c r="G25" s="210" t="b">
        <v>0</v>
      </c>
      <c r="H25" s="96"/>
    </row>
    <row r="26" spans="1:16" ht="15" customHeight="1" x14ac:dyDescent="0.3">
      <c r="B26" s="114" t="s">
        <v>12</v>
      </c>
      <c r="C26" s="94"/>
      <c r="D26" s="94">
        <f>'WB63.MELD'!E85</f>
        <v>0</v>
      </c>
      <c r="E26" s="94">
        <f>'WB63.MELD'!E86</f>
        <v>1</v>
      </c>
      <c r="F26" s="113" t="str">
        <f>IF('WB63.MELD'!F62="Attention","Formulaire non remplie?","OK")</f>
        <v>Formulaire non remplie?</v>
      </c>
      <c r="G26" s="112"/>
      <c r="H26" s="96"/>
    </row>
    <row r="27" spans="1:16" ht="15" customHeight="1" x14ac:dyDescent="0.3">
      <c r="B27" s="97"/>
      <c r="C27" s="93"/>
      <c r="D27" s="93"/>
      <c r="E27" s="97"/>
      <c r="F27" s="93"/>
      <c r="G27" s="93"/>
      <c r="H27" s="96"/>
    </row>
    <row r="28" spans="1:16" ht="15" customHeight="1" x14ac:dyDescent="0.3">
      <c r="B28" s="98" t="str">
        <f>IF(D28&gt;0,"rapport avec erreurs","")</f>
        <v/>
      </c>
      <c r="C28" s="99"/>
      <c r="D28" s="100">
        <f>SUM(D20:D27)</f>
        <v>0</v>
      </c>
      <c r="E28" s="100"/>
      <c r="F28" s="99"/>
      <c r="G28" s="99"/>
      <c r="H28" s="101"/>
      <c r="P28" s="102"/>
    </row>
    <row r="29" spans="1:16" ht="28" customHeight="1" x14ac:dyDescent="0.3">
      <c r="B29" s="3" t="s">
        <v>154</v>
      </c>
      <c r="C29" s="74"/>
      <c r="D29" s="103"/>
      <c r="E29" s="74"/>
      <c r="F29" s="74"/>
      <c r="G29" s="74"/>
    </row>
    <row r="30" spans="1:16" x14ac:dyDescent="0.3">
      <c r="B30" s="183" t="s">
        <v>130</v>
      </c>
      <c r="C30" s="74"/>
      <c r="D30" s="74"/>
      <c r="E30" s="74"/>
      <c r="F30" s="74"/>
      <c r="G30" s="74"/>
    </row>
    <row r="31" spans="1:16" ht="21" customHeight="1" x14ac:dyDescent="0.3">
      <c r="B31" s="115" t="s">
        <v>153</v>
      </c>
      <c r="C31" s="74"/>
      <c r="D31" s="74"/>
      <c r="F31" s="74"/>
      <c r="G31" s="74"/>
    </row>
    <row r="32" spans="1:16" x14ac:dyDescent="0.3">
      <c r="B32" s="104" t="s">
        <v>172</v>
      </c>
    </row>
    <row r="33" spans="2:11" ht="21" customHeight="1" x14ac:dyDescent="0.3">
      <c r="B33" s="104" t="s">
        <v>129</v>
      </c>
    </row>
    <row r="34" spans="2:11" x14ac:dyDescent="0.3">
      <c r="B34" s="74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(WEBE) et la date de référence (jj.mm.aaaa).</v>
      </c>
    </row>
    <row r="35" spans="2:11" ht="15" customHeight="1" x14ac:dyDescent="0.3">
      <c r="B35" s="105"/>
      <c r="C35" s="106"/>
      <c r="D35" s="106"/>
      <c r="E35" s="106"/>
      <c r="F35" s="106"/>
      <c r="G35" s="106"/>
      <c r="H35" s="106"/>
    </row>
    <row r="36" spans="2:11" ht="21" customHeight="1" x14ac:dyDescent="0.3">
      <c r="B36" s="107" t="s">
        <v>13</v>
      </c>
      <c r="C36" s="74"/>
      <c r="D36" s="74"/>
      <c r="F36" s="108" t="s">
        <v>156</v>
      </c>
      <c r="G36" s="74"/>
      <c r="H36" s="109" t="str">
        <f>HYPERLINK("mailto:forms@snb.ch?subject="&amp;H39&amp;" commande de formules","forms@snb.ch")</f>
        <v>forms@snb.ch</v>
      </c>
      <c r="I36" s="76"/>
    </row>
    <row r="37" spans="2:11" x14ac:dyDescent="0.3">
      <c r="B37" s="107" t="s">
        <v>173</v>
      </c>
      <c r="C37" s="74"/>
      <c r="D37" s="74"/>
      <c r="F37" s="110" t="s">
        <v>116</v>
      </c>
      <c r="H37" s="150" t="str">
        <f>HYPERLINK("mailto:statistik.erhebungen@snb.ch?subject="&amp;H39&amp;" Demande","statistik.erhebungen@snb.ch")</f>
        <v>statistik.erhebungen@snb.ch</v>
      </c>
      <c r="I37" s="76"/>
    </row>
    <row r="38" spans="2:11" x14ac:dyDescent="0.3">
      <c r="B38" s="107" t="s">
        <v>14</v>
      </c>
      <c r="E38" s="76"/>
      <c r="F38" s="110"/>
      <c r="G38" s="76"/>
      <c r="H38" s="203"/>
      <c r="I38" s="76"/>
      <c r="K38" s="74"/>
    </row>
    <row r="39" spans="2:11" x14ac:dyDescent="0.3">
      <c r="B39" s="107" t="s">
        <v>123</v>
      </c>
      <c r="E39" s="76"/>
      <c r="F39" s="110" t="s">
        <v>157</v>
      </c>
      <c r="G39" s="76"/>
      <c r="H39" s="110" t="str">
        <f>H3&amp;" "&amp;""&amp;H1&amp;" "&amp;IF(ISTEXT(H4),H4,DAY(H4)&amp;"."&amp;MONTH(H4)&amp;"."&amp;YEAR(H4))</f>
        <v>XXXXXX WEBE jj.mm.aaaa</v>
      </c>
      <c r="K39" s="74"/>
    </row>
    <row r="40" spans="2:11" x14ac:dyDescent="0.3">
      <c r="B40" s="107" t="s">
        <v>147</v>
      </c>
      <c r="E40" s="76"/>
      <c r="G40" s="76"/>
      <c r="H40" s="76"/>
    </row>
  </sheetData>
  <sheetProtection sheet="1" objects="1"/>
  <mergeCells count="7">
    <mergeCell ref="D16:G16"/>
    <mergeCell ref="D10:G10"/>
    <mergeCell ref="D11:G11"/>
    <mergeCell ref="D12:G12"/>
    <mergeCell ref="D13:G13"/>
    <mergeCell ref="D14:G14"/>
    <mergeCell ref="D15:G15"/>
  </mergeCells>
  <conditionalFormatting sqref="F20:F26">
    <cfRule type="cellIs" dxfId="3" priority="4" stopIfTrue="1" operator="equal">
      <formula>"!"</formula>
    </cfRule>
  </conditionalFormatting>
  <conditionalFormatting sqref="D28:E28">
    <cfRule type="cellIs" dxfId="2" priority="3" stopIfTrue="1" operator="greaterThan">
      <formula>0</formula>
    </cfRule>
  </conditionalFormatting>
  <conditionalFormatting sqref="B18:H18">
    <cfRule type="expression" dxfId="1" priority="2" stopIfTrue="1">
      <formula>$D28&gt;0</formula>
    </cfRule>
  </conditionalFormatting>
  <conditionalFormatting sqref="F25">
    <cfRule type="cellIs" dxfId="0" priority="1" stopIfTrue="1" operator="equal">
      <formula>"!"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70866141732283472" right="0.70866141732283472" top="0.78740157480314965" bottom="0.78740157480314965" header="0.31496062992125984" footer="0.31496062992125984"/>
  <pageSetup paperSize="9" scale="92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Fill="0" autoLine="0" autoPict="0">
                <anchor moveWithCells="1">
                  <from>
                    <xdr:col>6</xdr:col>
                    <xdr:colOff>241300</xdr:colOff>
                    <xdr:row>23</xdr:row>
                    <xdr:rowOff>184150</xdr:rowOff>
                  </from>
                  <to>
                    <xdr:col>6</xdr:col>
                    <xdr:colOff>628650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5"/>
  <sheetViews>
    <sheetView showGridLines="0" showRowColHeaders="0" showZeros="0" zoomScale="80" zoomScaleNormal="80" workbookViewId="0">
      <pane xSplit="4" ySplit="14" topLeftCell="E15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baseColWidth="10" defaultColWidth="11.54296875" defaultRowHeight="12.5" x14ac:dyDescent="0.25"/>
  <cols>
    <col min="1" max="1" width="5.453125" customWidth="1"/>
    <col min="2" max="2" width="4.7265625" customWidth="1"/>
    <col min="3" max="3" width="32.7265625" customWidth="1"/>
    <col min="4" max="4" width="4.7265625" customWidth="1"/>
    <col min="5" max="10" width="19.7265625" style="3" customWidth="1"/>
    <col min="11" max="11" width="18.54296875" style="3" customWidth="1"/>
    <col min="12" max="12" width="19.54296875" style="3" customWidth="1"/>
    <col min="13" max="13" width="4.7265625" style="3" customWidth="1"/>
    <col min="14" max="14" width="17.7265625" style="3" customWidth="1"/>
    <col min="15" max="15" width="17.54296875" style="3" customWidth="1"/>
    <col min="16" max="18" width="17.7265625" style="3" customWidth="1"/>
    <col min="19" max="19" width="2.7265625" customWidth="1"/>
    <col min="20" max="21" width="17.7265625" style="3" customWidth="1"/>
    <col min="22" max="22" width="17.54296875" style="3" customWidth="1"/>
    <col min="23" max="24" width="17.7265625" style="3" customWidth="1"/>
    <col min="25" max="25" width="4.7265625" style="3" customWidth="1"/>
    <col min="26" max="26" width="2.26953125" style="3" customWidth="1"/>
    <col min="27" max="33" width="14.1796875" style="3" bestFit="1" customWidth="1"/>
    <col min="34" max="34" width="4.7265625" style="3" customWidth="1"/>
    <col min="35" max="16384" width="11.54296875" style="3"/>
  </cols>
  <sheetData>
    <row r="1" spans="1:34" ht="18" x14ac:dyDescent="0.4">
      <c r="A1" s="104"/>
      <c r="B1" s="104"/>
      <c r="C1" s="104"/>
      <c r="D1" s="104"/>
      <c r="E1" s="10" t="s">
        <v>70</v>
      </c>
      <c r="K1" s="213" t="s">
        <v>155</v>
      </c>
      <c r="L1" s="151" t="s">
        <v>2</v>
      </c>
      <c r="M1" s="6"/>
      <c r="N1" s="10" t="s">
        <v>70</v>
      </c>
      <c r="S1" s="104"/>
      <c r="W1" s="213" t="s">
        <v>155</v>
      </c>
      <c r="X1" s="151" t="s">
        <v>2</v>
      </c>
    </row>
    <row r="2" spans="1:34" ht="18" x14ac:dyDescent="0.35">
      <c r="A2" s="104"/>
      <c r="B2" s="104"/>
      <c r="C2" s="104"/>
      <c r="D2" s="104"/>
      <c r="E2" s="121" t="s">
        <v>132</v>
      </c>
      <c r="K2" s="213" t="s">
        <v>151</v>
      </c>
      <c r="L2" s="152" t="str">
        <f>'Bon de livraison'!H3</f>
        <v>XXXXXX</v>
      </c>
      <c r="M2" s="9"/>
      <c r="N2" s="121" t="s">
        <v>132</v>
      </c>
      <c r="S2" s="104"/>
      <c r="W2" s="213" t="s">
        <v>151</v>
      </c>
      <c r="X2" s="153" t="str">
        <f>L2</f>
        <v>XXXXXX</v>
      </c>
      <c r="AC2" s="104"/>
      <c r="AG2" s="151" t="s">
        <v>2</v>
      </c>
    </row>
    <row r="3" spans="1:34" ht="18" x14ac:dyDescent="0.4">
      <c r="A3" s="104"/>
      <c r="B3" s="104"/>
      <c r="C3" s="104"/>
      <c r="D3" s="104"/>
      <c r="E3" s="3" t="s">
        <v>126</v>
      </c>
      <c r="H3" s="104"/>
      <c r="K3" s="213" t="s">
        <v>152</v>
      </c>
      <c r="L3" s="154" t="str">
        <f>'Bon de livraison'!H4</f>
        <v>jj.mm.aaaa</v>
      </c>
      <c r="N3" s="3" t="s">
        <v>126</v>
      </c>
      <c r="Q3" s="104"/>
      <c r="S3" s="104"/>
      <c r="W3" s="213" t="s">
        <v>152</v>
      </c>
      <c r="X3" s="154" t="str">
        <f>L3</f>
        <v>jj.mm.aaaa</v>
      </c>
      <c r="AC3" s="104"/>
      <c r="AG3" s="11" t="str">
        <f>X2</f>
        <v>XXXXXX</v>
      </c>
    </row>
    <row r="4" spans="1:34" ht="13" x14ac:dyDescent="0.3">
      <c r="A4" s="104"/>
      <c r="B4" s="104"/>
      <c r="C4" s="104"/>
      <c r="D4" s="45"/>
      <c r="J4" s="7"/>
      <c r="K4" s="8"/>
      <c r="M4" s="122"/>
      <c r="N4" s="4"/>
      <c r="S4" s="104"/>
      <c r="X4" s="12"/>
      <c r="Y4" s="56"/>
    </row>
    <row r="5" spans="1:34" ht="22.5" customHeight="1" x14ac:dyDescent="0.25">
      <c r="A5" s="19"/>
      <c r="B5" s="19"/>
      <c r="C5" s="19"/>
      <c r="D5" s="44"/>
      <c r="E5" s="60" t="s">
        <v>19</v>
      </c>
      <c r="F5" s="21"/>
      <c r="G5" s="21"/>
      <c r="H5" s="20"/>
      <c r="I5" s="20"/>
      <c r="J5" s="20"/>
      <c r="K5" s="20"/>
      <c r="L5" s="20"/>
      <c r="M5" s="43"/>
      <c r="N5" s="60" t="s">
        <v>67</v>
      </c>
      <c r="O5" s="14"/>
      <c r="P5" s="14"/>
      <c r="Q5" s="14"/>
      <c r="R5" s="15"/>
      <c r="S5" s="104"/>
      <c r="T5" s="63" t="s">
        <v>31</v>
      </c>
      <c r="U5" s="14"/>
      <c r="V5" s="14"/>
      <c r="W5" s="14"/>
      <c r="X5" s="14"/>
      <c r="Y5" s="43"/>
      <c r="AA5" s="63" t="s">
        <v>131</v>
      </c>
      <c r="AB5" s="21"/>
      <c r="AC5" s="20"/>
      <c r="AD5" s="20"/>
      <c r="AE5" s="20"/>
      <c r="AF5" s="20"/>
      <c r="AG5" s="20"/>
      <c r="AH5" s="126"/>
    </row>
    <row r="6" spans="1:34" ht="15.75" customHeight="1" x14ac:dyDescent="0.3">
      <c r="A6" s="4" t="s">
        <v>120</v>
      </c>
      <c r="B6" s="104"/>
      <c r="C6" s="104"/>
      <c r="D6" s="64"/>
      <c r="E6" s="149" t="s">
        <v>20</v>
      </c>
      <c r="F6" s="155" t="s">
        <v>22</v>
      </c>
      <c r="G6" s="156"/>
      <c r="H6" s="157"/>
      <c r="I6" s="157"/>
      <c r="J6" s="157"/>
      <c r="K6" s="158"/>
      <c r="L6" s="159" t="s">
        <v>28</v>
      </c>
      <c r="M6" s="30"/>
      <c r="N6" s="145" t="s">
        <v>29</v>
      </c>
      <c r="O6" s="140" t="s">
        <v>32</v>
      </c>
      <c r="P6" s="141" t="s">
        <v>33</v>
      </c>
      <c r="Q6" s="160" t="s">
        <v>3</v>
      </c>
      <c r="R6" s="161"/>
      <c r="S6" s="162"/>
      <c r="T6" s="142" t="s">
        <v>37</v>
      </c>
      <c r="U6" s="142" t="s">
        <v>38</v>
      </c>
      <c r="V6" s="142" t="s">
        <v>41</v>
      </c>
      <c r="W6" s="163" t="s">
        <v>3</v>
      </c>
      <c r="X6" s="164"/>
      <c r="Y6" s="30"/>
      <c r="AA6" s="41"/>
      <c r="AB6" s="36"/>
      <c r="AC6" s="41"/>
      <c r="AD6" s="22"/>
      <c r="AE6" s="41"/>
      <c r="AF6" s="22"/>
      <c r="AG6" s="41"/>
      <c r="AH6" s="1"/>
    </row>
    <row r="7" spans="1:34" ht="12.75" customHeight="1" x14ac:dyDescent="0.25">
      <c r="A7" s="42" t="s">
        <v>121</v>
      </c>
      <c r="B7" s="104"/>
      <c r="C7" s="104"/>
      <c r="D7" s="64"/>
      <c r="E7" s="132" t="s">
        <v>21</v>
      </c>
      <c r="F7" s="130"/>
      <c r="G7" s="65"/>
      <c r="H7" s="65"/>
      <c r="I7" s="65"/>
      <c r="J7" s="65"/>
      <c r="K7" s="133"/>
      <c r="L7" s="165"/>
      <c r="M7" s="30"/>
      <c r="N7" s="140" t="s">
        <v>30</v>
      </c>
      <c r="O7" s="140"/>
      <c r="P7" s="141" t="s">
        <v>34</v>
      </c>
      <c r="Q7" s="143"/>
      <c r="R7" s="166"/>
      <c r="S7" s="104"/>
      <c r="T7" s="142"/>
      <c r="U7" s="142" t="s">
        <v>39</v>
      </c>
      <c r="V7" s="142" t="s">
        <v>42</v>
      </c>
      <c r="W7" s="58"/>
      <c r="X7" s="58"/>
      <c r="Y7" s="30"/>
      <c r="AA7" s="37"/>
      <c r="AB7" s="24"/>
      <c r="AC7" s="37"/>
      <c r="AD7" s="23"/>
      <c r="AE7" s="37"/>
      <c r="AF7" s="23"/>
      <c r="AG7" s="37"/>
      <c r="AH7" s="1"/>
    </row>
    <row r="8" spans="1:34" ht="13.15" customHeight="1" x14ac:dyDescent="0.35">
      <c r="A8" s="42" t="s">
        <v>122</v>
      </c>
      <c r="B8" s="2"/>
      <c r="C8" s="104"/>
      <c r="D8" s="64"/>
      <c r="E8" s="65"/>
      <c r="F8" s="134"/>
      <c r="G8" s="135"/>
      <c r="H8" s="65"/>
      <c r="I8" s="65"/>
      <c r="J8" s="65"/>
      <c r="K8" s="133"/>
      <c r="L8" s="165"/>
      <c r="M8" s="30"/>
      <c r="N8" s="140"/>
      <c r="O8" s="140"/>
      <c r="P8" s="141" t="s">
        <v>35</v>
      </c>
      <c r="Q8" s="144"/>
      <c r="R8" s="167"/>
      <c r="S8" s="104"/>
      <c r="T8" s="32"/>
      <c r="U8" s="142" t="s">
        <v>40</v>
      </c>
      <c r="V8" s="32"/>
      <c r="W8" s="58"/>
      <c r="X8" s="58"/>
      <c r="Y8" s="30"/>
      <c r="AA8" s="37"/>
      <c r="AB8" s="24"/>
      <c r="AC8" s="37"/>
      <c r="AD8" s="23"/>
      <c r="AE8" s="37"/>
      <c r="AF8" s="23"/>
      <c r="AG8" s="37"/>
      <c r="AH8" s="1"/>
    </row>
    <row r="9" spans="1:34" ht="13.15" hidden="1" customHeight="1" x14ac:dyDescent="0.35">
      <c r="A9" s="42"/>
      <c r="B9" s="2"/>
      <c r="C9" s="104"/>
      <c r="D9" s="64"/>
      <c r="E9" s="65"/>
      <c r="F9" s="134"/>
      <c r="G9" s="135"/>
      <c r="H9" s="135"/>
      <c r="I9" s="135"/>
      <c r="J9" s="135"/>
      <c r="K9" s="26"/>
      <c r="L9" s="138"/>
      <c r="M9" s="30"/>
      <c r="N9" s="140"/>
      <c r="O9" s="165"/>
      <c r="Q9" s="168"/>
      <c r="R9" s="61"/>
      <c r="S9" s="104"/>
      <c r="T9" s="32"/>
      <c r="U9" s="32"/>
      <c r="V9" s="32"/>
      <c r="W9" s="169"/>
      <c r="X9" s="169"/>
      <c r="Y9" s="30"/>
      <c r="AH9" s="1"/>
    </row>
    <row r="10" spans="1:34" ht="13.15" customHeight="1" x14ac:dyDescent="0.3">
      <c r="A10" s="42" t="s">
        <v>124</v>
      </c>
      <c r="B10" s="104"/>
      <c r="C10" s="104"/>
      <c r="D10" s="64"/>
      <c r="E10" s="133"/>
      <c r="F10" s="170" t="s">
        <v>3</v>
      </c>
      <c r="G10" s="132" t="s">
        <v>23</v>
      </c>
      <c r="H10" s="22"/>
      <c r="I10" s="49" t="s">
        <v>148</v>
      </c>
      <c r="J10" s="137"/>
      <c r="K10" s="118" t="s">
        <v>26</v>
      </c>
      <c r="L10" s="130"/>
      <c r="M10" s="30"/>
      <c r="N10" s="58"/>
      <c r="O10" s="52"/>
      <c r="P10" s="142"/>
      <c r="Q10" s="141" t="s">
        <v>3</v>
      </c>
      <c r="R10" s="142" t="s">
        <v>25</v>
      </c>
      <c r="S10" s="104"/>
      <c r="T10" s="52"/>
      <c r="U10" s="32"/>
      <c r="V10" s="32"/>
      <c r="W10" s="139" t="s">
        <v>3</v>
      </c>
      <c r="X10" s="149" t="s">
        <v>25</v>
      </c>
      <c r="Y10" s="30"/>
      <c r="AA10" s="130" t="s">
        <v>107</v>
      </c>
      <c r="AB10" s="130" t="s">
        <v>56</v>
      </c>
      <c r="AC10" s="130" t="s">
        <v>57</v>
      </c>
      <c r="AD10" s="130" t="s">
        <v>58</v>
      </c>
      <c r="AE10" s="130" t="s">
        <v>59</v>
      </c>
      <c r="AF10" s="130" t="s">
        <v>60</v>
      </c>
      <c r="AG10" s="130" t="s">
        <v>61</v>
      </c>
      <c r="AH10" s="1"/>
    </row>
    <row r="11" spans="1:34" ht="13.15" customHeight="1" x14ac:dyDescent="0.25">
      <c r="A11" s="42"/>
      <c r="B11" s="171"/>
      <c r="C11" s="104"/>
      <c r="D11" s="64"/>
      <c r="E11" s="133"/>
      <c r="F11" s="133"/>
      <c r="G11" s="138" t="s">
        <v>24</v>
      </c>
      <c r="H11" s="65"/>
      <c r="I11" s="130"/>
      <c r="J11" s="133"/>
      <c r="K11" s="119" t="s">
        <v>27</v>
      </c>
      <c r="L11" s="130"/>
      <c r="M11" s="30"/>
      <c r="N11" s="18"/>
      <c r="O11" s="16"/>
      <c r="P11" s="17"/>
      <c r="Q11" s="18"/>
      <c r="R11" s="142" t="s">
        <v>36</v>
      </c>
      <c r="S11" s="104"/>
      <c r="T11" s="52"/>
      <c r="U11" s="32"/>
      <c r="V11" s="58"/>
      <c r="W11" s="32"/>
      <c r="X11" s="141" t="s">
        <v>36</v>
      </c>
      <c r="Y11" s="30"/>
      <c r="AA11" s="131" t="s">
        <v>4</v>
      </c>
      <c r="AB11" s="131" t="s">
        <v>4</v>
      </c>
      <c r="AC11" s="131" t="s">
        <v>4</v>
      </c>
      <c r="AD11" s="131" t="s">
        <v>4</v>
      </c>
      <c r="AE11" s="131" t="s">
        <v>4</v>
      </c>
      <c r="AF11" s="131" t="s">
        <v>4</v>
      </c>
      <c r="AG11" s="131" t="s">
        <v>4</v>
      </c>
      <c r="AH11" s="1"/>
    </row>
    <row r="12" spans="1:34" ht="15.5" x14ac:dyDescent="0.35">
      <c r="A12" s="42"/>
      <c r="B12" s="2"/>
      <c r="C12" s="104"/>
      <c r="D12" s="64"/>
      <c r="E12" s="133"/>
      <c r="F12" s="136"/>
      <c r="G12" s="130"/>
      <c r="H12" s="135"/>
      <c r="I12" s="134"/>
      <c r="J12" s="26"/>
      <c r="K12" s="119" t="s">
        <v>100</v>
      </c>
      <c r="L12" s="65"/>
      <c r="M12" s="30"/>
      <c r="N12" s="18"/>
      <c r="O12" s="16"/>
      <c r="P12" s="17"/>
      <c r="Q12" s="18"/>
      <c r="R12" s="17"/>
      <c r="S12" s="104"/>
      <c r="T12" s="16"/>
      <c r="U12" s="17"/>
      <c r="V12" s="18"/>
      <c r="W12" s="17"/>
      <c r="X12" s="18"/>
      <c r="Y12" s="30"/>
      <c r="AA12" s="37"/>
      <c r="AB12" s="25"/>
      <c r="AC12" s="23"/>
      <c r="AD12" s="37"/>
      <c r="AE12" s="25"/>
      <c r="AF12" s="25"/>
      <c r="AG12" s="25"/>
      <c r="AH12" s="1"/>
    </row>
    <row r="13" spans="1:34" ht="118" customHeight="1" x14ac:dyDescent="0.35">
      <c r="A13" s="219" t="s">
        <v>171</v>
      </c>
      <c r="B13" s="220"/>
      <c r="C13" s="221"/>
      <c r="D13" s="64"/>
      <c r="E13" s="214" t="s">
        <v>162</v>
      </c>
      <c r="F13" s="214" t="s">
        <v>161</v>
      </c>
      <c r="G13" s="172" t="s">
        <v>160</v>
      </c>
      <c r="H13" s="172" t="s">
        <v>159</v>
      </c>
      <c r="I13" s="172" t="s">
        <v>163</v>
      </c>
      <c r="J13" s="172" t="s">
        <v>164</v>
      </c>
      <c r="K13" s="215" t="s">
        <v>165</v>
      </c>
      <c r="L13" s="216" t="s">
        <v>166</v>
      </c>
      <c r="M13" s="30"/>
      <c r="N13" s="216" t="s">
        <v>174</v>
      </c>
      <c r="O13" s="218" t="s">
        <v>167</v>
      </c>
      <c r="P13" s="218" t="s">
        <v>168</v>
      </c>
      <c r="Q13" s="217"/>
      <c r="R13" s="120"/>
      <c r="S13" s="13"/>
      <c r="T13" s="215" t="s">
        <v>167</v>
      </c>
      <c r="U13" s="214" t="s">
        <v>169</v>
      </c>
      <c r="V13" s="214" t="s">
        <v>170</v>
      </c>
      <c r="W13" s="173"/>
      <c r="X13" s="117"/>
      <c r="Y13" s="30"/>
      <c r="AA13" s="39"/>
      <c r="AB13" s="40"/>
      <c r="AC13" s="40"/>
      <c r="AD13" s="40"/>
      <c r="AE13" s="40"/>
      <c r="AF13" s="40"/>
      <c r="AG13" s="40"/>
      <c r="AH13" s="1"/>
    </row>
    <row r="14" spans="1:34" ht="18.75" customHeight="1" x14ac:dyDescent="0.25">
      <c r="A14" s="174"/>
      <c r="B14" s="45"/>
      <c r="C14" s="45"/>
      <c r="D14" s="64"/>
      <c r="E14" s="146" t="s">
        <v>80</v>
      </c>
      <c r="F14" s="116" t="s">
        <v>81</v>
      </c>
      <c r="G14" s="116" t="s">
        <v>82</v>
      </c>
      <c r="H14" s="116" t="s">
        <v>83</v>
      </c>
      <c r="I14" s="116" t="s">
        <v>84</v>
      </c>
      <c r="J14" s="116" t="s">
        <v>85</v>
      </c>
      <c r="K14" s="116" t="s">
        <v>86</v>
      </c>
      <c r="L14" s="147" t="s">
        <v>87</v>
      </c>
      <c r="M14" s="148"/>
      <c r="N14" s="146" t="s">
        <v>88</v>
      </c>
      <c r="O14" s="116" t="s">
        <v>89</v>
      </c>
      <c r="P14" s="116" t="s">
        <v>90</v>
      </c>
      <c r="Q14" s="116" t="s">
        <v>91</v>
      </c>
      <c r="R14" s="116" t="s">
        <v>92</v>
      </c>
      <c r="S14" s="104"/>
      <c r="T14" s="116" t="s">
        <v>93</v>
      </c>
      <c r="U14" s="116" t="s">
        <v>94</v>
      </c>
      <c r="V14" s="116" t="s">
        <v>95</v>
      </c>
      <c r="W14" s="116" t="s">
        <v>96</v>
      </c>
      <c r="X14" s="147" t="s">
        <v>97</v>
      </c>
      <c r="Y14" s="148"/>
      <c r="AA14" s="38" t="s">
        <v>63</v>
      </c>
      <c r="AB14" s="38" t="s">
        <v>64</v>
      </c>
      <c r="AC14" s="26" t="s">
        <v>62</v>
      </c>
      <c r="AD14" s="26" t="s">
        <v>62</v>
      </c>
      <c r="AE14" s="26" t="s">
        <v>62</v>
      </c>
      <c r="AF14" s="26" t="s">
        <v>65</v>
      </c>
      <c r="AG14" s="26" t="s">
        <v>66</v>
      </c>
      <c r="AH14" s="1"/>
    </row>
    <row r="15" spans="1:34" ht="25.15" customHeight="1" x14ac:dyDescent="0.3">
      <c r="A15" s="176" t="s">
        <v>43</v>
      </c>
      <c r="B15" s="19"/>
      <c r="C15" s="19"/>
      <c r="D15" s="126"/>
      <c r="E15" s="123"/>
      <c r="F15" s="123"/>
      <c r="G15" s="123"/>
      <c r="H15" s="123"/>
      <c r="I15" s="123"/>
      <c r="J15" s="123"/>
      <c r="K15" s="123"/>
      <c r="L15" s="123"/>
      <c r="M15" s="1"/>
      <c r="N15" s="123"/>
      <c r="O15" s="123"/>
      <c r="P15" s="123"/>
      <c r="Q15" s="123"/>
      <c r="R15" s="180"/>
      <c r="S15" s="104"/>
      <c r="T15" s="123"/>
      <c r="U15" s="123"/>
      <c r="V15" s="123"/>
      <c r="W15" s="123"/>
      <c r="X15" s="123"/>
      <c r="Y15" s="1"/>
      <c r="AA15" s="104"/>
      <c r="AB15" s="104"/>
      <c r="AC15" s="104"/>
      <c r="AD15" s="104"/>
      <c r="AE15" s="104"/>
      <c r="AF15" s="104"/>
      <c r="AG15" s="104"/>
      <c r="AH15" s="1"/>
    </row>
    <row r="16" spans="1:34" ht="19.149999999999999" customHeight="1" thickBot="1" x14ac:dyDescent="0.3">
      <c r="A16" s="187" t="s">
        <v>44</v>
      </c>
      <c r="B16" s="187"/>
      <c r="C16" s="188"/>
      <c r="D16" s="1">
        <v>1</v>
      </c>
      <c r="E16" s="28"/>
      <c r="F16" s="67">
        <f>SUM(G16+I16+K16)</f>
        <v>0</v>
      </c>
      <c r="G16" s="28"/>
      <c r="H16" s="28"/>
      <c r="I16" s="28"/>
      <c r="J16" s="28"/>
      <c r="K16" s="28"/>
      <c r="L16" s="28"/>
      <c r="M16" s="1">
        <v>1</v>
      </c>
      <c r="N16" s="28"/>
      <c r="O16" s="28"/>
      <c r="P16" s="28"/>
      <c r="Q16" s="67">
        <f>SUM(E16,F16,L16,N16,O16,P16)</f>
        <v>0</v>
      </c>
      <c r="R16" s="31"/>
      <c r="S16" s="104"/>
      <c r="T16" s="28"/>
      <c r="U16" s="28"/>
      <c r="V16" s="28"/>
      <c r="W16" s="67">
        <f>SUM(T16:V16)</f>
        <v>0</v>
      </c>
      <c r="X16" s="28"/>
      <c r="Y16" s="1">
        <v>1</v>
      </c>
      <c r="AA16" s="124" t="str">
        <f>IF(H16&gt;G16,"ERROR","OK")</f>
        <v>OK</v>
      </c>
      <c r="AB16" s="124" t="str">
        <f>IF(J16&gt;I16,"ERROR","OK")</f>
        <v>OK</v>
      </c>
      <c r="AC16" s="124" t="str">
        <f>IF(G16&gt;F16,"ERROR","OK")</f>
        <v>OK</v>
      </c>
      <c r="AD16" s="124" t="str">
        <f>IF(I16&gt;F16,"ERROR","OK")</f>
        <v>OK</v>
      </c>
      <c r="AE16" s="124" t="str">
        <f>IF(K16&gt;F16,"ERROR","OK")</f>
        <v>OK</v>
      </c>
      <c r="AF16" s="124" t="str">
        <f>IF(R16&gt;Q16,"ERROR","OK")</f>
        <v>OK</v>
      </c>
      <c r="AG16" s="124" t="str">
        <f>IF(X16&gt;W16,"ERROR","OK")</f>
        <v>OK</v>
      </c>
      <c r="AH16" s="1">
        <v>1</v>
      </c>
    </row>
    <row r="17" spans="1:34" ht="19.149999999999999" customHeight="1" thickTop="1" thickBot="1" x14ac:dyDescent="0.3">
      <c r="A17" s="196"/>
      <c r="B17" s="187" t="s">
        <v>141</v>
      </c>
      <c r="C17" s="188"/>
      <c r="D17" s="1">
        <v>42</v>
      </c>
      <c r="E17" s="28"/>
      <c r="F17" s="67">
        <f>SUM(G17+I17+K17)</f>
        <v>0</v>
      </c>
      <c r="G17" s="28"/>
      <c r="H17" s="28"/>
      <c r="I17" s="28"/>
      <c r="J17" s="28"/>
      <c r="K17" s="28"/>
      <c r="L17" s="28"/>
      <c r="M17" s="1">
        <v>42</v>
      </c>
      <c r="N17" s="28"/>
      <c r="O17" s="28"/>
      <c r="P17" s="28"/>
      <c r="Q17" s="67">
        <f>SUM(E17,F17,L17,N17,O17,P17)</f>
        <v>0</v>
      </c>
      <c r="R17" s="31"/>
      <c r="S17" s="104"/>
      <c r="T17" s="28"/>
      <c r="U17" s="28"/>
      <c r="V17" s="28"/>
      <c r="W17" s="67">
        <f>SUM(T17:V17)</f>
        <v>0</v>
      </c>
      <c r="X17" s="28"/>
      <c r="Y17" s="1">
        <v>42</v>
      </c>
      <c r="AA17" s="124" t="str">
        <f>IF(H17&gt;G17,"ERROR","OK")</f>
        <v>OK</v>
      </c>
      <c r="AB17" s="124" t="str">
        <f>IF(J17&gt;I17,"ERROR","OK")</f>
        <v>OK</v>
      </c>
      <c r="AC17" s="124" t="str">
        <f>IF(G17&gt;F17,"ERROR","OK")</f>
        <v>OK</v>
      </c>
      <c r="AD17" s="124" t="str">
        <f>IF(I17&gt;F17,"ERROR","OK")</f>
        <v>OK</v>
      </c>
      <c r="AE17" s="124" t="str">
        <f>IF(K17&gt;F17,"ERROR","OK")</f>
        <v>OK</v>
      </c>
      <c r="AF17" s="124" t="str">
        <f>IF(R17&gt;Q17,"ERROR","OK")</f>
        <v>OK</v>
      </c>
      <c r="AG17" s="124" t="str">
        <f>IF(X17&gt;W17,"ERROR","OK")</f>
        <v>OK</v>
      </c>
      <c r="AH17" s="1">
        <v>42</v>
      </c>
    </row>
    <row r="18" spans="1:34" ht="19.149999999999999" customHeight="1" thickTop="1" thickBot="1" x14ac:dyDescent="0.3">
      <c r="A18" s="187" t="s">
        <v>45</v>
      </c>
      <c r="B18" s="189"/>
      <c r="C18" s="190"/>
      <c r="D18" s="1">
        <v>2</v>
      </c>
      <c r="E18" s="28"/>
      <c r="F18" s="67">
        <f t="shared" ref="F18:F29" si="0">SUM(G18+I18+K18)</f>
        <v>0</v>
      </c>
      <c r="G18" s="28"/>
      <c r="H18" s="28"/>
      <c r="I18" s="28"/>
      <c r="J18" s="28"/>
      <c r="K18" s="28"/>
      <c r="L18" s="28"/>
      <c r="M18" s="1">
        <v>2</v>
      </c>
      <c r="N18" s="28"/>
      <c r="O18" s="28"/>
      <c r="P18" s="28"/>
      <c r="Q18" s="67">
        <f t="shared" ref="Q18:Q29" si="1">SUM(E18,F18,L18,N18,O18,P18)</f>
        <v>0</v>
      </c>
      <c r="R18" s="31"/>
      <c r="S18" s="104"/>
      <c r="T18" s="28"/>
      <c r="U18" s="28"/>
      <c r="V18" s="28"/>
      <c r="W18" s="67">
        <f>SUM(T18:V18)</f>
        <v>0</v>
      </c>
      <c r="X18" s="28"/>
      <c r="Y18" s="1">
        <v>2</v>
      </c>
      <c r="AA18" s="124" t="str">
        <f t="shared" ref="AA18:AA27" si="2">IF(H18&gt;G18,"ERROR","OK")</f>
        <v>OK</v>
      </c>
      <c r="AB18" s="124" t="str">
        <f t="shared" ref="AB18:AB27" si="3">IF(J18&gt;I18,"ERROR","OK")</f>
        <v>OK</v>
      </c>
      <c r="AC18" s="124" t="str">
        <f>IF(G18&gt;F18,"ERROR","OK")</f>
        <v>OK</v>
      </c>
      <c r="AD18" s="124" t="str">
        <f>IF(I18&gt;F18,"ERROR","OK")</f>
        <v>OK</v>
      </c>
      <c r="AE18" s="124" t="str">
        <f>IF(K18&gt;F18,"ERROR","OK")</f>
        <v>OK</v>
      </c>
      <c r="AF18" s="124" t="str">
        <f t="shared" ref="AF18:AF27" si="4">IF(R18&gt;Q18,"ERROR","OK")</f>
        <v>OK</v>
      </c>
      <c r="AG18" s="124" t="str">
        <f>IF(X18&gt;W18,"ERROR","OK")</f>
        <v>OK</v>
      </c>
      <c r="AH18" s="1">
        <v>2</v>
      </c>
    </row>
    <row r="19" spans="1:34" ht="19.149999999999999" customHeight="1" thickTop="1" thickBot="1" x14ac:dyDescent="0.3">
      <c r="A19" s="189" t="s">
        <v>68</v>
      </c>
      <c r="B19" s="189"/>
      <c r="C19" s="190"/>
      <c r="D19" s="1">
        <v>3</v>
      </c>
      <c r="E19" s="28"/>
      <c r="F19" s="67">
        <f t="shared" si="0"/>
        <v>0</v>
      </c>
      <c r="G19" s="28"/>
      <c r="H19" s="28"/>
      <c r="I19" s="28"/>
      <c r="J19" s="28"/>
      <c r="K19" s="28"/>
      <c r="L19" s="28"/>
      <c r="M19" s="1">
        <v>3</v>
      </c>
      <c r="N19" s="28"/>
      <c r="O19" s="28"/>
      <c r="P19" s="28"/>
      <c r="Q19" s="67">
        <f t="shared" si="1"/>
        <v>0</v>
      </c>
      <c r="R19" s="31"/>
      <c r="S19" s="104"/>
      <c r="T19" s="28"/>
      <c r="U19" s="28"/>
      <c r="V19" s="28"/>
      <c r="W19" s="67">
        <f>SUM(T19:V19)</f>
        <v>0</v>
      </c>
      <c r="X19" s="28"/>
      <c r="Y19" s="1">
        <v>3</v>
      </c>
      <c r="AA19" s="124" t="str">
        <f t="shared" si="2"/>
        <v>OK</v>
      </c>
      <c r="AB19" s="124" t="str">
        <f t="shared" si="3"/>
        <v>OK</v>
      </c>
      <c r="AC19" s="124" t="str">
        <f>IF(G19&gt;F19,"ERROR","OK")</f>
        <v>OK</v>
      </c>
      <c r="AD19" s="124" t="str">
        <f>IF(I19&gt;F19,"ERROR","OK")</f>
        <v>OK</v>
      </c>
      <c r="AE19" s="124" t="str">
        <f>IF(K19&gt;F19,"ERROR","OK")</f>
        <v>OK</v>
      </c>
      <c r="AF19" s="124" t="str">
        <f t="shared" si="4"/>
        <v>OK</v>
      </c>
      <c r="AG19" s="124" t="str">
        <f>IF(X19&gt;W19,"ERROR","OK")</f>
        <v>OK</v>
      </c>
      <c r="AH19" s="1">
        <v>3</v>
      </c>
    </row>
    <row r="20" spans="1:34" ht="19.149999999999999" customHeight="1" thickTop="1" x14ac:dyDescent="0.25">
      <c r="A20" s="42"/>
      <c r="B20" s="104" t="s">
        <v>46</v>
      </c>
      <c r="C20" s="104"/>
      <c r="D20" s="1"/>
      <c r="E20" s="123"/>
      <c r="F20" s="123"/>
      <c r="G20" s="123"/>
      <c r="H20" s="123"/>
      <c r="I20" s="123"/>
      <c r="J20" s="123"/>
      <c r="K20" s="123"/>
      <c r="L20" s="123"/>
      <c r="M20" s="1"/>
      <c r="N20" s="123"/>
      <c r="O20" s="123"/>
      <c r="P20" s="123"/>
      <c r="Q20" s="123"/>
      <c r="R20" s="181"/>
      <c r="S20" s="104"/>
      <c r="T20" s="123"/>
      <c r="U20" s="123"/>
      <c r="V20" s="123"/>
      <c r="W20" s="123"/>
      <c r="X20" s="123"/>
      <c r="Y20" s="1"/>
      <c r="AA20" s="104"/>
      <c r="AB20" s="104"/>
      <c r="AC20" s="104"/>
      <c r="AD20" s="104"/>
      <c r="AE20" s="104"/>
      <c r="AF20" s="104"/>
      <c r="AG20" s="104"/>
      <c r="AH20" s="1"/>
    </row>
    <row r="21" spans="1:34" ht="15" customHeight="1" thickBot="1" x14ac:dyDescent="0.3">
      <c r="A21" s="42"/>
      <c r="B21" s="187" t="s">
        <v>47</v>
      </c>
      <c r="C21" s="188"/>
      <c r="D21" s="1">
        <v>4</v>
      </c>
      <c r="E21" s="28"/>
      <c r="F21" s="67">
        <f t="shared" si="0"/>
        <v>0</v>
      </c>
      <c r="G21" s="28"/>
      <c r="H21" s="28"/>
      <c r="I21" s="28"/>
      <c r="J21" s="28"/>
      <c r="K21" s="28"/>
      <c r="L21" s="28"/>
      <c r="M21" s="1">
        <v>4</v>
      </c>
      <c r="N21" s="28"/>
      <c r="O21" s="28"/>
      <c r="P21" s="28"/>
      <c r="Q21" s="67">
        <f t="shared" si="1"/>
        <v>0</v>
      </c>
      <c r="R21" s="31"/>
      <c r="S21" s="104"/>
      <c r="T21" s="28"/>
      <c r="U21" s="28"/>
      <c r="V21" s="28"/>
      <c r="W21" s="67">
        <f>SUM(T21:V21)</f>
        <v>0</v>
      </c>
      <c r="X21" s="28"/>
      <c r="Y21" s="1">
        <v>4</v>
      </c>
      <c r="AA21" s="124" t="str">
        <f t="shared" si="2"/>
        <v>OK</v>
      </c>
      <c r="AB21" s="124" t="str">
        <f t="shared" si="3"/>
        <v>OK</v>
      </c>
      <c r="AC21" s="124" t="str">
        <f>IF(G21&gt;F21,"ERROR","OK")</f>
        <v>OK</v>
      </c>
      <c r="AD21" s="124" t="str">
        <f>IF(I21&gt;F21,"ERROR","OK")</f>
        <v>OK</v>
      </c>
      <c r="AE21" s="124" t="str">
        <f>IF(K21&gt;F21,"ERROR","OK")</f>
        <v>OK</v>
      </c>
      <c r="AF21" s="124" t="str">
        <f t="shared" si="4"/>
        <v>OK</v>
      </c>
      <c r="AG21" s="124" t="str">
        <f>IF(X21&gt;W21,"ERROR","OK")</f>
        <v>OK</v>
      </c>
      <c r="AH21" s="1">
        <v>4</v>
      </c>
    </row>
    <row r="22" spans="1:34" ht="19.149999999999999" customHeight="1" thickTop="1" x14ac:dyDescent="0.25">
      <c r="A22" s="42"/>
      <c r="B22" s="104"/>
      <c r="C22" s="104" t="s">
        <v>48</v>
      </c>
      <c r="D22" s="1"/>
      <c r="E22" s="123"/>
      <c r="F22" s="123"/>
      <c r="G22" s="123"/>
      <c r="H22" s="123"/>
      <c r="I22" s="123"/>
      <c r="J22" s="123"/>
      <c r="K22" s="123"/>
      <c r="L22" s="123"/>
      <c r="M22" s="1"/>
      <c r="N22" s="123"/>
      <c r="O22" s="123"/>
      <c r="P22" s="123"/>
      <c r="Q22" s="123"/>
      <c r="R22" s="181"/>
      <c r="S22" s="104"/>
      <c r="T22" s="123"/>
      <c r="U22" s="123"/>
      <c r="V22" s="123"/>
      <c r="W22" s="123"/>
      <c r="X22" s="123"/>
      <c r="Y22" s="1"/>
      <c r="AA22" s="104"/>
      <c r="AB22" s="104"/>
      <c r="AC22" s="104"/>
      <c r="AD22" s="104"/>
      <c r="AE22" s="104"/>
      <c r="AF22" s="104"/>
      <c r="AG22" s="104"/>
      <c r="AH22" s="1"/>
    </row>
    <row r="23" spans="1:34" ht="15" customHeight="1" thickBot="1" x14ac:dyDescent="0.3">
      <c r="A23" s="42"/>
      <c r="B23" s="104"/>
      <c r="C23" s="188" t="s">
        <v>49</v>
      </c>
      <c r="D23" s="1">
        <v>5</v>
      </c>
      <c r="E23" s="28"/>
      <c r="F23" s="67">
        <f t="shared" si="0"/>
        <v>0</v>
      </c>
      <c r="G23" s="28"/>
      <c r="H23" s="28"/>
      <c r="I23" s="28"/>
      <c r="J23" s="28"/>
      <c r="K23" s="28"/>
      <c r="L23" s="28"/>
      <c r="M23" s="1">
        <v>5</v>
      </c>
      <c r="N23" s="28"/>
      <c r="O23" s="28"/>
      <c r="P23" s="28"/>
      <c r="Q23" s="67">
        <f t="shared" si="1"/>
        <v>0</v>
      </c>
      <c r="R23" s="31"/>
      <c r="S23" s="104"/>
      <c r="T23" s="28"/>
      <c r="U23" s="28"/>
      <c r="V23" s="28"/>
      <c r="W23" s="67">
        <f t="shared" ref="W23:W37" si="5">SUM(T23:V23)</f>
        <v>0</v>
      </c>
      <c r="X23" s="28"/>
      <c r="Y23" s="1">
        <v>5</v>
      </c>
      <c r="AA23" s="124" t="str">
        <f t="shared" si="2"/>
        <v>OK</v>
      </c>
      <c r="AB23" s="124" t="str">
        <f t="shared" si="3"/>
        <v>OK</v>
      </c>
      <c r="AC23" s="124" t="str">
        <f>IF(G23&gt;F23,"ERROR","OK")</f>
        <v>OK</v>
      </c>
      <c r="AD23" s="124" t="str">
        <f t="shared" ref="AD23:AD38" si="6">IF(I23&gt;F23,"ERROR","OK")</f>
        <v>OK</v>
      </c>
      <c r="AE23" s="124" t="str">
        <f t="shared" ref="AE23:AE38" si="7">IF(K23&gt;F23,"ERROR","OK")</f>
        <v>OK</v>
      </c>
      <c r="AF23" s="124" t="str">
        <f t="shared" si="4"/>
        <v>OK</v>
      </c>
      <c r="AG23" s="124" t="str">
        <f t="shared" ref="AG23:AG38" si="8">IF(X23&gt;W23,"ERROR","OK")</f>
        <v>OK</v>
      </c>
      <c r="AH23" s="1">
        <v>5</v>
      </c>
    </row>
    <row r="24" spans="1:34" ht="18.75" customHeight="1" thickTop="1" thickBot="1" x14ac:dyDescent="0.3">
      <c r="A24" s="187" t="s">
        <v>50</v>
      </c>
      <c r="B24" s="187"/>
      <c r="C24" s="188"/>
      <c r="D24" s="1">
        <v>6</v>
      </c>
      <c r="E24" s="28"/>
      <c r="F24" s="67">
        <f t="shared" si="0"/>
        <v>0</v>
      </c>
      <c r="G24" s="28"/>
      <c r="H24" s="28"/>
      <c r="I24" s="28"/>
      <c r="J24" s="28"/>
      <c r="K24" s="28"/>
      <c r="L24" s="28"/>
      <c r="M24" s="1">
        <v>6</v>
      </c>
      <c r="N24" s="28"/>
      <c r="O24" s="28"/>
      <c r="P24" s="28"/>
      <c r="Q24" s="67">
        <f t="shared" si="1"/>
        <v>0</v>
      </c>
      <c r="R24" s="31"/>
      <c r="S24" s="104"/>
      <c r="T24" s="28"/>
      <c r="U24" s="28"/>
      <c r="V24" s="28"/>
      <c r="W24" s="67">
        <f t="shared" si="5"/>
        <v>0</v>
      </c>
      <c r="X24" s="28"/>
      <c r="Y24" s="1">
        <v>6</v>
      </c>
      <c r="AA24" s="124" t="str">
        <f t="shared" si="2"/>
        <v>OK</v>
      </c>
      <c r="AB24" s="124" t="str">
        <f t="shared" si="3"/>
        <v>OK</v>
      </c>
      <c r="AC24" s="124" t="str">
        <f t="shared" ref="AC24:AC38" si="9">IF(G24&gt;F24,"ERROR","OK")</f>
        <v>OK</v>
      </c>
      <c r="AD24" s="124" t="str">
        <f t="shared" si="6"/>
        <v>OK</v>
      </c>
      <c r="AE24" s="124" t="str">
        <f t="shared" si="7"/>
        <v>OK</v>
      </c>
      <c r="AF24" s="124" t="str">
        <f t="shared" si="4"/>
        <v>OK</v>
      </c>
      <c r="AG24" s="124" t="str">
        <f t="shared" si="8"/>
        <v>OK</v>
      </c>
      <c r="AH24" s="1">
        <v>6</v>
      </c>
    </row>
    <row r="25" spans="1:34" ht="19.149999999999999" customHeight="1" thickTop="1" thickBot="1" x14ac:dyDescent="0.3">
      <c r="A25" s="191" t="s">
        <v>78</v>
      </c>
      <c r="B25" s="191"/>
      <c r="C25" s="192"/>
      <c r="D25" s="1">
        <v>23</v>
      </c>
      <c r="E25" s="67">
        <f>SUM(E26,E28)</f>
        <v>0</v>
      </c>
      <c r="F25" s="67">
        <f t="shared" si="0"/>
        <v>0</v>
      </c>
      <c r="G25" s="67">
        <f t="shared" ref="G25:L25" si="10">SUM(G26,G28)</f>
        <v>0</v>
      </c>
      <c r="H25" s="67">
        <f t="shared" si="10"/>
        <v>0</v>
      </c>
      <c r="I25" s="67">
        <f t="shared" si="10"/>
        <v>0</v>
      </c>
      <c r="J25" s="67">
        <f t="shared" si="10"/>
        <v>0</v>
      </c>
      <c r="K25" s="67">
        <f t="shared" si="10"/>
        <v>0</v>
      </c>
      <c r="L25" s="67">
        <f t="shared" si="10"/>
        <v>0</v>
      </c>
      <c r="M25" s="1">
        <v>23</v>
      </c>
      <c r="N25" s="67">
        <f>SUM(N26,N28)</f>
        <v>0</v>
      </c>
      <c r="O25" s="67">
        <f>SUM(O26,O28)</f>
        <v>0</v>
      </c>
      <c r="P25" s="67">
        <f>SUM(P26,P28)</f>
        <v>0</v>
      </c>
      <c r="Q25" s="67">
        <f t="shared" si="1"/>
        <v>0</v>
      </c>
      <c r="R25" s="182">
        <f>SUM(R26,R28)</f>
        <v>0</v>
      </c>
      <c r="S25" s="64"/>
      <c r="T25" s="67">
        <f>SUM(T26,T28)</f>
        <v>0</v>
      </c>
      <c r="U25" s="67">
        <f>SUM(U26,U28)</f>
        <v>0</v>
      </c>
      <c r="V25" s="67">
        <f>SUM(V26,V28)</f>
        <v>0</v>
      </c>
      <c r="W25" s="67">
        <f t="shared" si="5"/>
        <v>0</v>
      </c>
      <c r="X25" s="67">
        <f>SUM(X26,X28)</f>
        <v>0</v>
      </c>
      <c r="Y25" s="1">
        <v>23</v>
      </c>
      <c r="AA25" s="124" t="str">
        <f t="shared" si="2"/>
        <v>OK</v>
      </c>
      <c r="AB25" s="124" t="str">
        <f t="shared" si="3"/>
        <v>OK</v>
      </c>
      <c r="AC25" s="124" t="str">
        <f t="shared" si="9"/>
        <v>OK</v>
      </c>
      <c r="AD25" s="124" t="str">
        <f t="shared" si="6"/>
        <v>OK</v>
      </c>
      <c r="AE25" s="124" t="str">
        <f t="shared" si="7"/>
        <v>OK</v>
      </c>
      <c r="AF25" s="124" t="str">
        <f t="shared" si="4"/>
        <v>OK</v>
      </c>
      <c r="AG25" s="124" t="str">
        <f t="shared" si="8"/>
        <v>OK</v>
      </c>
      <c r="AH25" s="1">
        <v>23</v>
      </c>
    </row>
    <row r="26" spans="1:34" ht="19.149999999999999" customHeight="1" thickTop="1" thickBot="1" x14ac:dyDescent="0.3">
      <c r="A26" s="4"/>
      <c r="B26" s="191" t="s">
        <v>72</v>
      </c>
      <c r="C26" s="192"/>
      <c r="D26" s="1">
        <v>24</v>
      </c>
      <c r="E26" s="28"/>
      <c r="F26" s="67">
        <f t="shared" si="0"/>
        <v>0</v>
      </c>
      <c r="G26" s="28"/>
      <c r="H26" s="28"/>
      <c r="I26" s="28"/>
      <c r="J26" s="28"/>
      <c r="K26" s="28"/>
      <c r="L26" s="28"/>
      <c r="M26" s="1">
        <v>24</v>
      </c>
      <c r="N26" s="28"/>
      <c r="O26" s="28"/>
      <c r="P26" s="28"/>
      <c r="Q26" s="67">
        <f t="shared" si="1"/>
        <v>0</v>
      </c>
      <c r="R26" s="31"/>
      <c r="S26" s="104"/>
      <c r="T26" s="28"/>
      <c r="U26" s="28"/>
      <c r="V26" s="28"/>
      <c r="W26" s="67">
        <f t="shared" si="5"/>
        <v>0</v>
      </c>
      <c r="X26" s="28"/>
      <c r="Y26" s="1">
        <v>24</v>
      </c>
      <c r="AA26" s="124" t="str">
        <f>IF(H26&gt;G26,"ERROR","OK")</f>
        <v>OK</v>
      </c>
      <c r="AB26" s="124" t="str">
        <f>IF(J26&gt;I26,"ERROR","OK")</f>
        <v>OK</v>
      </c>
      <c r="AC26" s="124" t="str">
        <f t="shared" si="9"/>
        <v>OK</v>
      </c>
      <c r="AD26" s="124" t="str">
        <f t="shared" si="6"/>
        <v>OK</v>
      </c>
      <c r="AE26" s="124" t="str">
        <f t="shared" si="7"/>
        <v>OK</v>
      </c>
      <c r="AF26" s="124" t="str">
        <f>IF(R26&gt;Q26,"ERROR","OK")</f>
        <v>OK</v>
      </c>
      <c r="AG26" s="124" t="str">
        <f t="shared" si="8"/>
        <v>OK</v>
      </c>
      <c r="AH26" s="1">
        <v>24</v>
      </c>
    </row>
    <row r="27" spans="1:34" ht="15" customHeight="1" thickTop="1" thickBot="1" x14ac:dyDescent="0.3">
      <c r="A27" s="4"/>
      <c r="B27" s="4"/>
      <c r="C27" s="192" t="s">
        <v>98</v>
      </c>
      <c r="D27" s="1">
        <v>25</v>
      </c>
      <c r="E27" s="28"/>
      <c r="F27" s="67">
        <f t="shared" si="0"/>
        <v>0</v>
      </c>
      <c r="G27" s="28"/>
      <c r="H27" s="28"/>
      <c r="I27" s="28"/>
      <c r="J27" s="28"/>
      <c r="K27" s="28"/>
      <c r="L27" s="28"/>
      <c r="M27" s="1">
        <v>25</v>
      </c>
      <c r="N27" s="28"/>
      <c r="O27" s="28"/>
      <c r="P27" s="28"/>
      <c r="Q27" s="67">
        <f t="shared" si="1"/>
        <v>0</v>
      </c>
      <c r="R27" s="31"/>
      <c r="S27" s="104"/>
      <c r="T27" s="28"/>
      <c r="U27" s="28"/>
      <c r="V27" s="28"/>
      <c r="W27" s="67">
        <f t="shared" si="5"/>
        <v>0</v>
      </c>
      <c r="X27" s="28"/>
      <c r="Y27" s="1">
        <v>25</v>
      </c>
      <c r="AA27" s="124" t="str">
        <f t="shared" si="2"/>
        <v>OK</v>
      </c>
      <c r="AB27" s="124" t="str">
        <f t="shared" si="3"/>
        <v>OK</v>
      </c>
      <c r="AC27" s="124" t="str">
        <f t="shared" si="9"/>
        <v>OK</v>
      </c>
      <c r="AD27" s="124" t="str">
        <f t="shared" si="6"/>
        <v>OK</v>
      </c>
      <c r="AE27" s="124" t="str">
        <f t="shared" si="7"/>
        <v>OK</v>
      </c>
      <c r="AF27" s="124" t="str">
        <f t="shared" si="4"/>
        <v>OK</v>
      </c>
      <c r="AG27" s="124" t="str">
        <f t="shared" si="8"/>
        <v>OK</v>
      </c>
      <c r="AH27" s="1">
        <v>25</v>
      </c>
    </row>
    <row r="28" spans="1:34" ht="15" customHeight="1" thickTop="1" thickBot="1" x14ac:dyDescent="0.3">
      <c r="A28" s="4"/>
      <c r="B28" s="193" t="s">
        <v>74</v>
      </c>
      <c r="C28" s="194"/>
      <c r="D28" s="1">
        <v>26</v>
      </c>
      <c r="E28" s="28"/>
      <c r="F28" s="67">
        <f t="shared" si="0"/>
        <v>0</v>
      </c>
      <c r="G28" s="28"/>
      <c r="H28" s="28"/>
      <c r="I28" s="28"/>
      <c r="J28" s="28"/>
      <c r="K28" s="28"/>
      <c r="L28" s="28"/>
      <c r="M28" s="1">
        <v>26</v>
      </c>
      <c r="N28" s="28"/>
      <c r="O28" s="28"/>
      <c r="P28" s="28"/>
      <c r="Q28" s="67">
        <f t="shared" si="1"/>
        <v>0</v>
      </c>
      <c r="R28" s="31"/>
      <c r="S28" s="104"/>
      <c r="T28" s="28"/>
      <c r="U28" s="28"/>
      <c r="V28" s="28"/>
      <c r="W28" s="67">
        <f t="shared" si="5"/>
        <v>0</v>
      </c>
      <c r="X28" s="28"/>
      <c r="Y28" s="1">
        <v>26</v>
      </c>
      <c r="AA28" s="124" t="str">
        <f t="shared" ref="AA28:AA38" si="11">IF(H28&gt;G28,"ERROR","OK")</f>
        <v>OK</v>
      </c>
      <c r="AB28" s="124" t="str">
        <f t="shared" ref="AB28:AB38" si="12">IF(J28&gt;I28,"ERROR","OK")</f>
        <v>OK</v>
      </c>
      <c r="AC28" s="124" t="str">
        <f t="shared" si="9"/>
        <v>OK</v>
      </c>
      <c r="AD28" s="124" t="str">
        <f t="shared" si="6"/>
        <v>OK</v>
      </c>
      <c r="AE28" s="124" t="str">
        <f t="shared" si="7"/>
        <v>OK</v>
      </c>
      <c r="AF28" s="124" t="str">
        <f t="shared" ref="AF28:AF38" si="13">IF(R28&gt;Q28,"ERROR","OK")</f>
        <v>OK</v>
      </c>
      <c r="AG28" s="124" t="str">
        <f t="shared" si="8"/>
        <v>OK</v>
      </c>
      <c r="AH28" s="1">
        <v>26</v>
      </c>
    </row>
    <row r="29" spans="1:34" ht="15" customHeight="1" thickTop="1" thickBot="1" x14ac:dyDescent="0.3">
      <c r="A29" s="4"/>
      <c r="B29" s="4"/>
      <c r="C29" s="192" t="s">
        <v>98</v>
      </c>
      <c r="D29" s="1">
        <v>27</v>
      </c>
      <c r="E29" s="28"/>
      <c r="F29" s="67">
        <f t="shared" si="0"/>
        <v>0</v>
      </c>
      <c r="G29" s="28"/>
      <c r="H29" s="28"/>
      <c r="I29" s="28"/>
      <c r="J29" s="28"/>
      <c r="K29" s="28"/>
      <c r="L29" s="28"/>
      <c r="M29" s="1">
        <v>27</v>
      </c>
      <c r="N29" s="28"/>
      <c r="O29" s="28"/>
      <c r="P29" s="28"/>
      <c r="Q29" s="67">
        <f t="shared" si="1"/>
        <v>0</v>
      </c>
      <c r="R29" s="31"/>
      <c r="S29" s="104"/>
      <c r="T29" s="28"/>
      <c r="U29" s="28"/>
      <c r="V29" s="28"/>
      <c r="W29" s="67">
        <f t="shared" si="5"/>
        <v>0</v>
      </c>
      <c r="X29" s="28"/>
      <c r="Y29" s="1">
        <v>27</v>
      </c>
      <c r="AA29" s="124" t="str">
        <f t="shared" si="11"/>
        <v>OK</v>
      </c>
      <c r="AB29" s="124" t="str">
        <f t="shared" si="12"/>
        <v>OK</v>
      </c>
      <c r="AC29" s="124" t="str">
        <f t="shared" si="9"/>
        <v>OK</v>
      </c>
      <c r="AD29" s="124" t="str">
        <f t="shared" si="6"/>
        <v>OK</v>
      </c>
      <c r="AE29" s="124" t="str">
        <f t="shared" si="7"/>
        <v>OK</v>
      </c>
      <c r="AF29" s="124" t="str">
        <f t="shared" si="13"/>
        <v>OK</v>
      </c>
      <c r="AG29" s="124" t="str">
        <f t="shared" si="8"/>
        <v>OK</v>
      </c>
      <c r="AH29" s="1">
        <v>27</v>
      </c>
    </row>
    <row r="30" spans="1:34" ht="15" customHeight="1" thickTop="1" thickBot="1" x14ac:dyDescent="0.3">
      <c r="A30" s="4"/>
      <c r="B30" s="193" t="s">
        <v>99</v>
      </c>
      <c r="C30" s="194"/>
      <c r="D30" s="1">
        <v>28</v>
      </c>
      <c r="E30" s="28"/>
      <c r="F30" s="67">
        <f t="shared" ref="F30:F37" si="14">SUM(G30+I30+K30)</f>
        <v>0</v>
      </c>
      <c r="G30" s="28"/>
      <c r="H30" s="28"/>
      <c r="I30" s="28"/>
      <c r="J30" s="28"/>
      <c r="K30" s="28"/>
      <c r="L30" s="28"/>
      <c r="M30" s="1">
        <v>28</v>
      </c>
      <c r="N30" s="28"/>
      <c r="O30" s="28"/>
      <c r="P30" s="28"/>
      <c r="Q30" s="67">
        <f t="shared" ref="Q30:Q37" si="15">SUM(E30,F30,L30,N30,O30,P30)</f>
        <v>0</v>
      </c>
      <c r="R30" s="31"/>
      <c r="S30" s="104"/>
      <c r="T30" s="28"/>
      <c r="U30" s="28"/>
      <c r="V30" s="28"/>
      <c r="W30" s="67">
        <f t="shared" si="5"/>
        <v>0</v>
      </c>
      <c r="X30" s="28"/>
      <c r="Y30" s="1">
        <v>28</v>
      </c>
      <c r="AA30" s="124" t="str">
        <f t="shared" si="11"/>
        <v>OK</v>
      </c>
      <c r="AB30" s="124" t="str">
        <f t="shared" si="12"/>
        <v>OK</v>
      </c>
      <c r="AC30" s="124" t="str">
        <f t="shared" si="9"/>
        <v>OK</v>
      </c>
      <c r="AD30" s="124" t="str">
        <f t="shared" si="6"/>
        <v>OK</v>
      </c>
      <c r="AE30" s="124" t="str">
        <f t="shared" si="7"/>
        <v>OK</v>
      </c>
      <c r="AF30" s="124" t="str">
        <f t="shared" si="13"/>
        <v>OK</v>
      </c>
      <c r="AG30" s="124" t="str">
        <f t="shared" si="8"/>
        <v>OK</v>
      </c>
      <c r="AH30" s="1">
        <v>28</v>
      </c>
    </row>
    <row r="31" spans="1:34" ht="18.75" customHeight="1" thickTop="1" thickBot="1" x14ac:dyDescent="0.3">
      <c r="A31" s="187" t="s">
        <v>105</v>
      </c>
      <c r="B31" s="187"/>
      <c r="C31" s="188"/>
      <c r="D31" s="1">
        <v>21</v>
      </c>
      <c r="E31" s="67">
        <f>SUM(E32:E36)</f>
        <v>0</v>
      </c>
      <c r="F31" s="67">
        <f t="shared" si="14"/>
        <v>0</v>
      </c>
      <c r="G31" s="67">
        <f t="shared" ref="G31:L31" si="16">SUM(G32:G36)</f>
        <v>0</v>
      </c>
      <c r="H31" s="67">
        <f t="shared" si="16"/>
        <v>0</v>
      </c>
      <c r="I31" s="67">
        <f t="shared" si="16"/>
        <v>0</v>
      </c>
      <c r="J31" s="67">
        <f t="shared" si="16"/>
        <v>0</v>
      </c>
      <c r="K31" s="67">
        <f t="shared" si="16"/>
        <v>0</v>
      </c>
      <c r="L31" s="67">
        <f t="shared" si="16"/>
        <v>0</v>
      </c>
      <c r="M31" s="1">
        <v>21</v>
      </c>
      <c r="N31" s="67">
        <f>SUM(N32:N36)</f>
        <v>0</v>
      </c>
      <c r="O31" s="67">
        <f>SUM(O32:O36)</f>
        <v>0</v>
      </c>
      <c r="P31" s="67">
        <f>SUM(P32:P36)</f>
        <v>0</v>
      </c>
      <c r="Q31" s="67">
        <f t="shared" si="15"/>
        <v>0</v>
      </c>
      <c r="R31" s="182">
        <f>SUM(R32:R36)</f>
        <v>0</v>
      </c>
      <c r="S31" s="104"/>
      <c r="T31" s="67">
        <f>SUM(T32:T36)</f>
        <v>0</v>
      </c>
      <c r="U31" s="67">
        <f>SUM(U32:U36)</f>
        <v>0</v>
      </c>
      <c r="V31" s="67">
        <f>SUM(V32:V36)</f>
        <v>0</v>
      </c>
      <c r="W31" s="67">
        <f t="shared" si="5"/>
        <v>0</v>
      </c>
      <c r="X31" s="67">
        <f>SUM(X32:X36)</f>
        <v>0</v>
      </c>
      <c r="Y31" s="1">
        <v>21</v>
      </c>
      <c r="AA31" s="124" t="str">
        <f t="shared" si="11"/>
        <v>OK</v>
      </c>
      <c r="AB31" s="124" t="str">
        <f t="shared" si="12"/>
        <v>OK</v>
      </c>
      <c r="AC31" s="124" t="str">
        <f t="shared" si="9"/>
        <v>OK</v>
      </c>
      <c r="AD31" s="124" t="str">
        <f t="shared" si="6"/>
        <v>OK</v>
      </c>
      <c r="AE31" s="124" t="str">
        <f t="shared" si="7"/>
        <v>OK</v>
      </c>
      <c r="AF31" s="124" t="str">
        <f t="shared" si="13"/>
        <v>OK</v>
      </c>
      <c r="AG31" s="124" t="str">
        <f t="shared" si="8"/>
        <v>OK</v>
      </c>
      <c r="AH31" s="1">
        <v>21</v>
      </c>
    </row>
    <row r="32" spans="1:34" ht="18.75" customHeight="1" thickTop="1" thickBot="1" x14ac:dyDescent="0.3">
      <c r="A32" s="42"/>
      <c r="B32" s="189" t="s">
        <v>101</v>
      </c>
      <c r="C32" s="190"/>
      <c r="D32" s="1">
        <v>32</v>
      </c>
      <c r="E32" s="28"/>
      <c r="F32" s="67">
        <f t="shared" si="14"/>
        <v>0</v>
      </c>
      <c r="G32" s="28"/>
      <c r="H32" s="28"/>
      <c r="I32" s="28"/>
      <c r="J32" s="28"/>
      <c r="K32" s="28"/>
      <c r="L32" s="28"/>
      <c r="M32" s="1">
        <v>32</v>
      </c>
      <c r="N32" s="28"/>
      <c r="O32" s="28"/>
      <c r="P32" s="28"/>
      <c r="Q32" s="67">
        <f t="shared" si="15"/>
        <v>0</v>
      </c>
      <c r="R32" s="31"/>
      <c r="S32" s="104"/>
      <c r="T32" s="28"/>
      <c r="U32" s="28"/>
      <c r="V32" s="28"/>
      <c r="W32" s="67">
        <f t="shared" si="5"/>
        <v>0</v>
      </c>
      <c r="X32" s="28"/>
      <c r="Y32" s="1">
        <v>32</v>
      </c>
      <c r="AA32" s="124" t="str">
        <f t="shared" si="11"/>
        <v>OK</v>
      </c>
      <c r="AB32" s="124" t="str">
        <f t="shared" si="12"/>
        <v>OK</v>
      </c>
      <c r="AC32" s="124" t="str">
        <f t="shared" si="9"/>
        <v>OK</v>
      </c>
      <c r="AD32" s="124" t="str">
        <f t="shared" si="6"/>
        <v>OK</v>
      </c>
      <c r="AE32" s="124" t="str">
        <f t="shared" si="7"/>
        <v>OK</v>
      </c>
      <c r="AF32" s="124" t="str">
        <f t="shared" si="13"/>
        <v>OK</v>
      </c>
      <c r="AG32" s="124" t="str">
        <f t="shared" si="8"/>
        <v>OK</v>
      </c>
      <c r="AH32" s="1">
        <v>32</v>
      </c>
    </row>
    <row r="33" spans="1:34" ht="18.75" customHeight="1" thickTop="1" thickBot="1" x14ac:dyDescent="0.3">
      <c r="A33" s="42"/>
      <c r="B33" s="189" t="s">
        <v>102</v>
      </c>
      <c r="C33" s="190"/>
      <c r="D33" s="1">
        <v>33</v>
      </c>
      <c r="E33" s="28"/>
      <c r="F33" s="67">
        <f t="shared" si="14"/>
        <v>0</v>
      </c>
      <c r="G33" s="28"/>
      <c r="H33" s="28"/>
      <c r="I33" s="28"/>
      <c r="J33" s="28"/>
      <c r="K33" s="28"/>
      <c r="L33" s="28"/>
      <c r="M33" s="1">
        <v>33</v>
      </c>
      <c r="N33" s="28"/>
      <c r="O33" s="28"/>
      <c r="P33" s="28"/>
      <c r="Q33" s="67">
        <f t="shared" si="15"/>
        <v>0</v>
      </c>
      <c r="R33" s="31"/>
      <c r="S33" s="104"/>
      <c r="T33" s="28"/>
      <c r="U33" s="28"/>
      <c r="V33" s="28"/>
      <c r="W33" s="67">
        <f t="shared" si="5"/>
        <v>0</v>
      </c>
      <c r="X33" s="28"/>
      <c r="Y33" s="1">
        <v>33</v>
      </c>
      <c r="AA33" s="124" t="str">
        <f t="shared" si="11"/>
        <v>OK</v>
      </c>
      <c r="AB33" s="124" t="str">
        <f t="shared" si="12"/>
        <v>OK</v>
      </c>
      <c r="AC33" s="124" t="str">
        <f t="shared" si="9"/>
        <v>OK</v>
      </c>
      <c r="AD33" s="124" t="str">
        <f t="shared" si="6"/>
        <v>OK</v>
      </c>
      <c r="AE33" s="124" t="str">
        <f t="shared" si="7"/>
        <v>OK</v>
      </c>
      <c r="AF33" s="124" t="str">
        <f t="shared" si="13"/>
        <v>OK</v>
      </c>
      <c r="AG33" s="124" t="str">
        <f t="shared" si="8"/>
        <v>OK</v>
      </c>
      <c r="AH33" s="1">
        <v>33</v>
      </c>
    </row>
    <row r="34" spans="1:34" ht="18.75" customHeight="1" thickTop="1" thickBot="1" x14ac:dyDescent="0.3">
      <c r="A34" s="42"/>
      <c r="B34" s="189" t="s">
        <v>103</v>
      </c>
      <c r="C34" s="190"/>
      <c r="D34" s="1">
        <v>34</v>
      </c>
      <c r="E34" s="28"/>
      <c r="F34" s="67">
        <f t="shared" si="14"/>
        <v>0</v>
      </c>
      <c r="G34" s="28"/>
      <c r="H34" s="28"/>
      <c r="I34" s="28"/>
      <c r="J34" s="28"/>
      <c r="K34" s="28"/>
      <c r="L34" s="28"/>
      <c r="M34" s="1">
        <v>34</v>
      </c>
      <c r="N34" s="28"/>
      <c r="O34" s="28"/>
      <c r="P34" s="28"/>
      <c r="Q34" s="67">
        <f t="shared" si="15"/>
        <v>0</v>
      </c>
      <c r="R34" s="31"/>
      <c r="S34" s="104"/>
      <c r="T34" s="28"/>
      <c r="U34" s="28"/>
      <c r="V34" s="28"/>
      <c r="W34" s="67">
        <f t="shared" si="5"/>
        <v>0</v>
      </c>
      <c r="X34" s="28"/>
      <c r="Y34" s="1">
        <v>34</v>
      </c>
      <c r="AA34" s="124" t="str">
        <f t="shared" si="11"/>
        <v>OK</v>
      </c>
      <c r="AB34" s="124" t="str">
        <f t="shared" si="12"/>
        <v>OK</v>
      </c>
      <c r="AC34" s="124" t="str">
        <f t="shared" si="9"/>
        <v>OK</v>
      </c>
      <c r="AD34" s="124" t="str">
        <f t="shared" si="6"/>
        <v>OK</v>
      </c>
      <c r="AE34" s="124" t="str">
        <f t="shared" si="7"/>
        <v>OK</v>
      </c>
      <c r="AF34" s="124" t="str">
        <f t="shared" si="13"/>
        <v>OK</v>
      </c>
      <c r="AG34" s="124" t="str">
        <f t="shared" si="8"/>
        <v>OK</v>
      </c>
      <c r="AH34" s="1">
        <v>34</v>
      </c>
    </row>
    <row r="35" spans="1:34" ht="18.75" customHeight="1" thickTop="1" thickBot="1" x14ac:dyDescent="0.3">
      <c r="A35" s="42"/>
      <c r="B35" s="189" t="s">
        <v>104</v>
      </c>
      <c r="C35" s="190"/>
      <c r="D35" s="1">
        <v>35</v>
      </c>
      <c r="E35" s="28"/>
      <c r="F35" s="67">
        <f t="shared" si="14"/>
        <v>0</v>
      </c>
      <c r="G35" s="28"/>
      <c r="H35" s="28"/>
      <c r="I35" s="28"/>
      <c r="J35" s="28"/>
      <c r="K35" s="28"/>
      <c r="L35" s="28"/>
      <c r="M35" s="1">
        <v>35</v>
      </c>
      <c r="N35" s="28"/>
      <c r="O35" s="28"/>
      <c r="P35" s="28"/>
      <c r="Q35" s="67">
        <f t="shared" si="15"/>
        <v>0</v>
      </c>
      <c r="R35" s="31"/>
      <c r="S35" s="104"/>
      <c r="T35" s="28"/>
      <c r="U35" s="28"/>
      <c r="V35" s="28"/>
      <c r="W35" s="67">
        <f t="shared" si="5"/>
        <v>0</v>
      </c>
      <c r="X35" s="28"/>
      <c r="Y35" s="1">
        <v>35</v>
      </c>
      <c r="AA35" s="124" t="str">
        <f t="shared" si="11"/>
        <v>OK</v>
      </c>
      <c r="AB35" s="124" t="str">
        <f t="shared" si="12"/>
        <v>OK</v>
      </c>
      <c r="AC35" s="124" t="str">
        <f t="shared" si="9"/>
        <v>OK</v>
      </c>
      <c r="AD35" s="124" t="str">
        <f t="shared" si="6"/>
        <v>OK</v>
      </c>
      <c r="AE35" s="124" t="str">
        <f t="shared" si="7"/>
        <v>OK</v>
      </c>
      <c r="AF35" s="124" t="str">
        <f t="shared" si="13"/>
        <v>OK</v>
      </c>
      <c r="AG35" s="124" t="str">
        <f t="shared" si="8"/>
        <v>OK</v>
      </c>
      <c r="AH35" s="1">
        <v>35</v>
      </c>
    </row>
    <row r="36" spans="1:34" ht="18.75" customHeight="1" thickTop="1" thickBot="1" x14ac:dyDescent="0.3">
      <c r="A36" s="42"/>
      <c r="B36" s="189" t="s">
        <v>74</v>
      </c>
      <c r="C36" s="190"/>
      <c r="D36" s="1">
        <v>36</v>
      </c>
      <c r="E36" s="28"/>
      <c r="F36" s="67">
        <f t="shared" si="14"/>
        <v>0</v>
      </c>
      <c r="G36" s="28"/>
      <c r="H36" s="28"/>
      <c r="I36" s="28"/>
      <c r="J36" s="28"/>
      <c r="K36" s="28"/>
      <c r="L36" s="28"/>
      <c r="M36" s="1">
        <v>36</v>
      </c>
      <c r="N36" s="28"/>
      <c r="O36" s="28"/>
      <c r="P36" s="28"/>
      <c r="Q36" s="67">
        <f t="shared" si="15"/>
        <v>0</v>
      </c>
      <c r="R36" s="31"/>
      <c r="S36" s="104"/>
      <c r="T36" s="28"/>
      <c r="U36" s="28"/>
      <c r="V36" s="28"/>
      <c r="W36" s="67">
        <f t="shared" si="5"/>
        <v>0</v>
      </c>
      <c r="X36" s="28"/>
      <c r="Y36" s="1">
        <v>36</v>
      </c>
      <c r="AA36" s="124" t="str">
        <f t="shared" si="11"/>
        <v>OK</v>
      </c>
      <c r="AB36" s="124" t="str">
        <f t="shared" si="12"/>
        <v>OK</v>
      </c>
      <c r="AC36" s="124" t="str">
        <f t="shared" si="9"/>
        <v>OK</v>
      </c>
      <c r="AD36" s="124" t="str">
        <f t="shared" si="6"/>
        <v>OK</v>
      </c>
      <c r="AE36" s="124" t="str">
        <f t="shared" si="7"/>
        <v>OK</v>
      </c>
      <c r="AF36" s="124" t="str">
        <f t="shared" si="13"/>
        <v>OK</v>
      </c>
      <c r="AG36" s="124" t="str">
        <f t="shared" si="8"/>
        <v>OK</v>
      </c>
      <c r="AH36" s="1">
        <v>36</v>
      </c>
    </row>
    <row r="37" spans="1:34" ht="19.149999999999999" customHeight="1" thickTop="1" thickBot="1" x14ac:dyDescent="0.3">
      <c r="A37" s="187" t="s">
        <v>51</v>
      </c>
      <c r="B37" s="187"/>
      <c r="C37" s="188"/>
      <c r="D37" s="1">
        <v>9</v>
      </c>
      <c r="E37" s="28"/>
      <c r="F37" s="67">
        <f t="shared" si="14"/>
        <v>0</v>
      </c>
      <c r="G37" s="28"/>
      <c r="H37" s="28"/>
      <c r="I37" s="28"/>
      <c r="J37" s="28"/>
      <c r="K37" s="28"/>
      <c r="L37" s="28"/>
      <c r="M37" s="1">
        <v>9</v>
      </c>
      <c r="N37" s="28"/>
      <c r="O37" s="28"/>
      <c r="P37" s="28"/>
      <c r="Q37" s="67">
        <f t="shared" si="15"/>
        <v>0</v>
      </c>
      <c r="R37" s="31"/>
      <c r="S37" s="64"/>
      <c r="T37" s="28"/>
      <c r="U37" s="28"/>
      <c r="V37" s="28"/>
      <c r="W37" s="67">
        <f t="shared" si="5"/>
        <v>0</v>
      </c>
      <c r="X37" s="28"/>
      <c r="Y37" s="1">
        <v>9</v>
      </c>
      <c r="AA37" s="124" t="str">
        <f t="shared" si="11"/>
        <v>OK</v>
      </c>
      <c r="AB37" s="124" t="str">
        <f t="shared" si="12"/>
        <v>OK</v>
      </c>
      <c r="AC37" s="124" t="str">
        <f t="shared" si="9"/>
        <v>OK</v>
      </c>
      <c r="AD37" s="124" t="str">
        <f t="shared" si="6"/>
        <v>OK</v>
      </c>
      <c r="AE37" s="124" t="str">
        <f t="shared" si="7"/>
        <v>OK</v>
      </c>
      <c r="AF37" s="124" t="str">
        <f t="shared" si="13"/>
        <v>OK</v>
      </c>
      <c r="AG37" s="124" t="str">
        <f t="shared" si="8"/>
        <v>OK</v>
      </c>
      <c r="AH37" s="1">
        <v>9</v>
      </c>
    </row>
    <row r="38" spans="1:34" ht="24" customHeight="1" thickTop="1" thickBot="1" x14ac:dyDescent="0.35">
      <c r="A38" s="179" t="s">
        <v>3</v>
      </c>
      <c r="B38" s="45"/>
      <c r="C38" s="45"/>
      <c r="D38" s="1">
        <v>10</v>
      </c>
      <c r="E38" s="67">
        <f>SUM(E16,E18:E19,E24:E25,E31,E37)</f>
        <v>0</v>
      </c>
      <c r="F38" s="67">
        <f t="shared" ref="F38:N38" si="17">SUM(F16,F18:F19,F24:F25,F31,F37)</f>
        <v>0</v>
      </c>
      <c r="G38" s="67">
        <f t="shared" si="17"/>
        <v>0</v>
      </c>
      <c r="H38" s="67">
        <f t="shared" si="17"/>
        <v>0</v>
      </c>
      <c r="I38" s="67">
        <f t="shared" si="17"/>
        <v>0</v>
      </c>
      <c r="J38" s="67">
        <f t="shared" si="17"/>
        <v>0</v>
      </c>
      <c r="K38" s="67">
        <f t="shared" si="17"/>
        <v>0</v>
      </c>
      <c r="L38" s="67">
        <f t="shared" si="17"/>
        <v>0</v>
      </c>
      <c r="M38" s="1">
        <v>10</v>
      </c>
      <c r="N38" s="67">
        <f t="shared" si="17"/>
        <v>0</v>
      </c>
      <c r="O38" s="67">
        <f>SUM(O16,O18:O19,O24:O25,O31,O37)</f>
        <v>0</v>
      </c>
      <c r="P38" s="67">
        <f>SUM(P16,P18:P19,P24:P25,P31,P37)</f>
        <v>0</v>
      </c>
      <c r="Q38" s="67">
        <f>SUM(Q16,Q18:Q19,Q24:Q25,Q31,Q37)</f>
        <v>0</v>
      </c>
      <c r="R38" s="67">
        <f>SUM(R16,R18:R19,R24:R25,R31,R37)</f>
        <v>0</v>
      </c>
      <c r="S38" s="64"/>
      <c r="T38" s="67">
        <f>SUM(T16,T18:T19,T24:T25,T31,T37)</f>
        <v>0</v>
      </c>
      <c r="U38" s="67">
        <f>SUM(U16,U18:U19,U24:U25,U31,U37)</f>
        <v>0</v>
      </c>
      <c r="V38" s="67">
        <f>SUM(V16,V18:V19,V24:V25,V31,V37)</f>
        <v>0</v>
      </c>
      <c r="W38" s="67">
        <f>SUM(W16,W18:W19,W24:W25,W31,W37)</f>
        <v>0</v>
      </c>
      <c r="X38" s="67">
        <f>SUM(X16,X18:X19,X24:X25,X31,X37)</f>
        <v>0</v>
      </c>
      <c r="Y38" s="1">
        <v>10</v>
      </c>
      <c r="AA38" s="124" t="str">
        <f t="shared" si="11"/>
        <v>OK</v>
      </c>
      <c r="AB38" s="124" t="str">
        <f t="shared" si="12"/>
        <v>OK</v>
      </c>
      <c r="AC38" s="124" t="str">
        <f t="shared" si="9"/>
        <v>OK</v>
      </c>
      <c r="AD38" s="124" t="str">
        <f t="shared" si="6"/>
        <v>OK</v>
      </c>
      <c r="AE38" s="124" t="str">
        <f t="shared" si="7"/>
        <v>OK</v>
      </c>
      <c r="AF38" s="124" t="str">
        <f t="shared" si="13"/>
        <v>OK</v>
      </c>
      <c r="AG38" s="124" t="str">
        <f t="shared" si="8"/>
        <v>OK</v>
      </c>
      <c r="AH38" s="1">
        <v>10</v>
      </c>
    </row>
    <row r="39" spans="1:34" ht="16.899999999999999" customHeight="1" thickTop="1" x14ac:dyDescent="0.25">
      <c r="A39" s="42"/>
      <c r="B39" s="104"/>
      <c r="C39" s="104"/>
      <c r="D39" s="1"/>
      <c r="E39" s="123"/>
      <c r="F39" s="123"/>
      <c r="G39" s="123"/>
      <c r="H39" s="123"/>
      <c r="I39" s="123"/>
      <c r="J39" s="123"/>
      <c r="K39" s="123"/>
      <c r="L39" s="123"/>
      <c r="M39" s="1"/>
      <c r="N39" s="123"/>
      <c r="O39" s="123"/>
      <c r="P39" s="123"/>
      <c r="Q39" s="123"/>
      <c r="R39" s="181"/>
      <c r="S39" s="104"/>
      <c r="T39" s="123"/>
      <c r="U39" s="123"/>
      <c r="V39" s="123"/>
      <c r="W39" s="123"/>
      <c r="X39" s="123"/>
      <c r="Y39" s="1"/>
      <c r="AA39" s="104"/>
      <c r="AB39" s="104"/>
      <c r="AC39" s="104"/>
      <c r="AD39" s="104"/>
      <c r="AE39" s="104"/>
      <c r="AF39" s="104"/>
      <c r="AG39" s="104"/>
      <c r="AH39" s="1"/>
    </row>
    <row r="40" spans="1:34" ht="25.15" customHeight="1" x14ac:dyDescent="0.3">
      <c r="A40" s="178" t="s">
        <v>52</v>
      </c>
      <c r="B40" s="104"/>
      <c r="C40" s="104"/>
      <c r="D40" s="1"/>
      <c r="E40" s="123"/>
      <c r="F40" s="123"/>
      <c r="G40" s="123"/>
      <c r="H40" s="123"/>
      <c r="I40" s="123"/>
      <c r="J40" s="123"/>
      <c r="K40" s="123"/>
      <c r="L40" s="123"/>
      <c r="M40" s="1"/>
      <c r="N40" s="123"/>
      <c r="O40" s="123"/>
      <c r="P40" s="123"/>
      <c r="Q40" s="123"/>
      <c r="R40" s="181"/>
      <c r="S40" s="104"/>
      <c r="T40" s="123"/>
      <c r="U40" s="123"/>
      <c r="V40" s="123"/>
      <c r="W40" s="123"/>
      <c r="X40" s="123"/>
      <c r="Y40" s="1"/>
      <c r="AA40" s="104"/>
      <c r="AB40" s="104"/>
      <c r="AC40" s="104"/>
      <c r="AD40" s="104"/>
      <c r="AE40" s="104"/>
      <c r="AF40" s="104"/>
      <c r="AG40" s="104"/>
      <c r="AH40" s="1"/>
    </row>
    <row r="41" spans="1:34" ht="18" customHeight="1" thickBot="1" x14ac:dyDescent="0.3">
      <c r="A41" s="187" t="s">
        <v>44</v>
      </c>
      <c r="B41" s="187"/>
      <c r="C41" s="188"/>
      <c r="D41" s="1">
        <v>11</v>
      </c>
      <c r="E41" s="28"/>
      <c r="F41" s="67">
        <f>SUM(G41+I41+K41)</f>
        <v>0</v>
      </c>
      <c r="G41" s="28"/>
      <c r="H41" s="28"/>
      <c r="I41" s="28"/>
      <c r="J41" s="28"/>
      <c r="K41" s="28"/>
      <c r="L41" s="28"/>
      <c r="M41" s="1">
        <v>11</v>
      </c>
      <c r="N41" s="28"/>
      <c r="O41" s="28"/>
      <c r="P41" s="28"/>
      <c r="Q41" s="67">
        <f>SUM(E41,F41,L41,N41,O41,P41)</f>
        <v>0</v>
      </c>
      <c r="R41" s="31"/>
      <c r="S41" s="104"/>
      <c r="T41" s="28"/>
      <c r="U41" s="28"/>
      <c r="V41" s="28"/>
      <c r="W41" s="67">
        <f>SUM(T41:V41)</f>
        <v>0</v>
      </c>
      <c r="X41" s="28"/>
      <c r="Y41" s="1">
        <v>11</v>
      </c>
      <c r="AA41" s="124" t="str">
        <f>IF(H41&gt;G41,"ERROR","OK")</f>
        <v>OK</v>
      </c>
      <c r="AB41" s="124" t="str">
        <f>IF(J41&gt;I41,"ERROR","OK")</f>
        <v>OK</v>
      </c>
      <c r="AC41" s="124" t="str">
        <f>IF(G41&gt;F41,"ERROR","OK")</f>
        <v>OK</v>
      </c>
      <c r="AD41" s="124" t="str">
        <f>IF(I41&gt;F41,"ERROR","OK")</f>
        <v>OK</v>
      </c>
      <c r="AE41" s="124" t="str">
        <f>IF(K41&gt;F41,"ERROR","OK")</f>
        <v>OK</v>
      </c>
      <c r="AF41" s="124" t="str">
        <f>IF(R41&gt;Q41,"ERROR","OK")</f>
        <v>OK</v>
      </c>
      <c r="AG41" s="124" t="str">
        <f>IF(X41&gt;W41,"ERROR","OK")</f>
        <v>OK</v>
      </c>
      <c r="AH41" s="1">
        <v>11</v>
      </c>
    </row>
    <row r="42" spans="1:34" ht="18" customHeight="1" thickTop="1" thickBot="1" x14ac:dyDescent="0.3">
      <c r="A42" s="189" t="s">
        <v>68</v>
      </c>
      <c r="B42" s="189"/>
      <c r="C42" s="190"/>
      <c r="D42" s="1">
        <v>12</v>
      </c>
      <c r="E42" s="28"/>
      <c r="F42" s="67">
        <f>SUM(G42+I42+K42)</f>
        <v>0</v>
      </c>
      <c r="G42" s="28"/>
      <c r="H42" s="28"/>
      <c r="I42" s="28"/>
      <c r="J42" s="28"/>
      <c r="K42" s="28"/>
      <c r="L42" s="28"/>
      <c r="M42" s="1">
        <v>12</v>
      </c>
      <c r="N42" s="28"/>
      <c r="O42" s="28"/>
      <c r="P42" s="28"/>
      <c r="Q42" s="67">
        <f>SUM(E42,F42,L42,N42,O42,P42)</f>
        <v>0</v>
      </c>
      <c r="R42" s="31"/>
      <c r="S42" s="104"/>
      <c r="T42" s="28"/>
      <c r="U42" s="28"/>
      <c r="V42" s="28"/>
      <c r="W42" s="67">
        <f>SUM(T42:V42)</f>
        <v>0</v>
      </c>
      <c r="X42" s="28"/>
      <c r="Y42" s="1">
        <v>12</v>
      </c>
      <c r="AA42" s="124" t="str">
        <f>IF(H42&gt;G42,"ERROR","OK")</f>
        <v>OK</v>
      </c>
      <c r="AB42" s="124" t="str">
        <f>IF(J42&gt;I42,"ERROR","OK")</f>
        <v>OK</v>
      </c>
      <c r="AC42" s="124" t="str">
        <f>IF(G42&gt;F42,"ERROR","OK")</f>
        <v>OK</v>
      </c>
      <c r="AD42" s="124" t="str">
        <f>IF(I42&gt;F42,"ERROR","OK")</f>
        <v>OK</v>
      </c>
      <c r="AE42" s="124" t="str">
        <f>IF(K42&gt;F42,"ERROR","OK")</f>
        <v>OK</v>
      </c>
      <c r="AF42" s="124" t="str">
        <f>IF(R42&gt;Q42,"ERROR","OK")</f>
        <v>OK</v>
      </c>
      <c r="AG42" s="124" t="str">
        <f>IF(X42&gt;W42,"ERROR","OK")</f>
        <v>OK</v>
      </c>
      <c r="AH42" s="1">
        <v>12</v>
      </c>
    </row>
    <row r="43" spans="1:34" ht="18" customHeight="1" thickTop="1" x14ac:dyDescent="0.25">
      <c r="A43" s="42"/>
      <c r="B43" s="104" t="s">
        <v>53</v>
      </c>
      <c r="C43" s="104"/>
      <c r="D43" s="1"/>
      <c r="E43" s="123"/>
      <c r="F43" s="123"/>
      <c r="G43" s="123"/>
      <c r="H43" s="123"/>
      <c r="I43" s="123"/>
      <c r="J43" s="123"/>
      <c r="K43" s="123"/>
      <c r="L43" s="123"/>
      <c r="M43" s="1"/>
      <c r="N43" s="123"/>
      <c r="O43" s="123"/>
      <c r="P43" s="123"/>
      <c r="Q43" s="123"/>
      <c r="R43" s="181"/>
      <c r="S43" s="104"/>
      <c r="T43" s="123"/>
      <c r="U43" s="123"/>
      <c r="V43" s="123"/>
      <c r="W43" s="123"/>
      <c r="X43" s="123"/>
      <c r="Y43" s="1"/>
      <c r="AA43" s="104"/>
      <c r="AB43" s="104"/>
      <c r="AC43" s="104"/>
      <c r="AD43" s="104"/>
      <c r="AE43" s="104"/>
      <c r="AF43" s="104"/>
      <c r="AG43" s="104"/>
      <c r="AH43" s="1"/>
    </row>
    <row r="44" spans="1:34" ht="15" customHeight="1" thickBot="1" x14ac:dyDescent="0.3">
      <c r="A44" s="42"/>
      <c r="B44" s="187" t="s">
        <v>47</v>
      </c>
      <c r="C44" s="188"/>
      <c r="D44" s="1">
        <v>13</v>
      </c>
      <c r="E44" s="28"/>
      <c r="F44" s="67">
        <f>SUM(G44+I44+K44)</f>
        <v>0</v>
      </c>
      <c r="G44" s="28"/>
      <c r="H44" s="28"/>
      <c r="I44" s="28"/>
      <c r="J44" s="28"/>
      <c r="K44" s="28"/>
      <c r="L44" s="28"/>
      <c r="M44" s="1">
        <v>13</v>
      </c>
      <c r="N44" s="28"/>
      <c r="O44" s="28"/>
      <c r="P44" s="28"/>
      <c r="Q44" s="67">
        <f>SUM(E44,F44,L44,N44,O44,P44)</f>
        <v>0</v>
      </c>
      <c r="R44" s="31"/>
      <c r="S44" s="104"/>
      <c r="T44" s="28"/>
      <c r="U44" s="28"/>
      <c r="V44" s="28"/>
      <c r="W44" s="67">
        <f>SUM(T44:V44)</f>
        <v>0</v>
      </c>
      <c r="X44" s="28"/>
      <c r="Y44" s="1">
        <v>13</v>
      </c>
      <c r="AA44" s="124" t="str">
        <f>IF(H44&gt;G44,"ERROR","OK")</f>
        <v>OK</v>
      </c>
      <c r="AB44" s="124" t="str">
        <f>IF(J44&gt;I44,"ERROR","OK")</f>
        <v>OK</v>
      </c>
      <c r="AC44" s="124" t="str">
        <f>IF(G44&gt;F44,"ERROR","OK")</f>
        <v>OK</v>
      </c>
      <c r="AD44" s="124" t="str">
        <f>IF(I44&gt;F44,"ERROR","OK")</f>
        <v>OK</v>
      </c>
      <c r="AE44" s="124" t="str">
        <f>IF(K44&gt;F44,"ERROR","OK")</f>
        <v>OK</v>
      </c>
      <c r="AF44" s="124" t="str">
        <f>IF(R44&gt;Q44,"ERROR","OK")</f>
        <v>OK</v>
      </c>
      <c r="AG44" s="124" t="str">
        <f>IF(X44&gt;W44,"ERROR","OK")</f>
        <v>OK</v>
      </c>
      <c r="AH44" s="1">
        <v>13</v>
      </c>
    </row>
    <row r="45" spans="1:34" ht="18.75" customHeight="1" thickTop="1" thickBot="1" x14ac:dyDescent="0.3">
      <c r="A45" s="193" t="s">
        <v>50</v>
      </c>
      <c r="B45" s="193"/>
      <c r="C45" s="194"/>
      <c r="D45" s="1">
        <v>14</v>
      </c>
      <c r="E45" s="28"/>
      <c r="F45" s="67">
        <f>SUM(G45+I45+K45)</f>
        <v>0</v>
      </c>
      <c r="G45" s="28"/>
      <c r="H45" s="28"/>
      <c r="I45" s="28"/>
      <c r="J45" s="28"/>
      <c r="K45" s="28"/>
      <c r="L45" s="28"/>
      <c r="M45" s="1">
        <v>14</v>
      </c>
      <c r="N45" s="28"/>
      <c r="O45" s="28"/>
      <c r="P45" s="28"/>
      <c r="Q45" s="67">
        <f>SUM(E45,F45,L45,N45,O45,P45)</f>
        <v>0</v>
      </c>
      <c r="R45" s="31"/>
      <c r="S45" s="104"/>
      <c r="T45" s="28"/>
      <c r="U45" s="28"/>
      <c r="V45" s="28"/>
      <c r="W45" s="67">
        <f>SUM(T45:V45)</f>
        <v>0</v>
      </c>
      <c r="X45" s="28"/>
      <c r="Y45" s="1">
        <v>14</v>
      </c>
      <c r="AA45" s="124" t="str">
        <f>IF(H45&gt;G45,"ERROR","OK")</f>
        <v>OK</v>
      </c>
      <c r="AB45" s="124" t="str">
        <f>IF(J45&gt;I45,"ERROR","OK")</f>
        <v>OK</v>
      </c>
      <c r="AC45" s="124" t="str">
        <f>IF(G45&gt;F45,"ERROR","OK")</f>
        <v>OK</v>
      </c>
      <c r="AD45" s="124" t="str">
        <f>IF(I45&gt;F45,"ERROR","OK")</f>
        <v>OK</v>
      </c>
      <c r="AE45" s="124" t="str">
        <f>IF(K45&gt;F45,"ERROR","OK")</f>
        <v>OK</v>
      </c>
      <c r="AF45" s="124" t="str">
        <f>IF(R45&gt;Q45,"ERROR","OK")</f>
        <v>OK</v>
      </c>
      <c r="AG45" s="124" t="str">
        <f>IF(X45&gt;W45,"ERROR","OK")</f>
        <v>OK</v>
      </c>
      <c r="AH45" s="1">
        <v>14</v>
      </c>
    </row>
    <row r="46" spans="1:34" ht="6.75" customHeight="1" thickTop="1" x14ac:dyDescent="0.25">
      <c r="A46" s="4"/>
      <c r="B46" s="3"/>
      <c r="C46" s="3"/>
      <c r="D46" s="1"/>
      <c r="E46" s="123"/>
      <c r="F46" s="123"/>
      <c r="G46" s="123"/>
      <c r="H46" s="123"/>
      <c r="I46" s="123"/>
      <c r="J46" s="123"/>
      <c r="K46" s="123"/>
      <c r="L46" s="123"/>
      <c r="M46" s="1"/>
      <c r="N46" s="123"/>
      <c r="O46" s="123"/>
      <c r="P46" s="123"/>
      <c r="Q46" s="123"/>
      <c r="R46" s="181"/>
      <c r="S46" s="64"/>
      <c r="T46" s="123"/>
      <c r="U46" s="123"/>
      <c r="V46" s="123"/>
      <c r="W46" s="123"/>
      <c r="X46" s="123"/>
      <c r="Y46" s="1"/>
      <c r="AA46" s="104"/>
      <c r="AB46" s="104"/>
      <c r="AC46" s="104"/>
      <c r="AD46" s="104"/>
      <c r="AE46" s="104"/>
      <c r="AF46" s="104"/>
      <c r="AG46" s="104"/>
      <c r="AH46" s="1"/>
    </row>
    <row r="47" spans="1:34" ht="18" customHeight="1" thickBot="1" x14ac:dyDescent="0.3">
      <c r="A47" s="193" t="s">
        <v>71</v>
      </c>
      <c r="B47" s="193"/>
      <c r="C47" s="194"/>
      <c r="D47" s="1">
        <v>29</v>
      </c>
      <c r="E47" s="28"/>
      <c r="F47" s="67">
        <f t="shared" ref="F47:F56" si="18">SUM(G47+I47+K47)</f>
        <v>0</v>
      </c>
      <c r="G47" s="28"/>
      <c r="H47" s="28"/>
      <c r="I47" s="28"/>
      <c r="J47" s="28"/>
      <c r="K47" s="28"/>
      <c r="L47" s="28"/>
      <c r="M47" s="1">
        <v>29</v>
      </c>
      <c r="N47" s="28"/>
      <c r="O47" s="28"/>
      <c r="P47" s="28"/>
      <c r="Q47" s="67">
        <f t="shared" ref="Q47:Q56" si="19">SUM(E47,F47,L47,N47,O47,P47)</f>
        <v>0</v>
      </c>
      <c r="R47" s="31"/>
      <c r="S47" s="104"/>
      <c r="T47" s="28"/>
      <c r="U47" s="28"/>
      <c r="V47" s="28"/>
      <c r="W47" s="67">
        <f t="shared" ref="W47:W56" si="20">SUM(T47:V47)</f>
        <v>0</v>
      </c>
      <c r="X47" s="28"/>
      <c r="Y47" s="1">
        <v>29</v>
      </c>
      <c r="AA47" s="124" t="str">
        <f t="shared" ref="AA47:AA57" si="21">IF(H47&gt;G47,"ERROR","OK")</f>
        <v>OK</v>
      </c>
      <c r="AB47" s="124" t="str">
        <f t="shared" ref="AB47:AB57" si="22">IF(J47&gt;I47,"ERROR","OK")</f>
        <v>OK</v>
      </c>
      <c r="AC47" s="124" t="str">
        <f t="shared" ref="AC47:AC57" si="23">IF(G47&gt;F47,"ERROR","OK")</f>
        <v>OK</v>
      </c>
      <c r="AD47" s="124" t="str">
        <f t="shared" ref="AD47:AD57" si="24">IF(I47&gt;F47,"ERROR","OK")</f>
        <v>OK</v>
      </c>
      <c r="AE47" s="124" t="str">
        <f t="shared" ref="AE47:AE57" si="25">IF(K47&gt;F47,"ERROR","OK")</f>
        <v>OK</v>
      </c>
      <c r="AF47" s="124" t="str">
        <f t="shared" ref="AF47:AF57" si="26">IF(R47&gt;Q47,"ERROR","OK")</f>
        <v>OK</v>
      </c>
      <c r="AG47" s="124" t="str">
        <f t="shared" ref="AG47:AG57" si="27">IF(X47&gt;W47,"ERROR","OK")</f>
        <v>OK</v>
      </c>
      <c r="AH47" s="1">
        <v>29</v>
      </c>
    </row>
    <row r="48" spans="1:34" ht="18" customHeight="1" thickTop="1" thickBot="1" x14ac:dyDescent="0.3">
      <c r="A48" s="4"/>
      <c r="B48" s="191" t="s">
        <v>98</v>
      </c>
      <c r="C48" s="192"/>
      <c r="D48" s="1">
        <v>30</v>
      </c>
      <c r="E48" s="28"/>
      <c r="F48" s="67">
        <f t="shared" si="18"/>
        <v>0</v>
      </c>
      <c r="G48" s="28"/>
      <c r="H48" s="28"/>
      <c r="I48" s="28"/>
      <c r="J48" s="28"/>
      <c r="K48" s="28"/>
      <c r="L48" s="28"/>
      <c r="M48" s="1">
        <v>30</v>
      </c>
      <c r="N48" s="28"/>
      <c r="O48" s="28"/>
      <c r="P48" s="28"/>
      <c r="Q48" s="67">
        <f t="shared" si="19"/>
        <v>0</v>
      </c>
      <c r="R48" s="31"/>
      <c r="S48" s="104"/>
      <c r="T48" s="28"/>
      <c r="U48" s="28"/>
      <c r="V48" s="28"/>
      <c r="W48" s="67">
        <f t="shared" si="20"/>
        <v>0</v>
      </c>
      <c r="X48" s="28"/>
      <c r="Y48" s="1">
        <v>30</v>
      </c>
      <c r="AA48" s="124" t="str">
        <f t="shared" si="21"/>
        <v>OK</v>
      </c>
      <c r="AB48" s="124" t="str">
        <f t="shared" si="22"/>
        <v>OK</v>
      </c>
      <c r="AC48" s="124" t="str">
        <f t="shared" si="23"/>
        <v>OK</v>
      </c>
      <c r="AD48" s="124" t="str">
        <f t="shared" si="24"/>
        <v>OK</v>
      </c>
      <c r="AE48" s="124" t="str">
        <f t="shared" si="25"/>
        <v>OK</v>
      </c>
      <c r="AF48" s="124" t="str">
        <f t="shared" si="26"/>
        <v>OK</v>
      </c>
      <c r="AG48" s="124" t="str">
        <f t="shared" si="27"/>
        <v>OK</v>
      </c>
      <c r="AH48" s="1">
        <v>30</v>
      </c>
    </row>
    <row r="49" spans="1:34" ht="19.5" customHeight="1" thickTop="1" thickBot="1" x14ac:dyDescent="0.3">
      <c r="A49" s="4"/>
      <c r="B49" s="191" t="s">
        <v>99</v>
      </c>
      <c r="C49" s="192"/>
      <c r="D49" s="1">
        <v>31</v>
      </c>
      <c r="E49" s="28"/>
      <c r="F49" s="67">
        <f t="shared" si="18"/>
        <v>0</v>
      </c>
      <c r="G49" s="28"/>
      <c r="H49" s="28"/>
      <c r="I49" s="28"/>
      <c r="J49" s="28"/>
      <c r="K49" s="28"/>
      <c r="L49" s="28"/>
      <c r="M49" s="1">
        <v>31</v>
      </c>
      <c r="N49" s="28"/>
      <c r="O49" s="28"/>
      <c r="P49" s="28"/>
      <c r="Q49" s="67">
        <f t="shared" si="19"/>
        <v>0</v>
      </c>
      <c r="R49" s="31"/>
      <c r="S49" s="104"/>
      <c r="T49" s="28"/>
      <c r="U49" s="28"/>
      <c r="V49" s="28"/>
      <c r="W49" s="67">
        <f t="shared" si="20"/>
        <v>0</v>
      </c>
      <c r="X49" s="28"/>
      <c r="Y49" s="1">
        <v>31</v>
      </c>
      <c r="AA49" s="124" t="str">
        <f t="shared" si="21"/>
        <v>OK</v>
      </c>
      <c r="AB49" s="124" t="str">
        <f t="shared" si="22"/>
        <v>OK</v>
      </c>
      <c r="AC49" s="124" t="str">
        <f t="shared" si="23"/>
        <v>OK</v>
      </c>
      <c r="AD49" s="124" t="str">
        <f t="shared" si="24"/>
        <v>OK</v>
      </c>
      <c r="AE49" s="124" t="str">
        <f t="shared" si="25"/>
        <v>OK</v>
      </c>
      <c r="AF49" s="124" t="str">
        <f t="shared" si="26"/>
        <v>OK</v>
      </c>
      <c r="AG49" s="124" t="str">
        <f t="shared" si="27"/>
        <v>OK</v>
      </c>
      <c r="AH49" s="1">
        <v>31</v>
      </c>
    </row>
    <row r="50" spans="1:34" ht="18.75" customHeight="1" thickTop="1" thickBot="1" x14ac:dyDescent="0.3">
      <c r="A50" s="187" t="s">
        <v>106</v>
      </c>
      <c r="B50" s="187"/>
      <c r="C50" s="188"/>
      <c r="D50" s="1">
        <v>22</v>
      </c>
      <c r="E50" s="67">
        <f>SUM(E51:E55)</f>
        <v>0</v>
      </c>
      <c r="F50" s="67">
        <f t="shared" si="18"/>
        <v>0</v>
      </c>
      <c r="G50" s="67">
        <f t="shared" ref="G50:L50" si="28">SUM(G51:G55)</f>
        <v>0</v>
      </c>
      <c r="H50" s="67">
        <f t="shared" si="28"/>
        <v>0</v>
      </c>
      <c r="I50" s="67">
        <f t="shared" si="28"/>
        <v>0</v>
      </c>
      <c r="J50" s="67">
        <f t="shared" si="28"/>
        <v>0</v>
      </c>
      <c r="K50" s="67">
        <f t="shared" si="28"/>
        <v>0</v>
      </c>
      <c r="L50" s="67">
        <f t="shared" si="28"/>
        <v>0</v>
      </c>
      <c r="M50" s="1">
        <v>22</v>
      </c>
      <c r="N50" s="67">
        <f>SUM(N51:N55)</f>
        <v>0</v>
      </c>
      <c r="O50" s="67">
        <f>SUM(O51:O55)</f>
        <v>0</v>
      </c>
      <c r="P50" s="67">
        <f>SUM(P51:P55)</f>
        <v>0</v>
      </c>
      <c r="Q50" s="67">
        <f t="shared" si="19"/>
        <v>0</v>
      </c>
      <c r="R50" s="182">
        <f>SUM(R51:R55)</f>
        <v>0</v>
      </c>
      <c r="S50" s="104"/>
      <c r="T50" s="67">
        <f>SUM(T51:T55)</f>
        <v>0</v>
      </c>
      <c r="U50" s="67">
        <f>SUM(U51:U55)</f>
        <v>0</v>
      </c>
      <c r="V50" s="67">
        <f>SUM(V51:V55)</f>
        <v>0</v>
      </c>
      <c r="W50" s="67">
        <f t="shared" si="20"/>
        <v>0</v>
      </c>
      <c r="X50" s="67">
        <f>SUM(X51:X55)</f>
        <v>0</v>
      </c>
      <c r="Y50" s="1">
        <v>22</v>
      </c>
      <c r="AA50" s="124" t="str">
        <f t="shared" si="21"/>
        <v>OK</v>
      </c>
      <c r="AB50" s="124" t="str">
        <f t="shared" si="22"/>
        <v>OK</v>
      </c>
      <c r="AC50" s="124" t="str">
        <f t="shared" si="23"/>
        <v>OK</v>
      </c>
      <c r="AD50" s="124" t="str">
        <f t="shared" si="24"/>
        <v>OK</v>
      </c>
      <c r="AE50" s="124" t="str">
        <f t="shared" si="25"/>
        <v>OK</v>
      </c>
      <c r="AF50" s="124" t="str">
        <f t="shared" si="26"/>
        <v>OK</v>
      </c>
      <c r="AG50" s="124" t="str">
        <f t="shared" si="27"/>
        <v>OK</v>
      </c>
      <c r="AH50" s="1">
        <v>22</v>
      </c>
    </row>
    <row r="51" spans="1:34" ht="18.75" customHeight="1" thickTop="1" thickBot="1" x14ac:dyDescent="0.3">
      <c r="A51" s="42"/>
      <c r="B51" s="189" t="s">
        <v>101</v>
      </c>
      <c r="C51" s="190"/>
      <c r="D51" s="1">
        <v>37</v>
      </c>
      <c r="E51" s="28"/>
      <c r="F51" s="67">
        <f t="shared" si="18"/>
        <v>0</v>
      </c>
      <c r="G51" s="28"/>
      <c r="H51" s="28"/>
      <c r="I51" s="28"/>
      <c r="J51" s="28"/>
      <c r="K51" s="28"/>
      <c r="L51" s="28"/>
      <c r="M51" s="1">
        <v>37</v>
      </c>
      <c r="N51" s="28"/>
      <c r="O51" s="28"/>
      <c r="P51" s="28"/>
      <c r="Q51" s="67">
        <f t="shared" si="19"/>
        <v>0</v>
      </c>
      <c r="R51" s="31"/>
      <c r="S51" s="104"/>
      <c r="T51" s="28"/>
      <c r="U51" s="28"/>
      <c r="V51" s="28"/>
      <c r="W51" s="67">
        <f t="shared" si="20"/>
        <v>0</v>
      </c>
      <c r="X51" s="28"/>
      <c r="Y51" s="1">
        <v>37</v>
      </c>
      <c r="AA51" s="124" t="str">
        <f t="shared" si="21"/>
        <v>OK</v>
      </c>
      <c r="AB51" s="124" t="str">
        <f t="shared" si="22"/>
        <v>OK</v>
      </c>
      <c r="AC51" s="124" t="str">
        <f t="shared" si="23"/>
        <v>OK</v>
      </c>
      <c r="AD51" s="124" t="str">
        <f t="shared" si="24"/>
        <v>OK</v>
      </c>
      <c r="AE51" s="124" t="str">
        <f t="shared" si="25"/>
        <v>OK</v>
      </c>
      <c r="AF51" s="124" t="str">
        <f t="shared" si="26"/>
        <v>OK</v>
      </c>
      <c r="AG51" s="124" t="str">
        <f t="shared" si="27"/>
        <v>OK</v>
      </c>
      <c r="AH51" s="1">
        <v>37</v>
      </c>
    </row>
    <row r="52" spans="1:34" ht="18.75" customHeight="1" thickTop="1" thickBot="1" x14ac:dyDescent="0.3">
      <c r="A52" s="42"/>
      <c r="B52" s="189" t="s">
        <v>102</v>
      </c>
      <c r="C52" s="190"/>
      <c r="D52" s="1">
        <v>38</v>
      </c>
      <c r="E52" s="28"/>
      <c r="F52" s="67">
        <f t="shared" si="18"/>
        <v>0</v>
      </c>
      <c r="G52" s="28"/>
      <c r="H52" s="28"/>
      <c r="I52" s="28"/>
      <c r="J52" s="28"/>
      <c r="K52" s="28"/>
      <c r="L52" s="28"/>
      <c r="M52" s="1">
        <v>38</v>
      </c>
      <c r="N52" s="28"/>
      <c r="O52" s="28"/>
      <c r="P52" s="28"/>
      <c r="Q52" s="67">
        <f t="shared" si="19"/>
        <v>0</v>
      </c>
      <c r="R52" s="31"/>
      <c r="S52" s="104"/>
      <c r="T52" s="28"/>
      <c r="U52" s="28"/>
      <c r="V52" s="28"/>
      <c r="W52" s="67">
        <f t="shared" si="20"/>
        <v>0</v>
      </c>
      <c r="X52" s="28"/>
      <c r="Y52" s="1">
        <v>38</v>
      </c>
      <c r="AA52" s="124" t="str">
        <f t="shared" si="21"/>
        <v>OK</v>
      </c>
      <c r="AB52" s="124" t="str">
        <f t="shared" si="22"/>
        <v>OK</v>
      </c>
      <c r="AC52" s="124" t="str">
        <f t="shared" si="23"/>
        <v>OK</v>
      </c>
      <c r="AD52" s="124" t="str">
        <f t="shared" si="24"/>
        <v>OK</v>
      </c>
      <c r="AE52" s="124" t="str">
        <f t="shared" si="25"/>
        <v>OK</v>
      </c>
      <c r="AF52" s="124" t="str">
        <f t="shared" si="26"/>
        <v>OK</v>
      </c>
      <c r="AG52" s="124" t="str">
        <f t="shared" si="27"/>
        <v>OK</v>
      </c>
      <c r="AH52" s="1">
        <v>38</v>
      </c>
    </row>
    <row r="53" spans="1:34" ht="18.75" customHeight="1" thickTop="1" thickBot="1" x14ac:dyDescent="0.3">
      <c r="A53" s="42"/>
      <c r="B53" s="189" t="s">
        <v>103</v>
      </c>
      <c r="C53" s="190"/>
      <c r="D53" s="1">
        <v>39</v>
      </c>
      <c r="E53" s="28"/>
      <c r="F53" s="67">
        <f t="shared" si="18"/>
        <v>0</v>
      </c>
      <c r="G53" s="28"/>
      <c r="H53" s="28"/>
      <c r="I53" s="28"/>
      <c r="J53" s="28"/>
      <c r="K53" s="28"/>
      <c r="L53" s="28"/>
      <c r="M53" s="1">
        <v>39</v>
      </c>
      <c r="N53" s="28"/>
      <c r="O53" s="28"/>
      <c r="P53" s="28"/>
      <c r="Q53" s="67">
        <f t="shared" si="19"/>
        <v>0</v>
      </c>
      <c r="R53" s="31"/>
      <c r="S53" s="104"/>
      <c r="T53" s="28"/>
      <c r="U53" s="28"/>
      <c r="V53" s="28"/>
      <c r="W53" s="67">
        <f t="shared" si="20"/>
        <v>0</v>
      </c>
      <c r="X53" s="28"/>
      <c r="Y53" s="1">
        <v>39</v>
      </c>
      <c r="AA53" s="124" t="str">
        <f t="shared" si="21"/>
        <v>OK</v>
      </c>
      <c r="AB53" s="124" t="str">
        <f t="shared" si="22"/>
        <v>OK</v>
      </c>
      <c r="AC53" s="124" t="str">
        <f t="shared" si="23"/>
        <v>OK</v>
      </c>
      <c r="AD53" s="124" t="str">
        <f t="shared" si="24"/>
        <v>OK</v>
      </c>
      <c r="AE53" s="124" t="str">
        <f t="shared" si="25"/>
        <v>OK</v>
      </c>
      <c r="AF53" s="124" t="str">
        <f t="shared" si="26"/>
        <v>OK</v>
      </c>
      <c r="AG53" s="124" t="str">
        <f t="shared" si="27"/>
        <v>OK</v>
      </c>
      <c r="AH53" s="1">
        <v>39</v>
      </c>
    </row>
    <row r="54" spans="1:34" ht="18.75" customHeight="1" thickTop="1" thickBot="1" x14ac:dyDescent="0.3">
      <c r="A54" s="42"/>
      <c r="B54" s="189" t="s">
        <v>104</v>
      </c>
      <c r="C54" s="190"/>
      <c r="D54" s="1">
        <v>40</v>
      </c>
      <c r="E54" s="28"/>
      <c r="F54" s="67">
        <f t="shared" si="18"/>
        <v>0</v>
      </c>
      <c r="G54" s="28"/>
      <c r="H54" s="28"/>
      <c r="I54" s="28"/>
      <c r="J54" s="28"/>
      <c r="K54" s="28"/>
      <c r="L54" s="28"/>
      <c r="M54" s="1">
        <v>40</v>
      </c>
      <c r="N54" s="28"/>
      <c r="O54" s="28"/>
      <c r="P54" s="28"/>
      <c r="Q54" s="67">
        <f t="shared" si="19"/>
        <v>0</v>
      </c>
      <c r="R54" s="31"/>
      <c r="S54" s="104"/>
      <c r="T54" s="28"/>
      <c r="U54" s="28"/>
      <c r="V54" s="28"/>
      <c r="W54" s="67">
        <f t="shared" si="20"/>
        <v>0</v>
      </c>
      <c r="X54" s="28"/>
      <c r="Y54" s="1">
        <v>40</v>
      </c>
      <c r="AA54" s="124" t="str">
        <f t="shared" si="21"/>
        <v>OK</v>
      </c>
      <c r="AB54" s="124" t="str">
        <f t="shared" si="22"/>
        <v>OK</v>
      </c>
      <c r="AC54" s="124" t="str">
        <f t="shared" si="23"/>
        <v>OK</v>
      </c>
      <c r="AD54" s="124" t="str">
        <f t="shared" si="24"/>
        <v>OK</v>
      </c>
      <c r="AE54" s="124" t="str">
        <f t="shared" si="25"/>
        <v>OK</v>
      </c>
      <c r="AF54" s="124" t="str">
        <f t="shared" si="26"/>
        <v>OK</v>
      </c>
      <c r="AG54" s="124" t="str">
        <f t="shared" si="27"/>
        <v>OK</v>
      </c>
      <c r="AH54" s="1">
        <v>40</v>
      </c>
    </row>
    <row r="55" spans="1:34" ht="18.75" customHeight="1" thickTop="1" thickBot="1" x14ac:dyDescent="0.3">
      <c r="A55" s="42"/>
      <c r="B55" s="189" t="s">
        <v>74</v>
      </c>
      <c r="C55" s="190"/>
      <c r="D55" s="1">
        <v>41</v>
      </c>
      <c r="E55" s="28"/>
      <c r="F55" s="67">
        <f t="shared" si="18"/>
        <v>0</v>
      </c>
      <c r="G55" s="28"/>
      <c r="H55" s="28"/>
      <c r="I55" s="28"/>
      <c r="J55" s="28"/>
      <c r="K55" s="28"/>
      <c r="L55" s="28"/>
      <c r="M55" s="1">
        <v>41</v>
      </c>
      <c r="N55" s="28"/>
      <c r="O55" s="28"/>
      <c r="P55" s="28"/>
      <c r="Q55" s="67">
        <f t="shared" si="19"/>
        <v>0</v>
      </c>
      <c r="R55" s="31"/>
      <c r="S55" s="104"/>
      <c r="T55" s="28"/>
      <c r="U55" s="28"/>
      <c r="V55" s="28"/>
      <c r="W55" s="67">
        <f t="shared" si="20"/>
        <v>0</v>
      </c>
      <c r="X55" s="28"/>
      <c r="Y55" s="1">
        <v>41</v>
      </c>
      <c r="AA55" s="124" t="str">
        <f t="shared" si="21"/>
        <v>OK</v>
      </c>
      <c r="AB55" s="124" t="str">
        <f t="shared" si="22"/>
        <v>OK</v>
      </c>
      <c r="AC55" s="124" t="str">
        <f t="shared" si="23"/>
        <v>OK</v>
      </c>
      <c r="AD55" s="124" t="str">
        <f t="shared" si="24"/>
        <v>OK</v>
      </c>
      <c r="AE55" s="124" t="str">
        <f t="shared" si="25"/>
        <v>OK</v>
      </c>
      <c r="AF55" s="124" t="str">
        <f t="shared" si="26"/>
        <v>OK</v>
      </c>
      <c r="AG55" s="124" t="str">
        <f t="shared" si="27"/>
        <v>OK</v>
      </c>
      <c r="AH55" s="1">
        <v>41</v>
      </c>
    </row>
    <row r="56" spans="1:34" ht="18" customHeight="1" thickTop="1" thickBot="1" x14ac:dyDescent="0.3">
      <c r="A56" s="187" t="s">
        <v>51</v>
      </c>
      <c r="B56" s="187"/>
      <c r="C56" s="188"/>
      <c r="D56" s="1">
        <v>17</v>
      </c>
      <c r="E56" s="47"/>
      <c r="F56" s="67">
        <f t="shared" si="18"/>
        <v>0</v>
      </c>
      <c r="G56" s="47"/>
      <c r="H56" s="47"/>
      <c r="I56" s="47"/>
      <c r="J56" s="47"/>
      <c r="K56" s="47"/>
      <c r="L56" s="47"/>
      <c r="M56" s="1">
        <v>17</v>
      </c>
      <c r="N56" s="47"/>
      <c r="O56" s="47"/>
      <c r="P56" s="47"/>
      <c r="Q56" s="67">
        <f t="shared" si="19"/>
        <v>0</v>
      </c>
      <c r="R56" s="31"/>
      <c r="S56" s="104"/>
      <c r="T56" s="47"/>
      <c r="U56" s="47"/>
      <c r="V56" s="47"/>
      <c r="W56" s="67">
        <f t="shared" si="20"/>
        <v>0</v>
      </c>
      <c r="X56" s="47"/>
      <c r="Y56" s="1">
        <v>17</v>
      </c>
      <c r="AA56" s="124" t="str">
        <f t="shared" si="21"/>
        <v>OK</v>
      </c>
      <c r="AB56" s="124" t="str">
        <f t="shared" si="22"/>
        <v>OK</v>
      </c>
      <c r="AC56" s="124" t="str">
        <f t="shared" si="23"/>
        <v>OK</v>
      </c>
      <c r="AD56" s="124" t="str">
        <f t="shared" si="24"/>
        <v>OK</v>
      </c>
      <c r="AE56" s="124" t="str">
        <f t="shared" si="25"/>
        <v>OK</v>
      </c>
      <c r="AF56" s="124" t="str">
        <f t="shared" si="26"/>
        <v>OK</v>
      </c>
      <c r="AG56" s="124" t="str">
        <f t="shared" si="27"/>
        <v>OK</v>
      </c>
      <c r="AH56" s="1">
        <v>17</v>
      </c>
    </row>
    <row r="57" spans="1:34" ht="18" customHeight="1" thickTop="1" thickBot="1" x14ac:dyDescent="0.35">
      <c r="A57" s="179" t="s">
        <v>3</v>
      </c>
      <c r="B57" s="45"/>
      <c r="C57" s="45"/>
      <c r="D57" s="125">
        <v>18</v>
      </c>
      <c r="E57" s="67">
        <f>SUM(E41:E42,E45,E47,E50,E56)</f>
        <v>0</v>
      </c>
      <c r="F57" s="67">
        <f t="shared" ref="F57:L57" si="29">SUM(F41:F42,F45,F47,F50,F56)</f>
        <v>0</v>
      </c>
      <c r="G57" s="67">
        <f t="shared" si="29"/>
        <v>0</v>
      </c>
      <c r="H57" s="67">
        <f t="shared" si="29"/>
        <v>0</v>
      </c>
      <c r="I57" s="67">
        <f t="shared" si="29"/>
        <v>0</v>
      </c>
      <c r="J57" s="67">
        <f t="shared" si="29"/>
        <v>0</v>
      </c>
      <c r="K57" s="67">
        <f t="shared" si="29"/>
        <v>0</v>
      </c>
      <c r="L57" s="67">
        <f t="shared" si="29"/>
        <v>0</v>
      </c>
      <c r="M57" s="125">
        <v>18</v>
      </c>
      <c r="N57" s="67">
        <f>SUM(N41:N42,N45,N47,N50,N56)</f>
        <v>0</v>
      </c>
      <c r="O57" s="67">
        <f>SUM(O41:O42,O45,O47,O50,O56)</f>
        <v>0</v>
      </c>
      <c r="P57" s="67">
        <f>SUM(P41:P42,P45,P47,P50,P56)</f>
        <v>0</v>
      </c>
      <c r="Q57" s="67">
        <f>SUM(Q41:Q42,Q45,Q47,Q50,Q56)</f>
        <v>0</v>
      </c>
      <c r="R57" s="182">
        <f>SUM(R41:R42,R45,R47,R50,R56)</f>
        <v>0</v>
      </c>
      <c r="S57" s="104"/>
      <c r="T57" s="67">
        <f>SUM(T41:T42,T45,T47,T50,T56)</f>
        <v>0</v>
      </c>
      <c r="U57" s="67">
        <f>SUM(U41:U42,U45,U47,U50,U56)</f>
        <v>0</v>
      </c>
      <c r="V57" s="67">
        <f>SUM(V41:V42,V45,V47,V50,V56)</f>
        <v>0</v>
      </c>
      <c r="W57" s="67">
        <f>SUM(W41:W42,W45,W47,W50,W56)</f>
        <v>0</v>
      </c>
      <c r="X57" s="67">
        <f>SUM(X41:X42,X45,X47,X50,X56)</f>
        <v>0</v>
      </c>
      <c r="Y57" s="125">
        <v>18</v>
      </c>
      <c r="AA57" s="124" t="str">
        <f t="shared" si="21"/>
        <v>OK</v>
      </c>
      <c r="AB57" s="124" t="str">
        <f t="shared" si="22"/>
        <v>OK</v>
      </c>
      <c r="AC57" s="124" t="str">
        <f t="shared" si="23"/>
        <v>OK</v>
      </c>
      <c r="AD57" s="124" t="str">
        <f t="shared" si="24"/>
        <v>OK</v>
      </c>
      <c r="AE57" s="124" t="str">
        <f t="shared" si="25"/>
        <v>OK</v>
      </c>
      <c r="AF57" s="124" t="str">
        <f t="shared" si="26"/>
        <v>OK</v>
      </c>
      <c r="AG57" s="124" t="str">
        <f t="shared" si="27"/>
        <v>OK</v>
      </c>
      <c r="AH57" s="125">
        <v>18</v>
      </c>
    </row>
    <row r="58" spans="1:34" ht="16.149999999999999" customHeight="1" thickTop="1" x14ac:dyDescent="0.25">
      <c r="A58" s="59"/>
      <c r="B58" s="34"/>
      <c r="C58" s="34" t="str">
        <f>"Version: "&amp;E83</f>
        <v>Version: 2.03.F0</v>
      </c>
      <c r="D58" s="42"/>
      <c r="E58" s="104"/>
      <c r="F58" s="104"/>
      <c r="G58" s="104"/>
      <c r="H58" s="104"/>
      <c r="I58" s="104"/>
      <c r="J58" s="104"/>
      <c r="K58" s="104"/>
      <c r="L58" s="104"/>
      <c r="M58" s="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95" t="s">
        <v>139</v>
      </c>
      <c r="AA58" s="104"/>
      <c r="AB58" s="104"/>
      <c r="AC58" s="104"/>
      <c r="AD58" s="104"/>
      <c r="AE58" s="104"/>
      <c r="AF58" s="104"/>
      <c r="AG58" s="104"/>
      <c r="AH58" s="35"/>
    </row>
    <row r="59" spans="1:34" x14ac:dyDescent="0.25">
      <c r="A59" s="19" t="s">
        <v>131</v>
      </c>
      <c r="B59" s="19"/>
      <c r="C59" s="44"/>
      <c r="D59" s="126"/>
      <c r="E59" s="104"/>
      <c r="F59" s="104"/>
      <c r="G59" s="104"/>
      <c r="H59" s="104"/>
      <c r="I59" s="104"/>
      <c r="J59" s="104"/>
      <c r="K59" s="104"/>
      <c r="L59" s="104"/>
      <c r="M59" s="126"/>
      <c r="N59" s="104"/>
      <c r="O59" s="104"/>
      <c r="P59" s="104"/>
      <c r="Q59" s="104"/>
      <c r="R59" s="104"/>
      <c r="S59" s="43"/>
      <c r="T59" s="104"/>
      <c r="U59" s="104"/>
      <c r="V59" s="104"/>
      <c r="W59" s="104"/>
      <c r="X59" s="104"/>
      <c r="Y59" s="126"/>
    </row>
    <row r="60" spans="1:34" ht="13" x14ac:dyDescent="0.25">
      <c r="A60" s="42"/>
      <c r="B60" s="42" t="s">
        <v>141</v>
      </c>
      <c r="C60" s="64"/>
      <c r="D60" s="1">
        <v>42</v>
      </c>
      <c r="E60" s="124" t="str">
        <f>IF(E17&gt;E16+0.5,"ERROR","OK")</f>
        <v>OK</v>
      </c>
      <c r="F60" s="124" t="str">
        <f t="shared" ref="F60:L60" si="30">IF(F17&gt;F16+0.5,"ERROR","OK")</f>
        <v>OK</v>
      </c>
      <c r="G60" s="124" t="str">
        <f t="shared" si="30"/>
        <v>OK</v>
      </c>
      <c r="H60" s="124" t="str">
        <f t="shared" si="30"/>
        <v>OK</v>
      </c>
      <c r="I60" s="124" t="str">
        <f t="shared" si="30"/>
        <v>OK</v>
      </c>
      <c r="J60" s="124" t="str">
        <f t="shared" si="30"/>
        <v>OK</v>
      </c>
      <c r="K60" s="124" t="str">
        <f t="shared" si="30"/>
        <v>OK</v>
      </c>
      <c r="L60" s="124" t="str">
        <f t="shared" si="30"/>
        <v>OK</v>
      </c>
      <c r="M60" s="1">
        <v>42</v>
      </c>
      <c r="N60" s="124" t="str">
        <f>IF(N17&gt;N16+0.5,"ERROR","OK")</f>
        <v>OK</v>
      </c>
      <c r="O60" s="124" t="str">
        <f>IF(O17&gt;O16+0.5,"ERROR","OK")</f>
        <v>OK</v>
      </c>
      <c r="P60" s="124" t="str">
        <f>IF(P17&gt;P16+0.5,"ERROR","OK")</f>
        <v>OK</v>
      </c>
      <c r="Q60" s="124" t="str">
        <f>IF(Q17&gt;Q16+0.5,"ERROR","OK")</f>
        <v>OK</v>
      </c>
      <c r="R60" s="124" t="str">
        <f>IF(R17&gt;R16+0.5,"ERROR","OK")</f>
        <v>OK</v>
      </c>
      <c r="S60" s="72"/>
      <c r="T60" s="128" t="str">
        <f>IF(T17&gt;T16+0.5,"ERROR","OK")</f>
        <v>OK</v>
      </c>
      <c r="U60" s="128" t="str">
        <f>IF(U17&gt;U16+0.5,"ERROR","OK")</f>
        <v>OK</v>
      </c>
      <c r="V60" s="128" t="str">
        <f>IF(V17&gt;V16+0.5,"ERROR","OK")</f>
        <v>OK</v>
      </c>
      <c r="W60" s="128" t="str">
        <f>IF(W17&gt;W16+0.5,"ERROR","OK")</f>
        <v>OK</v>
      </c>
      <c r="X60" s="128" t="str">
        <f>IF(X17&gt;X16+0.5,"ERROR","OK")</f>
        <v>OK</v>
      </c>
      <c r="Y60" s="1">
        <v>42</v>
      </c>
      <c r="AA60" s="104"/>
      <c r="AB60" s="104"/>
      <c r="AC60" s="104"/>
      <c r="AD60" s="104"/>
      <c r="AE60" s="104"/>
      <c r="AF60" s="104"/>
      <c r="AG60" s="104"/>
    </row>
    <row r="61" spans="1:34" x14ac:dyDescent="0.25">
      <c r="A61" s="42"/>
      <c r="B61" s="104" t="s">
        <v>46</v>
      </c>
      <c r="C61" s="64"/>
      <c r="D61" s="1"/>
      <c r="E61" s="104"/>
      <c r="F61" s="104"/>
      <c r="G61" s="104"/>
      <c r="H61" s="104"/>
      <c r="I61" s="104"/>
      <c r="J61" s="104"/>
      <c r="K61" s="104"/>
      <c r="L61" s="104"/>
      <c r="M61" s="1"/>
      <c r="N61" s="104"/>
      <c r="O61" s="104"/>
      <c r="P61" s="104"/>
      <c r="Q61" s="104"/>
      <c r="R61" s="104"/>
      <c r="S61" s="30"/>
      <c r="T61" s="104"/>
      <c r="U61" s="104"/>
      <c r="V61" s="104"/>
      <c r="W61" s="104"/>
      <c r="X61" s="104"/>
      <c r="Y61" s="1"/>
      <c r="AG61"/>
    </row>
    <row r="62" spans="1:34" ht="13" x14ac:dyDescent="0.25">
      <c r="A62" s="42"/>
      <c r="B62" s="42" t="s">
        <v>47</v>
      </c>
      <c r="C62" s="64"/>
      <c r="D62" s="1">
        <v>4</v>
      </c>
      <c r="E62" s="124" t="str">
        <f t="shared" ref="E62:L62" si="31">IF(E21&gt;E19+0.5,"ERROR","OK")</f>
        <v>OK</v>
      </c>
      <c r="F62" s="124" t="str">
        <f t="shared" si="31"/>
        <v>OK</v>
      </c>
      <c r="G62" s="124" t="str">
        <f t="shared" si="31"/>
        <v>OK</v>
      </c>
      <c r="H62" s="124" t="str">
        <f t="shared" si="31"/>
        <v>OK</v>
      </c>
      <c r="I62" s="124" t="str">
        <f t="shared" si="31"/>
        <v>OK</v>
      </c>
      <c r="J62" s="124" t="str">
        <f t="shared" si="31"/>
        <v>OK</v>
      </c>
      <c r="K62" s="124" t="str">
        <f t="shared" si="31"/>
        <v>OK</v>
      </c>
      <c r="L62" s="124" t="str">
        <f t="shared" si="31"/>
        <v>OK</v>
      </c>
      <c r="M62" s="1">
        <v>4</v>
      </c>
      <c r="N62" s="124" t="str">
        <f>IF(N21&gt;N19+0.5,"ERROR","OK")</f>
        <v>OK</v>
      </c>
      <c r="O62" s="124" t="str">
        <f>IF(O21&gt;O19+0.5,"ERROR","OK")</f>
        <v>OK</v>
      </c>
      <c r="P62" s="124" t="str">
        <f>IF(P21&gt;P19+0.5,"ERROR","OK")</f>
        <v>OK</v>
      </c>
      <c r="Q62" s="124" t="str">
        <f>IF(Q21&gt;Q19+0.5,"ERROR","OK")</f>
        <v>OK</v>
      </c>
      <c r="R62" s="127" t="str">
        <f>IF(R21&gt;R19+0.5,"ERROR","OK")</f>
        <v>OK</v>
      </c>
      <c r="S62" s="72"/>
      <c r="T62" s="128" t="str">
        <f>IF(T21&gt;T19+0.5,"ERROR","OK")</f>
        <v>OK</v>
      </c>
      <c r="U62" s="124" t="str">
        <f>IF(U21&gt;U19+0.5,"ERROR","OK")</f>
        <v>OK</v>
      </c>
      <c r="V62" s="124" t="str">
        <f>IF(V21&gt;V19+0.5,"ERROR","OK")</f>
        <v>OK</v>
      </c>
      <c r="W62" s="124" t="str">
        <f>IF(W21&gt;W19+0.5,"ERROR","OK")</f>
        <v>OK</v>
      </c>
      <c r="X62" s="124" t="str">
        <f>IF(X21&gt;X19+0.5,"ERROR","OK")</f>
        <v>OK</v>
      </c>
      <c r="Y62" s="1">
        <v>4</v>
      </c>
      <c r="AA62"/>
      <c r="AB62"/>
      <c r="AC62"/>
      <c r="AD62"/>
      <c r="AE62"/>
      <c r="AF62"/>
      <c r="AG62"/>
    </row>
    <row r="63" spans="1:34" ht="13" x14ac:dyDescent="0.25">
      <c r="A63" s="42"/>
      <c r="B63" t="s">
        <v>79</v>
      </c>
      <c r="C63" s="64"/>
      <c r="D63" s="1">
        <v>5</v>
      </c>
      <c r="E63" s="124" t="str">
        <f>IF(E23&gt;E21+0.5,"ERROR","OK")</f>
        <v>OK</v>
      </c>
      <c r="F63" s="124" t="str">
        <f t="shared" ref="F63:L63" si="32">IF(F23&gt;F21+0.5,"ERROR","OK")</f>
        <v>OK</v>
      </c>
      <c r="G63" s="124" t="str">
        <f t="shared" si="32"/>
        <v>OK</v>
      </c>
      <c r="H63" s="124" t="str">
        <f t="shared" si="32"/>
        <v>OK</v>
      </c>
      <c r="I63" s="124" t="str">
        <f t="shared" si="32"/>
        <v>OK</v>
      </c>
      <c r="J63" s="124" t="str">
        <f t="shared" si="32"/>
        <v>OK</v>
      </c>
      <c r="K63" s="124" t="str">
        <f t="shared" si="32"/>
        <v>OK</v>
      </c>
      <c r="L63" s="124" t="str">
        <f t="shared" si="32"/>
        <v>OK</v>
      </c>
      <c r="M63" s="1">
        <v>5</v>
      </c>
      <c r="N63" s="124" t="str">
        <f>IF(N23&gt;N21+0.5,"ERROR","OK")</f>
        <v>OK</v>
      </c>
      <c r="O63" s="124" t="str">
        <f>IF(O23&gt;O21+0.5,"ERROR","OK")</f>
        <v>OK</v>
      </c>
      <c r="P63" s="124" t="str">
        <f>IF(P23&gt;P21+0.5,"ERROR","OK")</f>
        <v>OK</v>
      </c>
      <c r="Q63" s="124" t="str">
        <f>IF(Q23&gt;Q21+0.5,"ERROR","OK")</f>
        <v>OK</v>
      </c>
      <c r="R63" s="127" t="str">
        <f>IF(R23&gt;R21+0.5,"ERROR","OK")</f>
        <v>OK</v>
      </c>
      <c r="S63" s="72"/>
      <c r="T63" s="128" t="str">
        <f>IF(T23&gt;T21+0.5,"ERROR","OK")</f>
        <v>OK</v>
      </c>
      <c r="U63" s="124" t="str">
        <f>IF(U23&gt;U21+0.5,"ERROR","OK")</f>
        <v>OK</v>
      </c>
      <c r="V63" s="124" t="str">
        <f>IF(V23&gt;V21+0.5,"ERROR","OK")</f>
        <v>OK</v>
      </c>
      <c r="W63" s="124" t="str">
        <f>IF(W23&gt;W21+0.5,"ERROR","OK")</f>
        <v>OK</v>
      </c>
      <c r="X63" s="124" t="str">
        <f>IF(X23&gt;X21+0.5,"ERROR","OK")</f>
        <v>OK</v>
      </c>
      <c r="Y63" s="1">
        <v>5</v>
      </c>
      <c r="AA63"/>
      <c r="AB63"/>
      <c r="AC63"/>
      <c r="AD63"/>
      <c r="AE63"/>
      <c r="AF63"/>
      <c r="AG63"/>
    </row>
    <row r="64" spans="1:34" x14ac:dyDescent="0.25">
      <c r="A64" s="42"/>
      <c r="B64" s="62" t="s">
        <v>71</v>
      </c>
      <c r="C64" s="64"/>
      <c r="D64" s="1"/>
      <c r="E64" s="104"/>
      <c r="F64" s="104"/>
      <c r="G64" s="104"/>
      <c r="H64" s="104"/>
      <c r="I64" s="104"/>
      <c r="J64" s="104"/>
      <c r="K64" s="104"/>
      <c r="L64" s="104"/>
      <c r="M64" s="1"/>
      <c r="N64" s="104"/>
      <c r="O64" s="104"/>
      <c r="P64" s="104"/>
      <c r="Q64" s="104"/>
      <c r="R64" s="104"/>
      <c r="S64" s="72"/>
      <c r="T64" s="104"/>
      <c r="U64" s="104"/>
      <c r="V64" s="104"/>
      <c r="W64" s="104"/>
      <c r="X64" s="104"/>
      <c r="Y64" s="1"/>
      <c r="AC64"/>
      <c r="AD64"/>
      <c r="AE64"/>
      <c r="AF64"/>
    </row>
    <row r="65" spans="1:33" ht="13" x14ac:dyDescent="0.25">
      <c r="A65" s="42"/>
      <c r="B65" s="42" t="s">
        <v>76</v>
      </c>
      <c r="C65" s="64"/>
      <c r="D65" s="1">
        <v>25</v>
      </c>
      <c r="E65" s="124" t="str">
        <f>IF(E27&gt;E26+0.5,"ERROR","OK")</f>
        <v>OK</v>
      </c>
      <c r="F65" s="124" t="str">
        <f t="shared" ref="F65:L65" si="33">IF(F27&gt;F26+0.5,"ERROR","OK")</f>
        <v>OK</v>
      </c>
      <c r="G65" s="124" t="str">
        <f t="shared" si="33"/>
        <v>OK</v>
      </c>
      <c r="H65" s="124" t="str">
        <f t="shared" si="33"/>
        <v>OK</v>
      </c>
      <c r="I65" s="124" t="str">
        <f t="shared" si="33"/>
        <v>OK</v>
      </c>
      <c r="J65" s="124" t="str">
        <f t="shared" si="33"/>
        <v>OK</v>
      </c>
      <c r="K65" s="124" t="str">
        <f t="shared" si="33"/>
        <v>OK</v>
      </c>
      <c r="L65" s="124" t="str">
        <f t="shared" si="33"/>
        <v>OK</v>
      </c>
      <c r="M65" s="1">
        <v>25</v>
      </c>
      <c r="N65" s="124" t="str">
        <f>IF(N27&gt;N26+0.5,"ERROR","OK")</f>
        <v>OK</v>
      </c>
      <c r="O65" s="124" t="str">
        <f>IF(O27&gt;O26+0.5,"ERROR","OK")</f>
        <v>OK</v>
      </c>
      <c r="P65" s="124" t="str">
        <f>IF(P27&gt;P26+0.5,"ERROR","OK")</f>
        <v>OK</v>
      </c>
      <c r="Q65" s="124" t="str">
        <f>IF(Q27&gt;Q26+0.5,"ERROR","OK")</f>
        <v>OK</v>
      </c>
      <c r="R65" s="127" t="str">
        <f>IF(R27&gt;R26+0.5,"ERROR","OK")</f>
        <v>OK</v>
      </c>
      <c r="S65" s="72"/>
      <c r="T65" s="128" t="str">
        <f>IF(T27&gt;T26+0.5,"ERROR","OK")</f>
        <v>OK</v>
      </c>
      <c r="U65" s="124" t="str">
        <f>IF(U27&gt;U26+0.5,"ERROR","OK")</f>
        <v>OK</v>
      </c>
      <c r="V65" s="124" t="str">
        <f>IF(V27&gt;V26+0.5,"ERROR","OK")</f>
        <v>OK</v>
      </c>
      <c r="W65" s="124" t="str">
        <f>IF(W27&gt;W26+0.5,"ERROR","OK")</f>
        <v>OK</v>
      </c>
      <c r="X65" s="124" t="str">
        <f>IF(X27&gt;X26+0.5,"ERROR","OK")</f>
        <v>OK</v>
      </c>
      <c r="Y65" s="1">
        <v>25</v>
      </c>
    </row>
    <row r="66" spans="1:33" ht="13" x14ac:dyDescent="0.25">
      <c r="A66" s="42"/>
      <c r="B66" s="42" t="s">
        <v>77</v>
      </c>
      <c r="C66" s="64"/>
      <c r="D66" s="1">
        <v>27</v>
      </c>
      <c r="E66" s="124" t="str">
        <f>IF(E29&gt;E28+0.5,"ERROR","OK")</f>
        <v>OK</v>
      </c>
      <c r="F66" s="124" t="str">
        <f t="shared" ref="F66:L66" si="34">IF(F29&gt;F28+0.5,"ERROR","OK")</f>
        <v>OK</v>
      </c>
      <c r="G66" s="124" t="str">
        <f t="shared" si="34"/>
        <v>OK</v>
      </c>
      <c r="H66" s="124" t="str">
        <f t="shared" si="34"/>
        <v>OK</v>
      </c>
      <c r="I66" s="124" t="str">
        <f t="shared" si="34"/>
        <v>OK</v>
      </c>
      <c r="J66" s="124" t="str">
        <f t="shared" si="34"/>
        <v>OK</v>
      </c>
      <c r="K66" s="124" t="str">
        <f t="shared" si="34"/>
        <v>OK</v>
      </c>
      <c r="L66" s="124" t="str">
        <f t="shared" si="34"/>
        <v>OK</v>
      </c>
      <c r="M66" s="1">
        <v>27</v>
      </c>
      <c r="N66" s="124" t="str">
        <f>IF(N29&gt;N28+0.5,"ERROR","OK")</f>
        <v>OK</v>
      </c>
      <c r="O66" s="124" t="str">
        <f>IF(O29&gt;O28+0.5,"ERROR","OK")</f>
        <v>OK</v>
      </c>
      <c r="P66" s="124" t="str">
        <f>IF(P29&gt;P28+0.5,"ERROR","OK")</f>
        <v>OK</v>
      </c>
      <c r="Q66" s="124" t="str">
        <f>IF(Q29&gt;Q28+0.5,"ERROR","OK")</f>
        <v>OK</v>
      </c>
      <c r="R66" s="127" t="str">
        <f>IF(R29&gt;R28+0.5,"ERROR","OK")</f>
        <v>OK</v>
      </c>
      <c r="S66" s="72"/>
      <c r="T66" s="128" t="str">
        <f>IF(T29&gt;T28+0.5,"ERROR","OK")</f>
        <v>OK</v>
      </c>
      <c r="U66" s="124" t="str">
        <f>IF(U29&gt;U28+0.5,"ERROR","OK")</f>
        <v>OK</v>
      </c>
      <c r="V66" s="124" t="str">
        <f>IF(V29&gt;V28+0.5,"ERROR","OK")</f>
        <v>OK</v>
      </c>
      <c r="W66" s="124" t="str">
        <f>IF(W29&gt;W28+0.5,"ERROR","OK")</f>
        <v>OK</v>
      </c>
      <c r="X66" s="124" t="str">
        <f>IF(X29&gt;X28+0.5,"ERROR","OK")</f>
        <v>OK</v>
      </c>
      <c r="Y66" s="1">
        <v>27</v>
      </c>
    </row>
    <row r="67" spans="1:33" ht="13" x14ac:dyDescent="0.25">
      <c r="A67" s="42"/>
      <c r="B67" s="62" t="s">
        <v>75</v>
      </c>
      <c r="C67" s="64"/>
      <c r="D67" s="1">
        <v>28</v>
      </c>
      <c r="E67" s="124" t="str">
        <f>IF(E30&gt;E25,"ERROR","OK")</f>
        <v>OK</v>
      </c>
      <c r="F67" s="124" t="str">
        <f t="shared" ref="F67:L67" si="35">IF(F30&gt;F25,"ERROR","OK")</f>
        <v>OK</v>
      </c>
      <c r="G67" s="124" t="str">
        <f t="shared" si="35"/>
        <v>OK</v>
      </c>
      <c r="H67" s="124" t="str">
        <f t="shared" si="35"/>
        <v>OK</v>
      </c>
      <c r="I67" s="124" t="str">
        <f t="shared" si="35"/>
        <v>OK</v>
      </c>
      <c r="J67" s="124" t="str">
        <f t="shared" si="35"/>
        <v>OK</v>
      </c>
      <c r="K67" s="124" t="str">
        <f t="shared" si="35"/>
        <v>OK</v>
      </c>
      <c r="L67" s="124" t="str">
        <f t="shared" si="35"/>
        <v>OK</v>
      </c>
      <c r="M67" s="1">
        <v>28</v>
      </c>
      <c r="N67" s="124" t="str">
        <f>IF(N30&gt;N25,"ERROR","OK")</f>
        <v>OK</v>
      </c>
      <c r="O67" s="124" t="str">
        <f>IF(O30&gt;O25,"ERROR","OK")</f>
        <v>OK</v>
      </c>
      <c r="P67" s="124" t="str">
        <f>IF(P30&gt;P25,"ERROR","OK")</f>
        <v>OK</v>
      </c>
      <c r="Q67" s="124" t="str">
        <f>IF(Q30&gt;Q25,"ERROR","OK")</f>
        <v>OK</v>
      </c>
      <c r="R67" s="127" t="str">
        <f>IF(R30&gt;R25,"ERROR","OK")</f>
        <v>OK</v>
      </c>
      <c r="S67" s="72"/>
      <c r="T67" s="128" t="str">
        <f>IF(T30&gt;T25,"ERROR","OK")</f>
        <v>OK</v>
      </c>
      <c r="U67" s="124" t="str">
        <f>IF(U30&gt;U25,"ERROR","OK")</f>
        <v>OK</v>
      </c>
      <c r="V67" s="124" t="str">
        <f>IF(V30&gt;V25,"ERROR","OK")</f>
        <v>OK</v>
      </c>
      <c r="W67" s="124" t="str">
        <f>IF(W30&gt;W25,"ERROR","OK")</f>
        <v>OK</v>
      </c>
      <c r="X67" s="124" t="str">
        <f>IF(X30&gt;X25,"ERROR","OK")</f>
        <v>OK</v>
      </c>
      <c r="Y67" s="1">
        <v>28</v>
      </c>
    </row>
    <row r="68" spans="1:33" x14ac:dyDescent="0.25">
      <c r="A68" s="42"/>
      <c r="B68" s="68"/>
      <c r="C68" s="69"/>
      <c r="D68" s="1"/>
      <c r="E68" s="104"/>
      <c r="F68" s="104"/>
      <c r="G68" s="104"/>
      <c r="H68" s="104"/>
      <c r="I68" s="104"/>
      <c r="J68" s="104"/>
      <c r="K68" s="104"/>
      <c r="L68" s="104"/>
      <c r="M68" s="1"/>
      <c r="N68" s="104"/>
      <c r="O68" s="104"/>
      <c r="P68" s="104"/>
      <c r="Q68" s="104"/>
      <c r="R68" s="104"/>
      <c r="S68" s="72"/>
      <c r="T68" s="104"/>
      <c r="U68" s="104"/>
      <c r="V68" s="104"/>
      <c r="W68" s="104"/>
      <c r="X68" s="104"/>
      <c r="Y68" s="1"/>
      <c r="AA68"/>
      <c r="AB68"/>
    </row>
    <row r="69" spans="1:33" x14ac:dyDescent="0.25">
      <c r="A69" s="42"/>
      <c r="B69" s="104" t="s">
        <v>53</v>
      </c>
      <c r="C69" s="70"/>
      <c r="D69" s="1"/>
      <c r="E69" s="104"/>
      <c r="F69" s="104"/>
      <c r="G69" s="104"/>
      <c r="H69" s="104"/>
      <c r="I69" s="104"/>
      <c r="J69" s="104"/>
      <c r="K69" s="104"/>
      <c r="L69" s="104"/>
      <c r="M69" s="1"/>
      <c r="N69" s="104"/>
      <c r="O69" s="104"/>
      <c r="P69" s="104"/>
      <c r="Q69" s="104"/>
      <c r="R69" s="104"/>
      <c r="S69" s="72"/>
      <c r="T69" s="104"/>
      <c r="U69" s="104"/>
      <c r="V69" s="104"/>
      <c r="W69" s="104"/>
      <c r="X69" s="104"/>
      <c r="Y69" s="1"/>
    </row>
    <row r="70" spans="1:33" ht="13" x14ac:dyDescent="0.25">
      <c r="A70" s="42"/>
      <c r="B70" s="42" t="s">
        <v>47</v>
      </c>
      <c r="C70" s="5"/>
      <c r="D70" s="1">
        <v>13</v>
      </c>
      <c r="E70" s="124" t="str">
        <f>IF(E44&gt;E42+0.5,"ERROR","OK")</f>
        <v>OK</v>
      </c>
      <c r="F70" s="124" t="str">
        <f t="shared" ref="F70:L70" si="36">IF(F44&gt;F42+0.5,"ERROR","OK")</f>
        <v>OK</v>
      </c>
      <c r="G70" s="124" t="str">
        <f t="shared" si="36"/>
        <v>OK</v>
      </c>
      <c r="H70" s="124" t="str">
        <f t="shared" si="36"/>
        <v>OK</v>
      </c>
      <c r="I70" s="124" t="str">
        <f t="shared" si="36"/>
        <v>OK</v>
      </c>
      <c r="J70" s="124" t="str">
        <f t="shared" si="36"/>
        <v>OK</v>
      </c>
      <c r="K70" s="124" t="str">
        <f t="shared" si="36"/>
        <v>OK</v>
      </c>
      <c r="L70" s="124" t="str">
        <f t="shared" si="36"/>
        <v>OK</v>
      </c>
      <c r="M70" s="1">
        <v>13</v>
      </c>
      <c r="N70" s="124" t="str">
        <f>IF(N44&gt;N42+0.5,"ERROR","OK")</f>
        <v>OK</v>
      </c>
      <c r="O70" s="124" t="str">
        <f>IF(O44&gt;O42+0.5,"ERROR","OK")</f>
        <v>OK</v>
      </c>
      <c r="P70" s="124" t="str">
        <f>IF(P44&gt;P42+0.5,"ERROR","OK")</f>
        <v>OK</v>
      </c>
      <c r="Q70" s="124" t="str">
        <f>IF(Q44&gt;Q42+0.5,"ERROR","OK")</f>
        <v>OK</v>
      </c>
      <c r="R70" s="127" t="str">
        <f>IF(R44&gt;R42+0.5,"ERROR","OK")</f>
        <v>OK</v>
      </c>
      <c r="S70" s="72"/>
      <c r="T70" s="128" t="str">
        <f>IF(T44&gt;T42+0.5,"ERROR","OK")</f>
        <v>OK</v>
      </c>
      <c r="U70" s="124" t="str">
        <f>IF(U44&gt;U42+0.5,"ERROR","OK")</f>
        <v>OK</v>
      </c>
      <c r="V70" s="124" t="str">
        <f>IF(V44&gt;V42+0.5,"ERROR","OK")</f>
        <v>OK</v>
      </c>
      <c r="W70" s="124" t="str">
        <f>IF(W44&gt;W42+0.5,"ERROR","OK")</f>
        <v>OK</v>
      </c>
      <c r="X70" s="124" t="str">
        <f>IF(X44&gt;X42+0.5,"ERROR","OK")</f>
        <v>OK</v>
      </c>
      <c r="Y70" s="1">
        <v>13</v>
      </c>
      <c r="AA70"/>
      <c r="AB70"/>
      <c r="AC70"/>
      <c r="AD70"/>
      <c r="AE70"/>
      <c r="AF70"/>
      <c r="AG70"/>
    </row>
    <row r="71" spans="1:33" x14ac:dyDescent="0.25">
      <c r="A71" s="42"/>
      <c r="B71" s="62" t="s">
        <v>71</v>
      </c>
      <c r="C71" s="5"/>
      <c r="D71" s="1"/>
      <c r="E71" s="104"/>
      <c r="F71" s="104"/>
      <c r="G71" s="104"/>
      <c r="H71" s="104"/>
      <c r="I71" s="104"/>
      <c r="J71" s="104"/>
      <c r="K71" s="104"/>
      <c r="L71" s="104"/>
      <c r="M71" s="1"/>
      <c r="N71" s="104"/>
      <c r="O71" s="104"/>
      <c r="P71" s="104"/>
      <c r="Q71" s="104"/>
      <c r="R71" s="104"/>
      <c r="S71" s="72"/>
      <c r="T71" s="104"/>
      <c r="U71" s="104"/>
      <c r="V71" s="104"/>
      <c r="W71" s="104"/>
      <c r="X71" s="104"/>
      <c r="Y71" s="1"/>
    </row>
    <row r="72" spans="1:33" ht="13" x14ac:dyDescent="0.25">
      <c r="A72" s="42"/>
      <c r="B72" s="66" t="s">
        <v>73</v>
      </c>
      <c r="C72" s="5"/>
      <c r="D72" s="1">
        <v>30</v>
      </c>
      <c r="E72" s="124" t="str">
        <f>IF(E48&gt;E47+0.5,"ERROR","OK")</f>
        <v>OK</v>
      </c>
      <c r="F72" s="124" t="str">
        <f t="shared" ref="F72:L72" si="37">IF(F48&gt;F47+0.5,"ERROR","OK")</f>
        <v>OK</v>
      </c>
      <c r="G72" s="124" t="str">
        <f t="shared" si="37"/>
        <v>OK</v>
      </c>
      <c r="H72" s="124" t="str">
        <f t="shared" si="37"/>
        <v>OK</v>
      </c>
      <c r="I72" s="124" t="str">
        <f t="shared" si="37"/>
        <v>OK</v>
      </c>
      <c r="J72" s="124" t="str">
        <f t="shared" si="37"/>
        <v>OK</v>
      </c>
      <c r="K72" s="124" t="str">
        <f t="shared" si="37"/>
        <v>OK</v>
      </c>
      <c r="L72" s="124" t="str">
        <f t="shared" si="37"/>
        <v>OK</v>
      </c>
      <c r="M72" s="1">
        <v>30</v>
      </c>
      <c r="N72" s="124" t="str">
        <f>IF(N48&gt;N47+0.5,"ERROR","OK")</f>
        <v>OK</v>
      </c>
      <c r="O72" s="124" t="str">
        <f>IF(O48&gt;O47+0.5,"ERROR","OK")</f>
        <v>OK</v>
      </c>
      <c r="P72" s="124" t="str">
        <f>IF(P48&gt;P47+0.5,"ERROR","OK")</f>
        <v>OK</v>
      </c>
      <c r="Q72" s="124" t="str">
        <f>IF(Q48&gt;Q47+0.5,"ERROR","OK")</f>
        <v>OK</v>
      </c>
      <c r="R72" s="127" t="str">
        <f>IF(R48&gt;R47+0.5,"ERROR","OK")</f>
        <v>OK</v>
      </c>
      <c r="S72" s="72"/>
      <c r="T72" s="128" t="str">
        <f>IF(T48&gt;T47+0.5,"ERROR","OK")</f>
        <v>OK</v>
      </c>
      <c r="U72" s="124" t="str">
        <f>IF(U48&gt;U47+0.5,"ERROR","OK")</f>
        <v>OK</v>
      </c>
      <c r="V72" s="124" t="str">
        <f>IF(V48&gt;V47+0.5,"ERROR","OK")</f>
        <v>OK</v>
      </c>
      <c r="W72" s="124" t="str">
        <f>IF(W48&gt;W47+0.5,"ERROR","OK")</f>
        <v>OK</v>
      </c>
      <c r="X72" s="124" t="str">
        <f>IF(X48&gt;X47+0.5,"ERROR","OK")</f>
        <v>OK</v>
      </c>
      <c r="Y72" s="1">
        <v>30</v>
      </c>
    </row>
    <row r="73" spans="1:33" ht="13" x14ac:dyDescent="0.25">
      <c r="A73" s="45"/>
      <c r="B73" s="71" t="s">
        <v>75</v>
      </c>
      <c r="C73" s="61"/>
      <c r="D73" s="125">
        <v>31</v>
      </c>
      <c r="E73" s="124" t="str">
        <f>IF(E49&gt;E47+0.5,"ERROR","OK")</f>
        <v>OK</v>
      </c>
      <c r="F73" s="124" t="str">
        <f t="shared" ref="F73:L73" si="38">IF(F49&gt;F47+0.5,"ERROR","OK")</f>
        <v>OK</v>
      </c>
      <c r="G73" s="124" t="str">
        <f t="shared" si="38"/>
        <v>OK</v>
      </c>
      <c r="H73" s="124" t="str">
        <f t="shared" si="38"/>
        <v>OK</v>
      </c>
      <c r="I73" s="124" t="str">
        <f t="shared" si="38"/>
        <v>OK</v>
      </c>
      <c r="J73" s="124" t="str">
        <f t="shared" si="38"/>
        <v>OK</v>
      </c>
      <c r="K73" s="124" t="str">
        <f t="shared" si="38"/>
        <v>OK</v>
      </c>
      <c r="L73" s="124" t="str">
        <f t="shared" si="38"/>
        <v>OK</v>
      </c>
      <c r="M73" s="125">
        <v>31</v>
      </c>
      <c r="N73" s="124" t="str">
        <f>IF(N49&gt;N47+0.5,"ERROR","OK")</f>
        <v>OK</v>
      </c>
      <c r="O73" s="124" t="str">
        <f>IF(O49&gt;O47+0.5,"ERROR","OK")</f>
        <v>OK</v>
      </c>
      <c r="P73" s="124" t="str">
        <f>IF(P49&gt;P47+0.5,"ERROR","OK")</f>
        <v>OK</v>
      </c>
      <c r="Q73" s="124" t="str">
        <f>IF(Q49&gt;Q47+0.5,"ERROR","OK")</f>
        <v>OK</v>
      </c>
      <c r="R73" s="127" t="str">
        <f>IF(R49&gt;R47+0.5,"ERROR","OK")</f>
        <v>OK</v>
      </c>
      <c r="S73" s="129"/>
      <c r="T73" s="128" t="str">
        <f>IF(T49&gt;T47+0.5,"ERROR","OK")</f>
        <v>OK</v>
      </c>
      <c r="U73" s="124" t="str">
        <f>IF(U49&gt;U47+0.5,"ERROR","OK")</f>
        <v>OK</v>
      </c>
      <c r="V73" s="124" t="str">
        <f>IF(V49&gt;V47+0.5,"ERROR","OK")</f>
        <v>OK</v>
      </c>
      <c r="W73" s="124" t="str">
        <f>IF(W49&gt;W47+0.5,"ERROR","OK")</f>
        <v>OK</v>
      </c>
      <c r="X73" s="124" t="str">
        <f>IF(X49&gt;X47+0.5,"ERROR","OK")</f>
        <v>OK</v>
      </c>
      <c r="Y73" s="125">
        <v>31</v>
      </c>
      <c r="AD73"/>
      <c r="AE73"/>
      <c r="AF73"/>
    </row>
    <row r="74" spans="1:33" x14ac:dyDescent="0.25">
      <c r="A74" s="42"/>
      <c r="B74" s="33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AD74"/>
      <c r="AE74"/>
      <c r="AF74"/>
    </row>
    <row r="75" spans="1:33" x14ac:dyDescent="0.25">
      <c r="A75" s="42"/>
      <c r="B75" s="33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AD75"/>
      <c r="AE75"/>
      <c r="AF75"/>
    </row>
    <row r="76" spans="1:33" x14ac:dyDescent="0.25">
      <c r="A76" s="42"/>
      <c r="B76" s="33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AD76"/>
      <c r="AE76"/>
      <c r="AF76"/>
    </row>
    <row r="77" spans="1:33" x14ac:dyDescent="0.25">
      <c r="A77" s="42"/>
      <c r="B77" s="33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AD77"/>
      <c r="AE77"/>
      <c r="AF77"/>
    </row>
    <row r="78" spans="1:33" x14ac:dyDescent="0.25">
      <c r="A78" s="42"/>
      <c r="B78" s="33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AD78"/>
      <c r="AE78"/>
      <c r="AF78"/>
    </row>
    <row r="79" spans="1:33" x14ac:dyDescent="0.25">
      <c r="A79" s="42"/>
      <c r="B79" s="33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D79"/>
      <c r="AE79"/>
      <c r="AF79"/>
    </row>
    <row r="80" spans="1:33" x14ac:dyDescent="0.25">
      <c r="A80" s="42"/>
      <c r="B80" s="33"/>
      <c r="C80" s="51"/>
      <c r="D80" s="46" t="s">
        <v>6</v>
      </c>
      <c r="E80" s="202" t="str">
        <f>L2</f>
        <v>XXXXXX</v>
      </c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D80"/>
      <c r="AE80"/>
      <c r="AF80"/>
    </row>
    <row r="81" spans="1:32" x14ac:dyDescent="0.25">
      <c r="A81" s="42"/>
      <c r="B81" s="33"/>
      <c r="C81" s="52"/>
      <c r="D81" s="4"/>
      <c r="E81" s="53" t="str">
        <f>L1</f>
        <v>WB51</v>
      </c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D81"/>
      <c r="AE81"/>
      <c r="AF81"/>
    </row>
    <row r="82" spans="1:32" x14ac:dyDescent="0.25">
      <c r="C82" s="52"/>
      <c r="D82" s="4"/>
      <c r="E82" s="53" t="str">
        <f>L3</f>
        <v>jj.mm.aaaa</v>
      </c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/>
      <c r="AC82"/>
      <c r="AD82"/>
      <c r="AE82"/>
      <c r="AF82"/>
    </row>
    <row r="83" spans="1:32" x14ac:dyDescent="0.25">
      <c r="C83" s="52"/>
      <c r="D83" s="4"/>
      <c r="E83" s="54" t="s">
        <v>138</v>
      </c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/>
      <c r="AC83"/>
      <c r="AD83"/>
      <c r="AE83"/>
      <c r="AF83"/>
    </row>
    <row r="84" spans="1:32" x14ac:dyDescent="0.25">
      <c r="C84" s="52"/>
      <c r="D84" s="4"/>
      <c r="E84" s="5" t="str">
        <f>E14</f>
        <v>col. 01</v>
      </c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/>
      <c r="AC84"/>
    </row>
    <row r="85" spans="1:32" ht="13" x14ac:dyDescent="0.3">
      <c r="C85" s="55"/>
      <c r="D85" s="56"/>
      <c r="E85" s="57">
        <f>COUNTIF(E16:AG73,"ERROR")</f>
        <v>0</v>
      </c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/>
      <c r="AC85"/>
      <c r="AD85"/>
      <c r="AE85"/>
      <c r="AF85"/>
    </row>
    <row r="86" spans="1:32" x14ac:dyDescent="0.25">
      <c r="E86"/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/>
      <c r="AC86"/>
      <c r="AD86"/>
      <c r="AE86"/>
      <c r="AF86"/>
    </row>
    <row r="87" spans="1:32" x14ac:dyDescent="0.25"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/>
      <c r="AC87"/>
      <c r="AD87"/>
      <c r="AE87"/>
      <c r="AF87"/>
    </row>
    <row r="88" spans="1:32" x14ac:dyDescent="0.25"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/>
      <c r="AC88"/>
      <c r="AD88"/>
      <c r="AE88"/>
      <c r="AF88"/>
    </row>
    <row r="89" spans="1:32" x14ac:dyDescent="0.25"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/>
      <c r="AC89"/>
      <c r="AD89"/>
      <c r="AE89"/>
      <c r="AF89"/>
    </row>
    <row r="90" spans="1:32" x14ac:dyDescent="0.25"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/>
      <c r="AC90"/>
      <c r="AD90"/>
      <c r="AE90"/>
      <c r="AF90"/>
    </row>
    <row r="91" spans="1:32" x14ac:dyDescent="0.25"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</row>
    <row r="92" spans="1:32" x14ac:dyDescent="0.25">
      <c r="E92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</row>
    <row r="93" spans="1:32" x14ac:dyDescent="0.25">
      <c r="E93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</row>
    <row r="94" spans="1:32" x14ac:dyDescent="0.25">
      <c r="E94"/>
      <c r="F94"/>
      <c r="G94"/>
      <c r="H94"/>
      <c r="I94"/>
    </row>
    <row r="95" spans="1:32" x14ac:dyDescent="0.25">
      <c r="E95"/>
      <c r="F95"/>
      <c r="G95"/>
      <c r="H95"/>
      <c r="I95"/>
    </row>
  </sheetData>
  <sheetProtection sheet="1"/>
  <phoneticPr fontId="10" type="noConversion"/>
  <printOptions gridLinesSet="0"/>
  <pageMargins left="0.59055118110236227" right="0.39370078740157483" top="0.59055118110236227" bottom="0.39370078740157483" header="0.31496062992125984" footer="0.31496062992125984"/>
  <pageSetup paperSize="9" scale="50" fitToWidth="2" pageOrder="overThenDown" orientation="landscape" horizontalDpi="4294967292" verticalDpi="4294967292" r:id="rId1"/>
  <headerFooter alignWithMargins="0">
    <oddFooter>&amp;L&amp;"Arial,Fett"BNS confidentiel&amp;C&amp;D&amp;Rpage &amp;P</oddFooter>
  </headerFooter>
  <colBreaks count="1" manualBreakCount="1">
    <brk id="13" min="14" max="4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93"/>
  <sheetViews>
    <sheetView showGridLines="0" showRowColHeaders="0" showZeros="0" zoomScale="80" zoomScaleNormal="80" workbookViewId="0">
      <pane xSplit="4" ySplit="14" topLeftCell="E15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baseColWidth="10" defaultColWidth="11.54296875" defaultRowHeight="12.5" x14ac:dyDescent="0.25"/>
  <cols>
    <col min="1" max="1" width="5.453125" customWidth="1"/>
    <col min="2" max="2" width="4.7265625" customWidth="1"/>
    <col min="3" max="3" width="32.7265625" customWidth="1"/>
    <col min="4" max="4" width="4.7265625" customWidth="1"/>
    <col min="5" max="10" width="19.7265625" style="3" customWidth="1"/>
    <col min="11" max="11" width="18.54296875" style="3" customWidth="1"/>
    <col min="12" max="12" width="19.54296875" style="3" customWidth="1"/>
    <col min="13" max="13" width="4.7265625" style="3" customWidth="1"/>
    <col min="14" max="14" width="17.7265625" style="3" customWidth="1"/>
    <col min="15" max="15" width="17.54296875" style="3" customWidth="1"/>
    <col min="16" max="18" width="17.7265625" style="3" customWidth="1"/>
    <col min="19" max="19" width="2.7265625" customWidth="1"/>
    <col min="20" max="21" width="17.7265625" style="3" customWidth="1"/>
    <col min="22" max="22" width="17.54296875" style="3" customWidth="1"/>
    <col min="23" max="24" width="17.7265625" style="3" customWidth="1"/>
    <col min="25" max="25" width="4.7265625" style="3" customWidth="1"/>
    <col min="26" max="26" width="2.26953125" style="3" customWidth="1"/>
    <col min="27" max="33" width="14.1796875" style="3" bestFit="1" customWidth="1"/>
    <col min="34" max="34" width="4.7265625" style="3" customWidth="1"/>
    <col min="35" max="16384" width="11.54296875" style="3"/>
  </cols>
  <sheetData>
    <row r="1" spans="1:34" ht="18" x14ac:dyDescent="0.4">
      <c r="A1" s="104"/>
      <c r="B1" s="104"/>
      <c r="C1" s="104"/>
      <c r="D1" s="104"/>
      <c r="E1" s="10" t="s">
        <v>70</v>
      </c>
      <c r="K1" s="213" t="s">
        <v>155</v>
      </c>
      <c r="L1" s="151" t="s">
        <v>7</v>
      </c>
      <c r="M1" s="6"/>
      <c r="N1" s="10" t="s">
        <v>70</v>
      </c>
      <c r="S1" s="104"/>
      <c r="W1" s="213" t="s">
        <v>155</v>
      </c>
      <c r="X1" s="151" t="s">
        <v>7</v>
      </c>
    </row>
    <row r="2" spans="1:34" ht="18" x14ac:dyDescent="0.35">
      <c r="A2" s="104"/>
      <c r="B2" s="104"/>
      <c r="C2" s="104"/>
      <c r="D2" s="104"/>
      <c r="E2" s="121" t="s">
        <v>133</v>
      </c>
      <c r="K2" s="213" t="s">
        <v>151</v>
      </c>
      <c r="L2" s="152" t="str">
        <f>'Bon de livraison'!H3</f>
        <v>XXXXXX</v>
      </c>
      <c r="M2" s="9"/>
      <c r="N2" s="121" t="s">
        <v>133</v>
      </c>
      <c r="S2" s="104"/>
      <c r="W2" s="213" t="s">
        <v>151</v>
      </c>
      <c r="X2" s="153" t="str">
        <f>L2</f>
        <v>XXXXXX</v>
      </c>
      <c r="AC2" s="104"/>
      <c r="AG2" s="151" t="s">
        <v>7</v>
      </c>
    </row>
    <row r="3" spans="1:34" ht="18" x14ac:dyDescent="0.4">
      <c r="A3" s="104"/>
      <c r="B3" s="104"/>
      <c r="C3" s="104"/>
      <c r="D3" s="104"/>
      <c r="E3" s="3" t="s">
        <v>126</v>
      </c>
      <c r="H3" s="104"/>
      <c r="K3" s="213" t="s">
        <v>152</v>
      </c>
      <c r="L3" s="154" t="str">
        <f>'Bon de livraison'!H4</f>
        <v>jj.mm.aaaa</v>
      </c>
      <c r="N3" s="3" t="s">
        <v>126</v>
      </c>
      <c r="Q3" s="104"/>
      <c r="S3" s="104"/>
      <c r="W3" s="213" t="s">
        <v>152</v>
      </c>
      <c r="X3" s="154" t="str">
        <f>L3</f>
        <v>jj.mm.aaaa</v>
      </c>
      <c r="AC3" s="104"/>
      <c r="AG3" s="11" t="str">
        <f>X2</f>
        <v>XXXXXX</v>
      </c>
    </row>
    <row r="4" spans="1:34" ht="13" x14ac:dyDescent="0.3">
      <c r="A4" s="104"/>
      <c r="B4" s="104"/>
      <c r="C4" s="104"/>
      <c r="D4" s="45"/>
      <c r="J4" s="7"/>
      <c r="K4" s="8"/>
      <c r="M4" s="122"/>
      <c r="N4" s="4"/>
      <c r="S4" s="104"/>
      <c r="X4" s="12"/>
      <c r="Y4" s="56"/>
    </row>
    <row r="5" spans="1:34" ht="22.5" customHeight="1" x14ac:dyDescent="0.25">
      <c r="A5" s="19"/>
      <c r="B5" s="19"/>
      <c r="C5" s="19"/>
      <c r="D5" s="44"/>
      <c r="E5" s="60" t="s">
        <v>19</v>
      </c>
      <c r="F5" s="21"/>
      <c r="G5" s="21"/>
      <c r="H5" s="20"/>
      <c r="I5" s="20"/>
      <c r="J5" s="20"/>
      <c r="K5" s="20"/>
      <c r="L5" s="20"/>
      <c r="M5" s="43"/>
      <c r="N5" s="60" t="s">
        <v>67</v>
      </c>
      <c r="O5" s="14"/>
      <c r="P5" s="14"/>
      <c r="Q5" s="14"/>
      <c r="R5" s="15"/>
      <c r="S5" s="104"/>
      <c r="T5" s="63" t="s">
        <v>31</v>
      </c>
      <c r="U5" s="14"/>
      <c r="V5" s="14"/>
      <c r="W5" s="14"/>
      <c r="X5" s="14"/>
      <c r="Y5" s="43"/>
      <c r="AA5" s="63" t="s">
        <v>131</v>
      </c>
      <c r="AB5" s="21"/>
      <c r="AC5" s="20"/>
      <c r="AD5" s="20"/>
      <c r="AE5" s="20"/>
      <c r="AF5" s="20"/>
      <c r="AG5" s="20"/>
      <c r="AH5" s="126"/>
    </row>
    <row r="6" spans="1:34" ht="15.75" customHeight="1" x14ac:dyDescent="0.3">
      <c r="A6" s="4" t="s">
        <v>120</v>
      </c>
      <c r="B6" s="104"/>
      <c r="C6" s="104"/>
      <c r="D6" s="64"/>
      <c r="E6" s="149" t="s">
        <v>20</v>
      </c>
      <c r="F6" s="155" t="s">
        <v>22</v>
      </c>
      <c r="G6" s="156"/>
      <c r="H6" s="157"/>
      <c r="I6" s="157"/>
      <c r="J6" s="157"/>
      <c r="K6" s="158"/>
      <c r="L6" s="159" t="s">
        <v>28</v>
      </c>
      <c r="M6" s="30"/>
      <c r="N6" s="145" t="s">
        <v>29</v>
      </c>
      <c r="O6" s="140" t="s">
        <v>32</v>
      </c>
      <c r="P6" s="141" t="s">
        <v>33</v>
      </c>
      <c r="Q6" s="160" t="s">
        <v>3</v>
      </c>
      <c r="R6" s="161"/>
      <c r="S6" s="162"/>
      <c r="T6" s="142" t="s">
        <v>37</v>
      </c>
      <c r="U6" s="142" t="s">
        <v>38</v>
      </c>
      <c r="V6" s="142" t="s">
        <v>41</v>
      </c>
      <c r="W6" s="163" t="s">
        <v>3</v>
      </c>
      <c r="X6" s="164"/>
      <c r="Y6" s="30"/>
      <c r="AA6" s="41"/>
      <c r="AB6" s="36"/>
      <c r="AC6" s="41"/>
      <c r="AD6" s="22"/>
      <c r="AE6" s="41"/>
      <c r="AF6" s="22"/>
      <c r="AG6" s="41"/>
      <c r="AH6" s="1"/>
    </row>
    <row r="7" spans="1:34" ht="12.75" customHeight="1" x14ac:dyDescent="0.25">
      <c r="A7" s="42" t="s">
        <v>121</v>
      </c>
      <c r="B7" s="104"/>
      <c r="C7" s="104"/>
      <c r="D7" s="64"/>
      <c r="E7" s="132" t="s">
        <v>21</v>
      </c>
      <c r="F7" s="130"/>
      <c r="G7" s="65"/>
      <c r="H7" s="65"/>
      <c r="I7" s="65"/>
      <c r="J7" s="65"/>
      <c r="K7" s="133"/>
      <c r="L7" s="165"/>
      <c r="M7" s="30"/>
      <c r="N7" s="140" t="s">
        <v>30</v>
      </c>
      <c r="O7" s="140"/>
      <c r="P7" s="141" t="s">
        <v>34</v>
      </c>
      <c r="Q7" s="143"/>
      <c r="R7" s="166"/>
      <c r="S7" s="104"/>
      <c r="T7" s="142"/>
      <c r="U7" s="142" t="s">
        <v>39</v>
      </c>
      <c r="V7" s="142" t="s">
        <v>42</v>
      </c>
      <c r="W7" s="58"/>
      <c r="X7" s="58"/>
      <c r="Y7" s="30"/>
      <c r="AA7" s="37"/>
      <c r="AB7" s="24"/>
      <c r="AC7" s="37"/>
      <c r="AD7" s="23"/>
      <c r="AE7" s="37"/>
      <c r="AF7" s="23"/>
      <c r="AG7" s="37"/>
      <c r="AH7" s="1"/>
    </row>
    <row r="8" spans="1:34" ht="13.15" customHeight="1" x14ac:dyDescent="0.35">
      <c r="A8" s="42" t="s">
        <v>122</v>
      </c>
      <c r="B8" s="2"/>
      <c r="C8" s="104"/>
      <c r="D8" s="64"/>
      <c r="E8" s="65"/>
      <c r="F8" s="134"/>
      <c r="G8" s="135"/>
      <c r="H8" s="65"/>
      <c r="I8" s="65"/>
      <c r="J8" s="65"/>
      <c r="K8" s="133"/>
      <c r="L8" s="165"/>
      <c r="M8" s="30"/>
      <c r="N8" s="140"/>
      <c r="O8" s="140"/>
      <c r="P8" s="141" t="s">
        <v>35</v>
      </c>
      <c r="Q8" s="144"/>
      <c r="R8" s="167"/>
      <c r="S8" s="104"/>
      <c r="T8" s="32"/>
      <c r="U8" s="142" t="s">
        <v>40</v>
      </c>
      <c r="V8" s="32"/>
      <c r="W8" s="58"/>
      <c r="X8" s="58"/>
      <c r="Y8" s="30"/>
      <c r="AA8" s="37"/>
      <c r="AB8" s="24"/>
      <c r="AC8" s="37"/>
      <c r="AD8" s="23"/>
      <c r="AE8" s="37"/>
      <c r="AF8" s="23"/>
      <c r="AG8" s="37"/>
      <c r="AH8" s="1"/>
    </row>
    <row r="9" spans="1:34" ht="13.15" hidden="1" customHeight="1" x14ac:dyDescent="0.35">
      <c r="A9" s="42"/>
      <c r="B9" s="2"/>
      <c r="C9" s="104"/>
      <c r="D9" s="64"/>
      <c r="E9" s="65"/>
      <c r="F9" s="134"/>
      <c r="G9" s="135"/>
      <c r="H9" s="135"/>
      <c r="I9" s="135"/>
      <c r="J9" s="135"/>
      <c r="K9" s="26"/>
      <c r="L9" s="138"/>
      <c r="M9" s="30"/>
      <c r="N9" s="140"/>
      <c r="O9" s="165"/>
      <c r="Q9" s="168"/>
      <c r="R9" s="61"/>
      <c r="S9" s="104"/>
      <c r="T9" s="32"/>
      <c r="U9" s="32"/>
      <c r="V9" s="32"/>
      <c r="W9" s="169"/>
      <c r="X9" s="169"/>
      <c r="Y9" s="30"/>
      <c r="AH9" s="1"/>
    </row>
    <row r="10" spans="1:34" ht="13.15" customHeight="1" x14ac:dyDescent="0.3">
      <c r="A10" s="175" t="s">
        <v>125</v>
      </c>
      <c r="B10" s="104"/>
      <c r="C10" s="104"/>
      <c r="D10" s="64"/>
      <c r="E10" s="133"/>
      <c r="F10" s="170" t="s">
        <v>3</v>
      </c>
      <c r="G10" s="132" t="s">
        <v>23</v>
      </c>
      <c r="H10" s="22"/>
      <c r="I10" s="49" t="s">
        <v>148</v>
      </c>
      <c r="J10" s="137"/>
      <c r="K10" s="118" t="s">
        <v>26</v>
      </c>
      <c r="L10" s="130"/>
      <c r="M10" s="30"/>
      <c r="N10" s="58"/>
      <c r="O10" s="52"/>
      <c r="P10" s="142"/>
      <c r="Q10" s="141" t="s">
        <v>3</v>
      </c>
      <c r="R10" s="142" t="s">
        <v>25</v>
      </c>
      <c r="S10" s="104"/>
      <c r="T10" s="52"/>
      <c r="U10" s="32"/>
      <c r="V10" s="32"/>
      <c r="W10" s="139" t="s">
        <v>3</v>
      </c>
      <c r="X10" s="149" t="s">
        <v>25</v>
      </c>
      <c r="Y10" s="30"/>
      <c r="AA10" s="130" t="s">
        <v>107</v>
      </c>
      <c r="AB10" s="130" t="s">
        <v>56</v>
      </c>
      <c r="AC10" s="130" t="s">
        <v>57</v>
      </c>
      <c r="AD10" s="130" t="s">
        <v>58</v>
      </c>
      <c r="AE10" s="130" t="s">
        <v>59</v>
      </c>
      <c r="AF10" s="130" t="s">
        <v>60</v>
      </c>
      <c r="AG10" s="130" t="s">
        <v>61</v>
      </c>
      <c r="AH10" s="1"/>
    </row>
    <row r="11" spans="1:34" ht="13.15" customHeight="1" x14ac:dyDescent="0.25">
      <c r="A11" s="42"/>
      <c r="B11" s="171"/>
      <c r="C11" s="104"/>
      <c r="D11" s="64"/>
      <c r="E11" s="133"/>
      <c r="F11" s="133"/>
      <c r="G11" s="138" t="s">
        <v>24</v>
      </c>
      <c r="H11" s="65"/>
      <c r="I11" s="130"/>
      <c r="J11" s="133"/>
      <c r="K11" s="119" t="s">
        <v>27</v>
      </c>
      <c r="L11" s="130"/>
      <c r="M11" s="30"/>
      <c r="N11" s="18"/>
      <c r="O11" s="16"/>
      <c r="P11" s="17"/>
      <c r="Q11" s="18"/>
      <c r="R11" s="142" t="s">
        <v>36</v>
      </c>
      <c r="S11" s="104"/>
      <c r="T11" s="52"/>
      <c r="U11" s="32"/>
      <c r="V11" s="58"/>
      <c r="W11" s="32"/>
      <c r="X11" s="141" t="s">
        <v>36</v>
      </c>
      <c r="Y11" s="30"/>
      <c r="AA11" s="131" t="s">
        <v>4</v>
      </c>
      <c r="AB11" s="131" t="s">
        <v>4</v>
      </c>
      <c r="AC11" s="131" t="s">
        <v>4</v>
      </c>
      <c r="AD11" s="131" t="s">
        <v>4</v>
      </c>
      <c r="AE11" s="131" t="s">
        <v>4</v>
      </c>
      <c r="AF11" s="131" t="s">
        <v>4</v>
      </c>
      <c r="AG11" s="131" t="s">
        <v>4</v>
      </c>
      <c r="AH11" s="1"/>
    </row>
    <row r="12" spans="1:34" ht="15.5" x14ac:dyDescent="0.35">
      <c r="A12" s="42"/>
      <c r="B12" s="2"/>
      <c r="C12" s="104"/>
      <c r="D12" s="64"/>
      <c r="E12" s="133"/>
      <c r="F12" s="136"/>
      <c r="G12" s="130"/>
      <c r="H12" s="135"/>
      <c r="I12" s="134"/>
      <c r="J12" s="26"/>
      <c r="K12" s="119" t="s">
        <v>100</v>
      </c>
      <c r="L12" s="65"/>
      <c r="M12" s="30"/>
      <c r="N12" s="18"/>
      <c r="O12" s="16"/>
      <c r="P12" s="17"/>
      <c r="Q12" s="18"/>
      <c r="R12" s="17"/>
      <c r="S12" s="104"/>
      <c r="T12" s="16"/>
      <c r="U12" s="17"/>
      <c r="V12" s="18"/>
      <c r="W12" s="17"/>
      <c r="X12" s="18"/>
      <c r="Y12" s="30"/>
      <c r="AA12" s="37"/>
      <c r="AB12" s="25"/>
      <c r="AC12" s="23"/>
      <c r="AD12" s="37"/>
      <c r="AE12" s="25"/>
      <c r="AF12" s="25"/>
      <c r="AG12" s="25"/>
      <c r="AH12" s="1"/>
    </row>
    <row r="13" spans="1:34" ht="118" customHeight="1" x14ac:dyDescent="0.35">
      <c r="A13" s="219" t="s">
        <v>171</v>
      </c>
      <c r="B13" s="220"/>
      <c r="C13" s="221"/>
      <c r="D13" s="64"/>
      <c r="E13" s="214" t="s">
        <v>162</v>
      </c>
      <c r="F13" s="214" t="s">
        <v>161</v>
      </c>
      <c r="G13" s="172" t="s">
        <v>160</v>
      </c>
      <c r="H13" s="172" t="s">
        <v>159</v>
      </c>
      <c r="I13" s="172" t="s">
        <v>163</v>
      </c>
      <c r="J13" s="172" t="s">
        <v>164</v>
      </c>
      <c r="K13" s="215" t="s">
        <v>165</v>
      </c>
      <c r="L13" s="216" t="s">
        <v>166</v>
      </c>
      <c r="M13" s="30"/>
      <c r="N13" s="216" t="s">
        <v>174</v>
      </c>
      <c r="O13" s="218" t="s">
        <v>167</v>
      </c>
      <c r="P13" s="218" t="s">
        <v>168</v>
      </c>
      <c r="Q13" s="217"/>
      <c r="R13" s="120"/>
      <c r="S13" s="13"/>
      <c r="T13" s="215" t="s">
        <v>167</v>
      </c>
      <c r="U13" s="214" t="s">
        <v>169</v>
      </c>
      <c r="V13" s="214" t="s">
        <v>170</v>
      </c>
      <c r="W13" s="173"/>
      <c r="X13" s="117"/>
      <c r="Y13" s="30"/>
      <c r="AA13" s="39"/>
      <c r="AB13" s="40"/>
      <c r="AC13" s="40"/>
      <c r="AD13" s="40"/>
      <c r="AE13" s="40"/>
      <c r="AF13" s="40"/>
      <c r="AG13" s="40"/>
      <c r="AH13" s="1"/>
    </row>
    <row r="14" spans="1:34" ht="18.75" customHeight="1" x14ac:dyDescent="0.25">
      <c r="A14" s="174"/>
      <c r="B14" s="45"/>
      <c r="C14" s="45"/>
      <c r="D14" s="64"/>
      <c r="E14" s="146" t="s">
        <v>80</v>
      </c>
      <c r="F14" s="116" t="s">
        <v>81</v>
      </c>
      <c r="G14" s="116" t="s">
        <v>82</v>
      </c>
      <c r="H14" s="116" t="s">
        <v>83</v>
      </c>
      <c r="I14" s="116" t="s">
        <v>84</v>
      </c>
      <c r="J14" s="116" t="s">
        <v>85</v>
      </c>
      <c r="K14" s="116" t="s">
        <v>86</v>
      </c>
      <c r="L14" s="147" t="s">
        <v>87</v>
      </c>
      <c r="M14" s="148"/>
      <c r="N14" s="146" t="s">
        <v>88</v>
      </c>
      <c r="O14" s="116" t="s">
        <v>89</v>
      </c>
      <c r="P14" s="116" t="s">
        <v>90</v>
      </c>
      <c r="Q14" s="116" t="s">
        <v>91</v>
      </c>
      <c r="R14" s="116" t="s">
        <v>92</v>
      </c>
      <c r="S14" s="104"/>
      <c r="T14" s="116" t="s">
        <v>93</v>
      </c>
      <c r="U14" s="116" t="s">
        <v>94</v>
      </c>
      <c r="V14" s="116" t="s">
        <v>95</v>
      </c>
      <c r="W14" s="116" t="s">
        <v>96</v>
      </c>
      <c r="X14" s="147" t="s">
        <v>97</v>
      </c>
      <c r="Y14" s="148"/>
      <c r="AA14" s="38" t="s">
        <v>63</v>
      </c>
      <c r="AB14" s="38" t="s">
        <v>64</v>
      </c>
      <c r="AC14" s="26" t="s">
        <v>62</v>
      </c>
      <c r="AD14" s="26" t="s">
        <v>62</v>
      </c>
      <c r="AE14" s="26" t="s">
        <v>62</v>
      </c>
      <c r="AF14" s="26" t="s">
        <v>65</v>
      </c>
      <c r="AG14" s="26" t="s">
        <v>66</v>
      </c>
      <c r="AH14" s="1"/>
    </row>
    <row r="15" spans="1:34" ht="25.15" customHeight="1" x14ac:dyDescent="0.3">
      <c r="A15" s="176" t="s">
        <v>43</v>
      </c>
      <c r="B15" s="19"/>
      <c r="C15" s="19"/>
      <c r="D15" s="126"/>
      <c r="E15" s="123"/>
      <c r="F15" s="123"/>
      <c r="G15" s="123"/>
      <c r="H15" s="123"/>
      <c r="I15" s="123"/>
      <c r="J15" s="123"/>
      <c r="K15" s="123"/>
      <c r="L15" s="123"/>
      <c r="M15" s="1"/>
      <c r="N15" s="123"/>
      <c r="O15" s="123"/>
      <c r="P15" s="123"/>
      <c r="Q15" s="123"/>
      <c r="R15" s="180"/>
      <c r="S15" s="104"/>
      <c r="T15" s="123"/>
      <c r="U15" s="123"/>
      <c r="V15" s="123"/>
      <c r="W15" s="123"/>
      <c r="X15" s="123"/>
      <c r="Y15" s="1"/>
      <c r="AA15" s="104"/>
      <c r="AB15" s="104"/>
      <c r="AC15" s="104"/>
      <c r="AD15" s="104"/>
      <c r="AE15" s="104"/>
      <c r="AF15" s="104"/>
      <c r="AG15" s="104"/>
      <c r="AH15" s="1"/>
    </row>
    <row r="16" spans="1:34" ht="19.149999999999999" customHeight="1" thickBot="1" x14ac:dyDescent="0.3">
      <c r="A16" s="187" t="s">
        <v>44</v>
      </c>
      <c r="B16" s="187"/>
      <c r="C16" s="188"/>
      <c r="D16" s="1">
        <v>1</v>
      </c>
      <c r="E16" s="28"/>
      <c r="F16" s="67">
        <f>SUM(G16+I16+K16)</f>
        <v>0</v>
      </c>
      <c r="G16" s="28"/>
      <c r="H16" s="28"/>
      <c r="I16" s="28"/>
      <c r="J16" s="28"/>
      <c r="K16" s="28"/>
      <c r="L16" s="28"/>
      <c r="M16" s="1">
        <v>1</v>
      </c>
      <c r="N16" s="28"/>
      <c r="O16" s="28"/>
      <c r="P16" s="28"/>
      <c r="Q16" s="67">
        <f>SUM(E16,F16,L16,N16,O16,P16)</f>
        <v>0</v>
      </c>
      <c r="R16" s="31"/>
      <c r="S16" s="104"/>
      <c r="T16" s="28"/>
      <c r="U16" s="28"/>
      <c r="V16" s="28"/>
      <c r="W16" s="67">
        <f>SUM(T16:V16)</f>
        <v>0</v>
      </c>
      <c r="X16" s="28"/>
      <c r="Y16" s="1">
        <v>1</v>
      </c>
      <c r="AA16" s="124" t="str">
        <f>IF(H16&gt;G16,"ERROR","OK")</f>
        <v>OK</v>
      </c>
      <c r="AB16" s="124" t="str">
        <f>IF(J16&gt;I16,"ERROR","OK")</f>
        <v>OK</v>
      </c>
      <c r="AC16" s="124" t="str">
        <f>IF(G16&gt;F16,"ERROR","OK")</f>
        <v>OK</v>
      </c>
      <c r="AD16" s="124" t="str">
        <f>IF(I16&gt;F16,"ERROR","OK")</f>
        <v>OK</v>
      </c>
      <c r="AE16" s="124" t="str">
        <f>IF(K16&gt;F16,"ERROR","OK")</f>
        <v>OK</v>
      </c>
      <c r="AF16" s="124" t="str">
        <f>IF(R16&gt;Q16,"ERROR","OK")</f>
        <v>OK</v>
      </c>
      <c r="AG16" s="124" t="str">
        <f>IF(X16&gt;W16,"ERROR","OK")</f>
        <v>OK</v>
      </c>
      <c r="AH16" s="1">
        <v>1</v>
      </c>
    </row>
    <row r="17" spans="1:34" ht="19.149999999999999" customHeight="1" thickTop="1" thickBot="1" x14ac:dyDescent="0.3">
      <c r="A17" s="196"/>
      <c r="B17" s="187" t="s">
        <v>141</v>
      </c>
      <c r="C17" s="188"/>
      <c r="D17" s="1">
        <v>42</v>
      </c>
      <c r="E17" s="28"/>
      <c r="F17" s="67">
        <f>SUM(G17+I17+K17)</f>
        <v>0</v>
      </c>
      <c r="G17" s="28"/>
      <c r="H17" s="28"/>
      <c r="I17" s="28"/>
      <c r="J17" s="28"/>
      <c r="K17" s="28"/>
      <c r="L17" s="28"/>
      <c r="M17" s="1">
        <v>42</v>
      </c>
      <c r="N17" s="28"/>
      <c r="O17" s="28"/>
      <c r="P17" s="28"/>
      <c r="Q17" s="67">
        <f>SUM(E17,F17,L17,N17,O17,P17)</f>
        <v>0</v>
      </c>
      <c r="R17" s="31"/>
      <c r="S17" s="104"/>
      <c r="T17" s="28"/>
      <c r="U17" s="28"/>
      <c r="V17" s="28"/>
      <c r="W17" s="67">
        <f>SUM(T17:V17)</f>
        <v>0</v>
      </c>
      <c r="X17" s="28"/>
      <c r="Y17" s="1">
        <v>42</v>
      </c>
      <c r="AA17" s="124" t="str">
        <f>IF(H17&gt;G17,"ERROR","OK")</f>
        <v>OK</v>
      </c>
      <c r="AB17" s="124" t="str">
        <f>IF(J17&gt;I17,"ERROR","OK")</f>
        <v>OK</v>
      </c>
      <c r="AC17" s="124" t="str">
        <f>IF(G17&gt;F17,"ERROR","OK")</f>
        <v>OK</v>
      </c>
      <c r="AD17" s="124" t="str">
        <f>IF(I17&gt;F17,"ERROR","OK")</f>
        <v>OK</v>
      </c>
      <c r="AE17" s="124" t="str">
        <f>IF(K17&gt;F17,"ERROR","OK")</f>
        <v>OK</v>
      </c>
      <c r="AF17" s="124" t="str">
        <f>IF(R17&gt;Q17,"ERROR","OK")</f>
        <v>OK</v>
      </c>
      <c r="AG17" s="124" t="str">
        <f>IF(X17&gt;W17,"ERROR","OK")</f>
        <v>OK</v>
      </c>
      <c r="AH17" s="1">
        <v>42</v>
      </c>
    </row>
    <row r="18" spans="1:34" ht="19.149999999999999" customHeight="1" thickTop="1" thickBot="1" x14ac:dyDescent="0.3">
      <c r="A18" s="187" t="s">
        <v>45</v>
      </c>
      <c r="B18" s="189"/>
      <c r="C18" s="190"/>
      <c r="D18" s="1">
        <v>2</v>
      </c>
      <c r="E18" s="204"/>
      <c r="F18" s="67">
        <f>SUM(G18+I18+K18)</f>
        <v>0</v>
      </c>
      <c r="G18" s="204"/>
      <c r="H18" s="204"/>
      <c r="I18" s="204"/>
      <c r="J18" s="204"/>
      <c r="K18" s="204"/>
      <c r="L18" s="204"/>
      <c r="M18" s="1">
        <v>2</v>
      </c>
      <c r="N18" s="204"/>
      <c r="O18" s="204"/>
      <c r="P18" s="204"/>
      <c r="Q18" s="67">
        <f>SUM(E18,F18,L18,N18,O18,P18)</f>
        <v>0</v>
      </c>
      <c r="R18" s="204"/>
      <c r="S18" s="104"/>
      <c r="T18" s="204"/>
      <c r="U18" s="204"/>
      <c r="V18" s="204"/>
      <c r="W18" s="67">
        <f>SUM(T18:V18)</f>
        <v>0</v>
      </c>
      <c r="X18" s="204"/>
      <c r="Y18" s="1">
        <v>2</v>
      </c>
      <c r="AA18" s="124"/>
      <c r="AB18" s="124"/>
      <c r="AC18" s="124"/>
      <c r="AD18" s="124"/>
      <c r="AE18" s="124"/>
      <c r="AF18" s="124"/>
      <c r="AG18" s="124"/>
      <c r="AH18" s="1">
        <v>2</v>
      </c>
    </row>
    <row r="19" spans="1:34" ht="19.149999999999999" customHeight="1" thickTop="1" thickBot="1" x14ac:dyDescent="0.3">
      <c r="A19" s="189" t="s">
        <v>68</v>
      </c>
      <c r="B19" s="189"/>
      <c r="C19" s="190"/>
      <c r="D19" s="1">
        <v>3</v>
      </c>
      <c r="E19" s="28"/>
      <c r="F19" s="67">
        <f t="shared" ref="F19:F29" si="0">SUM(G19+I19+K19)</f>
        <v>0</v>
      </c>
      <c r="G19" s="28"/>
      <c r="H19" s="28"/>
      <c r="I19" s="28"/>
      <c r="J19" s="28"/>
      <c r="K19" s="28"/>
      <c r="L19" s="28"/>
      <c r="M19" s="1">
        <v>3</v>
      </c>
      <c r="N19" s="28"/>
      <c r="O19" s="28"/>
      <c r="P19" s="28"/>
      <c r="Q19" s="67">
        <f t="shared" ref="Q19:Q29" si="1">SUM(E19,F19,L19,N19,O19,P19)</f>
        <v>0</v>
      </c>
      <c r="R19" s="31"/>
      <c r="S19" s="104"/>
      <c r="T19" s="28"/>
      <c r="U19" s="28"/>
      <c r="V19" s="28"/>
      <c r="W19" s="67">
        <f>SUM(T19:V19)</f>
        <v>0</v>
      </c>
      <c r="X19" s="28"/>
      <c r="Y19" s="1">
        <v>3</v>
      </c>
      <c r="AA19" s="124" t="str">
        <f t="shared" ref="AA19:AA27" si="2">IF(H19&gt;G19,"ERROR","OK")</f>
        <v>OK</v>
      </c>
      <c r="AB19" s="124" t="str">
        <f t="shared" ref="AB19:AB27" si="3">IF(J19&gt;I19,"ERROR","OK")</f>
        <v>OK</v>
      </c>
      <c r="AC19" s="124" t="str">
        <f>IF(G19&gt;F19,"ERROR","OK")</f>
        <v>OK</v>
      </c>
      <c r="AD19" s="124" t="str">
        <f>IF(I19&gt;F19,"ERROR","OK")</f>
        <v>OK</v>
      </c>
      <c r="AE19" s="124" t="str">
        <f>IF(K19&gt;F19,"ERROR","OK")</f>
        <v>OK</v>
      </c>
      <c r="AF19" s="124" t="str">
        <f t="shared" ref="AF19:AF27" si="4">IF(R19&gt;Q19,"ERROR","OK")</f>
        <v>OK</v>
      </c>
      <c r="AG19" s="124" t="str">
        <f>IF(X19&gt;W19,"ERROR","OK")</f>
        <v>OK</v>
      </c>
      <c r="AH19" s="1">
        <v>3</v>
      </c>
    </row>
    <row r="20" spans="1:34" ht="19.149999999999999" customHeight="1" thickTop="1" x14ac:dyDescent="0.25">
      <c r="A20" s="42"/>
      <c r="B20" s="104" t="s">
        <v>46</v>
      </c>
      <c r="C20" s="104"/>
      <c r="D20" s="1"/>
      <c r="E20" s="123"/>
      <c r="F20" s="123"/>
      <c r="G20" s="123"/>
      <c r="H20" s="123"/>
      <c r="I20" s="123"/>
      <c r="J20" s="123"/>
      <c r="K20" s="123"/>
      <c r="L20" s="123"/>
      <c r="M20" s="1"/>
      <c r="N20" s="123"/>
      <c r="O20" s="123"/>
      <c r="P20" s="123"/>
      <c r="Q20" s="123"/>
      <c r="R20" s="181"/>
      <c r="S20" s="104"/>
      <c r="T20" s="123"/>
      <c r="U20" s="123"/>
      <c r="V20" s="123"/>
      <c r="W20" s="123"/>
      <c r="X20" s="123"/>
      <c r="Y20" s="1"/>
      <c r="AA20" s="104"/>
      <c r="AB20" s="104"/>
      <c r="AC20" s="104"/>
      <c r="AD20" s="104"/>
      <c r="AE20" s="104"/>
      <c r="AF20" s="104"/>
      <c r="AG20" s="104"/>
      <c r="AH20" s="1"/>
    </row>
    <row r="21" spans="1:34" ht="15" customHeight="1" thickBot="1" x14ac:dyDescent="0.3">
      <c r="A21" s="42"/>
      <c r="B21" s="187" t="s">
        <v>47</v>
      </c>
      <c r="C21" s="188"/>
      <c r="D21" s="1">
        <v>4</v>
      </c>
      <c r="E21" s="28"/>
      <c r="F21" s="67">
        <f t="shared" si="0"/>
        <v>0</v>
      </c>
      <c r="G21" s="28"/>
      <c r="H21" s="28"/>
      <c r="I21" s="28"/>
      <c r="J21" s="28"/>
      <c r="K21" s="28"/>
      <c r="L21" s="28"/>
      <c r="M21" s="1">
        <v>4</v>
      </c>
      <c r="N21" s="28"/>
      <c r="O21" s="28"/>
      <c r="P21" s="28"/>
      <c r="Q21" s="67">
        <f t="shared" si="1"/>
        <v>0</v>
      </c>
      <c r="R21" s="31"/>
      <c r="S21" s="104"/>
      <c r="T21" s="28"/>
      <c r="U21" s="28"/>
      <c r="V21" s="28"/>
      <c r="W21" s="67">
        <f>SUM(T21:V21)</f>
        <v>0</v>
      </c>
      <c r="X21" s="28"/>
      <c r="Y21" s="1">
        <v>4</v>
      </c>
      <c r="AA21" s="124" t="str">
        <f t="shared" si="2"/>
        <v>OK</v>
      </c>
      <c r="AB21" s="124" t="str">
        <f t="shared" si="3"/>
        <v>OK</v>
      </c>
      <c r="AC21" s="124" t="str">
        <f>IF(G21&gt;F21,"ERROR","OK")</f>
        <v>OK</v>
      </c>
      <c r="AD21" s="124" t="str">
        <f>IF(I21&gt;F21,"ERROR","OK")</f>
        <v>OK</v>
      </c>
      <c r="AE21" s="124" t="str">
        <f>IF(K21&gt;F21,"ERROR","OK")</f>
        <v>OK</v>
      </c>
      <c r="AF21" s="124" t="str">
        <f t="shared" si="4"/>
        <v>OK</v>
      </c>
      <c r="AG21" s="124" t="str">
        <f>IF(X21&gt;W21,"ERROR","OK")</f>
        <v>OK</v>
      </c>
      <c r="AH21" s="1">
        <v>4</v>
      </c>
    </row>
    <row r="22" spans="1:34" ht="19.149999999999999" customHeight="1" thickTop="1" x14ac:dyDescent="0.25">
      <c r="A22" s="42"/>
      <c r="B22" s="104"/>
      <c r="C22" s="104" t="s">
        <v>48</v>
      </c>
      <c r="D22" s="1"/>
      <c r="E22" s="123"/>
      <c r="F22" s="123"/>
      <c r="G22" s="123"/>
      <c r="H22" s="123"/>
      <c r="I22" s="123"/>
      <c r="J22" s="123"/>
      <c r="K22" s="123"/>
      <c r="L22" s="123"/>
      <c r="M22" s="1"/>
      <c r="N22" s="123"/>
      <c r="O22" s="123"/>
      <c r="P22" s="123"/>
      <c r="Q22" s="123"/>
      <c r="R22" s="181"/>
      <c r="S22" s="104"/>
      <c r="T22" s="123"/>
      <c r="U22" s="123"/>
      <c r="V22" s="123"/>
      <c r="W22" s="123"/>
      <c r="X22" s="123"/>
      <c r="Y22" s="1"/>
      <c r="AA22" s="104"/>
      <c r="AB22" s="104"/>
      <c r="AC22" s="104"/>
      <c r="AD22" s="104"/>
      <c r="AE22" s="104"/>
      <c r="AF22" s="104"/>
      <c r="AG22" s="104"/>
      <c r="AH22" s="1"/>
    </row>
    <row r="23" spans="1:34" ht="15" customHeight="1" x14ac:dyDescent="0.25">
      <c r="A23" s="42"/>
      <c r="B23" s="104"/>
      <c r="C23" s="188" t="s">
        <v>49</v>
      </c>
      <c r="D23" s="1">
        <v>5</v>
      </c>
      <c r="E23" s="184"/>
      <c r="F23" s="184"/>
      <c r="G23" s="184"/>
      <c r="H23" s="184"/>
      <c r="I23" s="184"/>
      <c r="J23" s="184"/>
      <c r="K23" s="184"/>
      <c r="L23" s="184"/>
      <c r="M23" s="1">
        <v>5</v>
      </c>
      <c r="N23" s="184"/>
      <c r="O23" s="184"/>
      <c r="P23" s="184"/>
      <c r="Q23" s="184"/>
      <c r="R23" s="184"/>
      <c r="S23" s="104"/>
      <c r="T23" s="184"/>
      <c r="U23" s="184"/>
      <c r="V23" s="184"/>
      <c r="W23" s="184"/>
      <c r="X23" s="184"/>
      <c r="Y23" s="1">
        <v>5</v>
      </c>
      <c r="AA23" s="124"/>
      <c r="AB23" s="124"/>
      <c r="AC23" s="124"/>
      <c r="AD23" s="124"/>
      <c r="AE23" s="124"/>
      <c r="AF23" s="124"/>
      <c r="AG23" s="124"/>
      <c r="AH23" s="1">
        <v>5</v>
      </c>
    </row>
    <row r="24" spans="1:34" ht="18.75" customHeight="1" thickBot="1" x14ac:dyDescent="0.3">
      <c r="A24" s="187" t="s">
        <v>50</v>
      </c>
      <c r="B24" s="187"/>
      <c r="C24" s="188"/>
      <c r="D24" s="1">
        <v>6</v>
      </c>
      <c r="E24" s="28"/>
      <c r="F24" s="67">
        <f t="shared" si="0"/>
        <v>0</v>
      </c>
      <c r="G24" s="28"/>
      <c r="H24" s="28"/>
      <c r="I24" s="28"/>
      <c r="J24" s="28"/>
      <c r="K24" s="28"/>
      <c r="L24" s="28"/>
      <c r="M24" s="1">
        <v>6</v>
      </c>
      <c r="N24" s="28"/>
      <c r="O24" s="28"/>
      <c r="P24" s="28"/>
      <c r="Q24" s="67">
        <f t="shared" si="1"/>
        <v>0</v>
      </c>
      <c r="R24" s="31"/>
      <c r="S24" s="104"/>
      <c r="T24" s="28"/>
      <c r="U24" s="28"/>
      <c r="V24" s="28"/>
      <c r="W24" s="67">
        <f t="shared" ref="W24:W37" si="5">SUM(T24:V24)</f>
        <v>0</v>
      </c>
      <c r="X24" s="28"/>
      <c r="Y24" s="1">
        <v>6</v>
      </c>
      <c r="AA24" s="124" t="str">
        <f t="shared" si="2"/>
        <v>OK</v>
      </c>
      <c r="AB24" s="124" t="str">
        <f t="shared" si="3"/>
        <v>OK</v>
      </c>
      <c r="AC24" s="124"/>
      <c r="AD24" s="124" t="str">
        <f t="shared" ref="AD24:AD38" si="6">IF(I24&gt;F24,"ERROR","OK")</f>
        <v>OK</v>
      </c>
      <c r="AE24" s="124" t="str">
        <f t="shared" ref="AE24:AE38" si="7">IF(K24&gt;F24,"ERROR","OK")</f>
        <v>OK</v>
      </c>
      <c r="AF24" s="124" t="str">
        <f t="shared" si="4"/>
        <v>OK</v>
      </c>
      <c r="AG24" s="124" t="str">
        <f t="shared" ref="AG24:AG38" si="8">IF(X24&gt;W24,"ERROR","OK")</f>
        <v>OK</v>
      </c>
      <c r="AH24" s="1">
        <v>6</v>
      </c>
    </row>
    <row r="25" spans="1:34" ht="19.149999999999999" customHeight="1" thickTop="1" thickBot="1" x14ac:dyDescent="0.3">
      <c r="A25" s="191" t="s">
        <v>78</v>
      </c>
      <c r="B25" s="191"/>
      <c r="C25" s="192"/>
      <c r="D25" s="1">
        <v>23</v>
      </c>
      <c r="E25" s="67">
        <f>SUM(E26,E28)</f>
        <v>0</v>
      </c>
      <c r="F25" s="67">
        <f t="shared" si="0"/>
        <v>0</v>
      </c>
      <c r="G25" s="67">
        <f t="shared" ref="G25:L25" si="9">SUM(G26,G28)</f>
        <v>0</v>
      </c>
      <c r="H25" s="67">
        <f t="shared" si="9"/>
        <v>0</v>
      </c>
      <c r="I25" s="67">
        <f t="shared" si="9"/>
        <v>0</v>
      </c>
      <c r="J25" s="67">
        <f t="shared" si="9"/>
        <v>0</v>
      </c>
      <c r="K25" s="67">
        <f t="shared" si="9"/>
        <v>0</v>
      </c>
      <c r="L25" s="67">
        <f t="shared" si="9"/>
        <v>0</v>
      </c>
      <c r="M25" s="1">
        <v>23</v>
      </c>
      <c r="N25" s="67">
        <f>SUM(N26,N28)</f>
        <v>0</v>
      </c>
      <c r="O25" s="67">
        <f>SUM(O26,O28)</f>
        <v>0</v>
      </c>
      <c r="P25" s="67">
        <f>SUM(P26,P28)</f>
        <v>0</v>
      </c>
      <c r="Q25" s="67">
        <f t="shared" si="1"/>
        <v>0</v>
      </c>
      <c r="R25" s="182">
        <f>SUM(R26,R28)</f>
        <v>0</v>
      </c>
      <c r="S25" s="64"/>
      <c r="T25" s="67">
        <f>SUM(T26,T28)</f>
        <v>0</v>
      </c>
      <c r="U25" s="67">
        <f>SUM(U26,U28)</f>
        <v>0</v>
      </c>
      <c r="V25" s="67">
        <f>SUM(V26,V28)</f>
        <v>0</v>
      </c>
      <c r="W25" s="67">
        <f t="shared" si="5"/>
        <v>0</v>
      </c>
      <c r="X25" s="67">
        <f>SUM(X26,X28)</f>
        <v>0</v>
      </c>
      <c r="Y25" s="1">
        <v>23</v>
      </c>
      <c r="AA25" s="124" t="str">
        <f t="shared" si="2"/>
        <v>OK</v>
      </c>
      <c r="AB25" s="124" t="str">
        <f t="shared" si="3"/>
        <v>OK</v>
      </c>
      <c r="AC25" s="124"/>
      <c r="AD25" s="124" t="str">
        <f t="shared" si="6"/>
        <v>OK</v>
      </c>
      <c r="AE25" s="124" t="str">
        <f t="shared" si="7"/>
        <v>OK</v>
      </c>
      <c r="AF25" s="124" t="str">
        <f t="shared" si="4"/>
        <v>OK</v>
      </c>
      <c r="AG25" s="124" t="str">
        <f t="shared" si="8"/>
        <v>OK</v>
      </c>
      <c r="AH25" s="1">
        <v>23</v>
      </c>
    </row>
    <row r="26" spans="1:34" ht="19.149999999999999" customHeight="1" thickTop="1" thickBot="1" x14ac:dyDescent="0.3">
      <c r="A26" s="4"/>
      <c r="B26" s="191" t="s">
        <v>72</v>
      </c>
      <c r="C26" s="192"/>
      <c r="D26" s="1">
        <v>24</v>
      </c>
      <c r="E26" s="28"/>
      <c r="F26" s="67">
        <f t="shared" si="0"/>
        <v>0</v>
      </c>
      <c r="G26" s="28"/>
      <c r="H26" s="28"/>
      <c r="I26" s="28"/>
      <c r="J26" s="28"/>
      <c r="K26" s="28"/>
      <c r="L26" s="28"/>
      <c r="M26" s="1">
        <v>24</v>
      </c>
      <c r="N26" s="28"/>
      <c r="O26" s="28"/>
      <c r="P26" s="28"/>
      <c r="Q26" s="67">
        <f t="shared" si="1"/>
        <v>0</v>
      </c>
      <c r="R26" s="31"/>
      <c r="S26" s="104"/>
      <c r="T26" s="28"/>
      <c r="U26" s="28"/>
      <c r="V26" s="28"/>
      <c r="W26" s="67">
        <f t="shared" si="5"/>
        <v>0</v>
      </c>
      <c r="X26" s="28"/>
      <c r="Y26" s="1">
        <v>24</v>
      </c>
      <c r="AA26" s="124" t="str">
        <f>IF(H26&gt;G26,"ERROR","OK")</f>
        <v>OK</v>
      </c>
      <c r="AB26" s="124" t="str">
        <f>IF(J26&gt;I26,"ERROR","OK")</f>
        <v>OK</v>
      </c>
      <c r="AC26" s="124"/>
      <c r="AD26" s="124" t="str">
        <f t="shared" si="6"/>
        <v>OK</v>
      </c>
      <c r="AE26" s="124" t="str">
        <f t="shared" si="7"/>
        <v>OK</v>
      </c>
      <c r="AF26" s="124" t="str">
        <f>IF(R26&gt;Q26,"ERROR","OK")</f>
        <v>OK</v>
      </c>
      <c r="AG26" s="124" t="str">
        <f t="shared" si="8"/>
        <v>OK</v>
      </c>
      <c r="AH26" s="1">
        <v>24</v>
      </c>
    </row>
    <row r="27" spans="1:34" ht="15" customHeight="1" thickTop="1" thickBot="1" x14ac:dyDescent="0.3">
      <c r="A27" s="4"/>
      <c r="B27" s="4"/>
      <c r="C27" s="192" t="s">
        <v>98</v>
      </c>
      <c r="D27" s="1">
        <v>25</v>
      </c>
      <c r="E27" s="28"/>
      <c r="F27" s="67">
        <f t="shared" si="0"/>
        <v>0</v>
      </c>
      <c r="G27" s="28"/>
      <c r="H27" s="28"/>
      <c r="I27" s="28"/>
      <c r="J27" s="28"/>
      <c r="K27" s="28"/>
      <c r="L27" s="28"/>
      <c r="M27" s="1">
        <v>25</v>
      </c>
      <c r="N27" s="28"/>
      <c r="O27" s="28"/>
      <c r="P27" s="28"/>
      <c r="Q27" s="67">
        <f t="shared" si="1"/>
        <v>0</v>
      </c>
      <c r="R27" s="31"/>
      <c r="S27" s="104"/>
      <c r="T27" s="28"/>
      <c r="U27" s="28"/>
      <c r="V27" s="28"/>
      <c r="W27" s="67">
        <f t="shared" si="5"/>
        <v>0</v>
      </c>
      <c r="X27" s="28"/>
      <c r="Y27" s="1">
        <v>25</v>
      </c>
      <c r="AA27" s="124" t="str">
        <f t="shared" si="2"/>
        <v>OK</v>
      </c>
      <c r="AB27" s="124" t="str">
        <f t="shared" si="3"/>
        <v>OK</v>
      </c>
      <c r="AC27" s="124"/>
      <c r="AD27" s="124" t="str">
        <f t="shared" si="6"/>
        <v>OK</v>
      </c>
      <c r="AE27" s="124" t="str">
        <f t="shared" si="7"/>
        <v>OK</v>
      </c>
      <c r="AF27" s="124" t="str">
        <f t="shared" si="4"/>
        <v>OK</v>
      </c>
      <c r="AG27" s="124" t="str">
        <f t="shared" si="8"/>
        <v>OK</v>
      </c>
      <c r="AH27" s="1">
        <v>25</v>
      </c>
    </row>
    <row r="28" spans="1:34" ht="15" customHeight="1" thickTop="1" thickBot="1" x14ac:dyDescent="0.3">
      <c r="A28" s="4"/>
      <c r="B28" s="193" t="s">
        <v>74</v>
      </c>
      <c r="C28" s="194"/>
      <c r="D28" s="1">
        <v>26</v>
      </c>
      <c r="E28" s="28"/>
      <c r="F28" s="67">
        <f t="shared" si="0"/>
        <v>0</v>
      </c>
      <c r="G28" s="28"/>
      <c r="H28" s="28"/>
      <c r="I28" s="28"/>
      <c r="J28" s="28"/>
      <c r="K28" s="28"/>
      <c r="L28" s="28"/>
      <c r="M28" s="1">
        <v>26</v>
      </c>
      <c r="N28" s="28"/>
      <c r="O28" s="28"/>
      <c r="P28" s="28"/>
      <c r="Q28" s="67">
        <f t="shared" si="1"/>
        <v>0</v>
      </c>
      <c r="R28" s="31"/>
      <c r="S28" s="104"/>
      <c r="T28" s="28"/>
      <c r="U28" s="28"/>
      <c r="V28" s="28"/>
      <c r="W28" s="67">
        <f t="shared" si="5"/>
        <v>0</v>
      </c>
      <c r="X28" s="28"/>
      <c r="Y28" s="1">
        <v>26</v>
      </c>
      <c r="AA28" s="124" t="str">
        <f t="shared" ref="AA28:AA38" si="10">IF(H28&gt;G28,"ERROR","OK")</f>
        <v>OK</v>
      </c>
      <c r="AB28" s="124" t="str">
        <f t="shared" ref="AB28:AB38" si="11">IF(J28&gt;I28,"ERROR","OK")</f>
        <v>OK</v>
      </c>
      <c r="AC28" s="124"/>
      <c r="AD28" s="124" t="str">
        <f t="shared" si="6"/>
        <v>OK</v>
      </c>
      <c r="AE28" s="124" t="str">
        <f t="shared" si="7"/>
        <v>OK</v>
      </c>
      <c r="AF28" s="124" t="str">
        <f t="shared" ref="AF28:AF38" si="12">IF(R28&gt;Q28,"ERROR","OK")</f>
        <v>OK</v>
      </c>
      <c r="AG28" s="124" t="str">
        <f t="shared" si="8"/>
        <v>OK</v>
      </c>
      <c r="AH28" s="1">
        <v>26</v>
      </c>
    </row>
    <row r="29" spans="1:34" ht="15" customHeight="1" thickTop="1" thickBot="1" x14ac:dyDescent="0.3">
      <c r="A29" s="4"/>
      <c r="B29" s="4"/>
      <c r="C29" s="192" t="s">
        <v>98</v>
      </c>
      <c r="D29" s="1">
        <v>27</v>
      </c>
      <c r="E29" s="28"/>
      <c r="F29" s="67">
        <f t="shared" si="0"/>
        <v>0</v>
      </c>
      <c r="G29" s="28"/>
      <c r="H29" s="28"/>
      <c r="I29" s="28"/>
      <c r="J29" s="28"/>
      <c r="K29" s="28"/>
      <c r="L29" s="28"/>
      <c r="M29" s="1">
        <v>27</v>
      </c>
      <c r="N29" s="28"/>
      <c r="O29" s="28"/>
      <c r="P29" s="28"/>
      <c r="Q29" s="67">
        <f t="shared" si="1"/>
        <v>0</v>
      </c>
      <c r="R29" s="31"/>
      <c r="S29" s="104"/>
      <c r="T29" s="28"/>
      <c r="U29" s="28"/>
      <c r="V29" s="28"/>
      <c r="W29" s="67">
        <f t="shared" si="5"/>
        <v>0</v>
      </c>
      <c r="X29" s="28"/>
      <c r="Y29" s="1">
        <v>27</v>
      </c>
      <c r="AA29" s="124" t="str">
        <f t="shared" si="10"/>
        <v>OK</v>
      </c>
      <c r="AB29" s="124" t="str">
        <f t="shared" si="11"/>
        <v>OK</v>
      </c>
      <c r="AC29" s="124"/>
      <c r="AD29" s="124" t="str">
        <f t="shared" si="6"/>
        <v>OK</v>
      </c>
      <c r="AE29" s="124" t="str">
        <f t="shared" si="7"/>
        <v>OK</v>
      </c>
      <c r="AF29" s="124" t="str">
        <f t="shared" si="12"/>
        <v>OK</v>
      </c>
      <c r="AG29" s="124" t="str">
        <f t="shared" si="8"/>
        <v>OK</v>
      </c>
      <c r="AH29" s="1">
        <v>27</v>
      </c>
    </row>
    <row r="30" spans="1:34" ht="15" customHeight="1" thickTop="1" thickBot="1" x14ac:dyDescent="0.3">
      <c r="A30" s="4"/>
      <c r="B30" s="193" t="s">
        <v>99</v>
      </c>
      <c r="C30" s="194"/>
      <c r="D30" s="1">
        <v>28</v>
      </c>
      <c r="E30" s="28"/>
      <c r="F30" s="67">
        <f t="shared" ref="F30:F37" si="13">SUM(G30+I30+K30)</f>
        <v>0</v>
      </c>
      <c r="G30" s="28"/>
      <c r="H30" s="28"/>
      <c r="I30" s="28"/>
      <c r="J30" s="28"/>
      <c r="K30" s="28"/>
      <c r="L30" s="28"/>
      <c r="M30" s="1">
        <v>28</v>
      </c>
      <c r="N30" s="28"/>
      <c r="O30" s="28"/>
      <c r="P30" s="28"/>
      <c r="Q30" s="67">
        <f t="shared" ref="Q30:Q37" si="14">SUM(E30,F30,L30,N30,O30,P30)</f>
        <v>0</v>
      </c>
      <c r="R30" s="31"/>
      <c r="S30" s="104"/>
      <c r="T30" s="28"/>
      <c r="U30" s="28"/>
      <c r="V30" s="28"/>
      <c r="W30" s="67">
        <f t="shared" si="5"/>
        <v>0</v>
      </c>
      <c r="X30" s="28"/>
      <c r="Y30" s="1">
        <v>28</v>
      </c>
      <c r="AA30" s="124" t="str">
        <f t="shared" si="10"/>
        <v>OK</v>
      </c>
      <c r="AB30" s="124" t="str">
        <f t="shared" si="11"/>
        <v>OK</v>
      </c>
      <c r="AC30" s="124"/>
      <c r="AD30" s="124" t="str">
        <f t="shared" si="6"/>
        <v>OK</v>
      </c>
      <c r="AE30" s="124" t="str">
        <f t="shared" si="7"/>
        <v>OK</v>
      </c>
      <c r="AF30" s="124" t="str">
        <f t="shared" si="12"/>
        <v>OK</v>
      </c>
      <c r="AG30" s="124" t="str">
        <f t="shared" si="8"/>
        <v>OK</v>
      </c>
      <c r="AH30" s="1">
        <v>28</v>
      </c>
    </row>
    <row r="31" spans="1:34" ht="18.75" customHeight="1" thickTop="1" thickBot="1" x14ac:dyDescent="0.3">
      <c r="A31" s="187" t="s">
        <v>105</v>
      </c>
      <c r="B31" s="187"/>
      <c r="C31" s="188"/>
      <c r="D31" s="1">
        <v>21</v>
      </c>
      <c r="E31" s="67">
        <f>SUM(E32:E36)</f>
        <v>0</v>
      </c>
      <c r="F31" s="67">
        <f t="shared" si="13"/>
        <v>0</v>
      </c>
      <c r="G31" s="67">
        <f t="shared" ref="G31:L31" si="15">SUM(G32:G36)</f>
        <v>0</v>
      </c>
      <c r="H31" s="67">
        <f t="shared" si="15"/>
        <v>0</v>
      </c>
      <c r="I31" s="67">
        <f t="shared" si="15"/>
        <v>0</v>
      </c>
      <c r="J31" s="67">
        <f t="shared" si="15"/>
        <v>0</v>
      </c>
      <c r="K31" s="67">
        <f t="shared" si="15"/>
        <v>0</v>
      </c>
      <c r="L31" s="67">
        <f t="shared" si="15"/>
        <v>0</v>
      </c>
      <c r="M31" s="1">
        <v>21</v>
      </c>
      <c r="N31" s="67">
        <f>SUM(N32:N36)</f>
        <v>0</v>
      </c>
      <c r="O31" s="67">
        <f>SUM(O32:O36)</f>
        <v>0</v>
      </c>
      <c r="P31" s="67">
        <f>SUM(P32:P36)</f>
        <v>0</v>
      </c>
      <c r="Q31" s="67">
        <f t="shared" si="14"/>
        <v>0</v>
      </c>
      <c r="R31" s="182">
        <f>SUM(R32:R36)</f>
        <v>0</v>
      </c>
      <c r="S31" s="104"/>
      <c r="T31" s="67">
        <f>SUM(T32:T36)</f>
        <v>0</v>
      </c>
      <c r="U31" s="67">
        <f>SUM(U32:U36)</f>
        <v>0</v>
      </c>
      <c r="V31" s="67">
        <f>SUM(V32:V36)</f>
        <v>0</v>
      </c>
      <c r="W31" s="67">
        <f t="shared" si="5"/>
        <v>0</v>
      </c>
      <c r="X31" s="67">
        <f>SUM(X32:X36)</f>
        <v>0</v>
      </c>
      <c r="Y31" s="1">
        <v>21</v>
      </c>
      <c r="AA31" s="124" t="str">
        <f t="shared" si="10"/>
        <v>OK</v>
      </c>
      <c r="AB31" s="124" t="str">
        <f t="shared" si="11"/>
        <v>OK</v>
      </c>
      <c r="AC31" s="124"/>
      <c r="AD31" s="124" t="str">
        <f t="shared" si="6"/>
        <v>OK</v>
      </c>
      <c r="AE31" s="124" t="str">
        <f t="shared" si="7"/>
        <v>OK</v>
      </c>
      <c r="AF31" s="124" t="str">
        <f t="shared" si="12"/>
        <v>OK</v>
      </c>
      <c r="AG31" s="124" t="str">
        <f t="shared" si="8"/>
        <v>OK</v>
      </c>
      <c r="AH31" s="1">
        <v>21</v>
      </c>
    </row>
    <row r="32" spans="1:34" ht="18.75" customHeight="1" thickTop="1" thickBot="1" x14ac:dyDescent="0.3">
      <c r="A32" s="42"/>
      <c r="B32" s="189" t="s">
        <v>101</v>
      </c>
      <c r="C32" s="190"/>
      <c r="D32" s="1">
        <v>32</v>
      </c>
      <c r="E32" s="28"/>
      <c r="F32" s="67">
        <f t="shared" si="13"/>
        <v>0</v>
      </c>
      <c r="G32" s="28"/>
      <c r="H32" s="28"/>
      <c r="I32" s="28"/>
      <c r="J32" s="28"/>
      <c r="K32" s="28"/>
      <c r="L32" s="28"/>
      <c r="M32" s="1">
        <v>32</v>
      </c>
      <c r="N32" s="28"/>
      <c r="O32" s="28"/>
      <c r="P32" s="28"/>
      <c r="Q32" s="67">
        <f t="shared" si="14"/>
        <v>0</v>
      </c>
      <c r="R32" s="31"/>
      <c r="S32" s="104"/>
      <c r="T32" s="28"/>
      <c r="U32" s="28"/>
      <c r="V32" s="28"/>
      <c r="W32" s="67">
        <f t="shared" si="5"/>
        <v>0</v>
      </c>
      <c r="X32" s="28"/>
      <c r="Y32" s="1">
        <v>32</v>
      </c>
      <c r="AA32" s="124" t="str">
        <f t="shared" si="10"/>
        <v>OK</v>
      </c>
      <c r="AB32" s="124" t="str">
        <f t="shared" si="11"/>
        <v>OK</v>
      </c>
      <c r="AC32" s="124"/>
      <c r="AD32" s="124" t="str">
        <f t="shared" si="6"/>
        <v>OK</v>
      </c>
      <c r="AE32" s="124" t="str">
        <f t="shared" si="7"/>
        <v>OK</v>
      </c>
      <c r="AF32" s="124" t="str">
        <f t="shared" si="12"/>
        <v>OK</v>
      </c>
      <c r="AG32" s="124" t="str">
        <f t="shared" si="8"/>
        <v>OK</v>
      </c>
      <c r="AH32" s="1">
        <v>32</v>
      </c>
    </row>
    <row r="33" spans="1:34" ht="18.75" customHeight="1" thickTop="1" thickBot="1" x14ac:dyDescent="0.3">
      <c r="A33" s="42"/>
      <c r="B33" s="189" t="s">
        <v>102</v>
      </c>
      <c r="C33" s="190"/>
      <c r="D33" s="1">
        <v>33</v>
      </c>
      <c r="E33" s="28"/>
      <c r="F33" s="67">
        <f t="shared" si="13"/>
        <v>0</v>
      </c>
      <c r="G33" s="28"/>
      <c r="H33" s="28"/>
      <c r="I33" s="28"/>
      <c r="J33" s="28"/>
      <c r="K33" s="28"/>
      <c r="L33" s="28"/>
      <c r="M33" s="1">
        <v>33</v>
      </c>
      <c r="N33" s="28"/>
      <c r="O33" s="28"/>
      <c r="P33" s="28"/>
      <c r="Q33" s="67">
        <f t="shared" si="14"/>
        <v>0</v>
      </c>
      <c r="R33" s="31"/>
      <c r="S33" s="104"/>
      <c r="T33" s="28"/>
      <c r="U33" s="28"/>
      <c r="V33" s="28"/>
      <c r="W33" s="67">
        <f t="shared" si="5"/>
        <v>0</v>
      </c>
      <c r="X33" s="28"/>
      <c r="Y33" s="1">
        <v>33</v>
      </c>
      <c r="AA33" s="124" t="str">
        <f t="shared" si="10"/>
        <v>OK</v>
      </c>
      <c r="AB33" s="124" t="str">
        <f t="shared" si="11"/>
        <v>OK</v>
      </c>
      <c r="AC33" s="124"/>
      <c r="AD33" s="124" t="str">
        <f t="shared" si="6"/>
        <v>OK</v>
      </c>
      <c r="AE33" s="124" t="str">
        <f t="shared" si="7"/>
        <v>OK</v>
      </c>
      <c r="AF33" s="124" t="str">
        <f t="shared" si="12"/>
        <v>OK</v>
      </c>
      <c r="AG33" s="124" t="str">
        <f t="shared" si="8"/>
        <v>OK</v>
      </c>
      <c r="AH33" s="1">
        <v>33</v>
      </c>
    </row>
    <row r="34" spans="1:34" ht="18.75" customHeight="1" thickTop="1" thickBot="1" x14ac:dyDescent="0.3">
      <c r="A34" s="42"/>
      <c r="B34" s="189" t="s">
        <v>103</v>
      </c>
      <c r="C34" s="190"/>
      <c r="D34" s="1">
        <v>34</v>
      </c>
      <c r="E34" s="28"/>
      <c r="F34" s="67">
        <f t="shared" si="13"/>
        <v>0</v>
      </c>
      <c r="G34" s="28"/>
      <c r="H34" s="28"/>
      <c r="I34" s="28"/>
      <c r="J34" s="28"/>
      <c r="K34" s="28"/>
      <c r="L34" s="28"/>
      <c r="M34" s="1">
        <v>34</v>
      </c>
      <c r="N34" s="28"/>
      <c r="O34" s="28"/>
      <c r="P34" s="28"/>
      <c r="Q34" s="67">
        <f t="shared" si="14"/>
        <v>0</v>
      </c>
      <c r="R34" s="31"/>
      <c r="S34" s="104"/>
      <c r="T34" s="28"/>
      <c r="U34" s="28"/>
      <c r="V34" s="28"/>
      <c r="W34" s="67">
        <f t="shared" si="5"/>
        <v>0</v>
      </c>
      <c r="X34" s="28"/>
      <c r="Y34" s="1">
        <v>34</v>
      </c>
      <c r="AA34" s="124" t="str">
        <f t="shared" si="10"/>
        <v>OK</v>
      </c>
      <c r="AB34" s="124" t="str">
        <f t="shared" si="11"/>
        <v>OK</v>
      </c>
      <c r="AC34" s="124"/>
      <c r="AD34" s="124" t="str">
        <f t="shared" si="6"/>
        <v>OK</v>
      </c>
      <c r="AE34" s="124" t="str">
        <f t="shared" si="7"/>
        <v>OK</v>
      </c>
      <c r="AF34" s="124" t="str">
        <f t="shared" si="12"/>
        <v>OK</v>
      </c>
      <c r="AG34" s="124" t="str">
        <f t="shared" si="8"/>
        <v>OK</v>
      </c>
      <c r="AH34" s="1">
        <v>34</v>
      </c>
    </row>
    <row r="35" spans="1:34" ht="18.75" customHeight="1" thickTop="1" thickBot="1" x14ac:dyDescent="0.3">
      <c r="A35" s="42"/>
      <c r="B35" s="189" t="s">
        <v>104</v>
      </c>
      <c r="C35" s="190"/>
      <c r="D35" s="1">
        <v>35</v>
      </c>
      <c r="E35" s="28"/>
      <c r="F35" s="67">
        <f t="shared" si="13"/>
        <v>0</v>
      </c>
      <c r="G35" s="28"/>
      <c r="H35" s="28"/>
      <c r="I35" s="28"/>
      <c r="J35" s="28"/>
      <c r="K35" s="28"/>
      <c r="L35" s="28"/>
      <c r="M35" s="1">
        <v>35</v>
      </c>
      <c r="N35" s="28"/>
      <c r="O35" s="28"/>
      <c r="P35" s="28"/>
      <c r="Q35" s="67">
        <f t="shared" si="14"/>
        <v>0</v>
      </c>
      <c r="R35" s="31"/>
      <c r="S35" s="104"/>
      <c r="T35" s="28"/>
      <c r="U35" s="28"/>
      <c r="V35" s="28"/>
      <c r="W35" s="67">
        <f t="shared" si="5"/>
        <v>0</v>
      </c>
      <c r="X35" s="28"/>
      <c r="Y35" s="1">
        <v>35</v>
      </c>
      <c r="AA35" s="124" t="str">
        <f t="shared" si="10"/>
        <v>OK</v>
      </c>
      <c r="AB35" s="124" t="str">
        <f t="shared" si="11"/>
        <v>OK</v>
      </c>
      <c r="AC35" s="124"/>
      <c r="AD35" s="124" t="str">
        <f t="shared" si="6"/>
        <v>OK</v>
      </c>
      <c r="AE35" s="124" t="str">
        <f t="shared" si="7"/>
        <v>OK</v>
      </c>
      <c r="AF35" s="124" t="str">
        <f t="shared" si="12"/>
        <v>OK</v>
      </c>
      <c r="AG35" s="124" t="str">
        <f t="shared" si="8"/>
        <v>OK</v>
      </c>
      <c r="AH35" s="1">
        <v>35</v>
      </c>
    </row>
    <row r="36" spans="1:34" ht="18.75" customHeight="1" thickTop="1" thickBot="1" x14ac:dyDescent="0.3">
      <c r="A36" s="42"/>
      <c r="B36" s="189" t="s">
        <v>74</v>
      </c>
      <c r="C36" s="190"/>
      <c r="D36" s="1">
        <v>36</v>
      </c>
      <c r="E36" s="28"/>
      <c r="F36" s="67">
        <f t="shared" si="13"/>
        <v>0</v>
      </c>
      <c r="G36" s="28"/>
      <c r="H36" s="28"/>
      <c r="I36" s="28"/>
      <c r="J36" s="28"/>
      <c r="K36" s="28"/>
      <c r="L36" s="28"/>
      <c r="M36" s="1">
        <v>36</v>
      </c>
      <c r="N36" s="28"/>
      <c r="O36" s="28"/>
      <c r="P36" s="28"/>
      <c r="Q36" s="67">
        <f t="shared" si="14"/>
        <v>0</v>
      </c>
      <c r="R36" s="31"/>
      <c r="S36" s="104"/>
      <c r="T36" s="28"/>
      <c r="U36" s="28"/>
      <c r="V36" s="28"/>
      <c r="W36" s="67">
        <f t="shared" si="5"/>
        <v>0</v>
      </c>
      <c r="X36" s="28"/>
      <c r="Y36" s="1">
        <v>36</v>
      </c>
      <c r="AA36" s="124" t="str">
        <f t="shared" si="10"/>
        <v>OK</v>
      </c>
      <c r="AB36" s="124" t="str">
        <f t="shared" si="11"/>
        <v>OK</v>
      </c>
      <c r="AC36" s="124"/>
      <c r="AD36" s="124" t="str">
        <f t="shared" si="6"/>
        <v>OK</v>
      </c>
      <c r="AE36" s="124" t="str">
        <f t="shared" si="7"/>
        <v>OK</v>
      </c>
      <c r="AF36" s="124" t="str">
        <f t="shared" si="12"/>
        <v>OK</v>
      </c>
      <c r="AG36" s="124" t="str">
        <f t="shared" si="8"/>
        <v>OK</v>
      </c>
      <c r="AH36" s="1">
        <v>36</v>
      </c>
    </row>
    <row r="37" spans="1:34" ht="19.149999999999999" customHeight="1" thickTop="1" thickBot="1" x14ac:dyDescent="0.3">
      <c r="A37" s="187" t="s">
        <v>51</v>
      </c>
      <c r="B37" s="187"/>
      <c r="C37" s="188"/>
      <c r="D37" s="1">
        <v>9</v>
      </c>
      <c r="E37" s="28"/>
      <c r="F37" s="67">
        <f t="shared" si="13"/>
        <v>0</v>
      </c>
      <c r="G37" s="28"/>
      <c r="H37" s="28"/>
      <c r="I37" s="28"/>
      <c r="J37" s="28"/>
      <c r="K37" s="28"/>
      <c r="L37" s="28"/>
      <c r="M37" s="1">
        <v>9</v>
      </c>
      <c r="N37" s="28"/>
      <c r="O37" s="28"/>
      <c r="P37" s="28"/>
      <c r="Q37" s="67">
        <f t="shared" si="14"/>
        <v>0</v>
      </c>
      <c r="R37" s="31"/>
      <c r="S37" s="64"/>
      <c r="T37" s="28"/>
      <c r="U37" s="28"/>
      <c r="V37" s="28"/>
      <c r="W37" s="67">
        <f t="shared" si="5"/>
        <v>0</v>
      </c>
      <c r="X37" s="28"/>
      <c r="Y37" s="1">
        <v>9</v>
      </c>
      <c r="AA37" s="124" t="str">
        <f t="shared" si="10"/>
        <v>OK</v>
      </c>
      <c r="AB37" s="124" t="str">
        <f t="shared" si="11"/>
        <v>OK</v>
      </c>
      <c r="AC37" s="124"/>
      <c r="AD37" s="124" t="str">
        <f t="shared" si="6"/>
        <v>OK</v>
      </c>
      <c r="AE37" s="124" t="str">
        <f t="shared" si="7"/>
        <v>OK</v>
      </c>
      <c r="AF37" s="124" t="str">
        <f t="shared" si="12"/>
        <v>OK</v>
      </c>
      <c r="AG37" s="124" t="str">
        <f t="shared" si="8"/>
        <v>OK</v>
      </c>
      <c r="AH37" s="1">
        <v>9</v>
      </c>
    </row>
    <row r="38" spans="1:34" ht="24" customHeight="1" thickTop="1" thickBot="1" x14ac:dyDescent="0.35">
      <c r="A38" s="179" t="s">
        <v>3</v>
      </c>
      <c r="B38" s="45"/>
      <c r="C38" s="45"/>
      <c r="D38" s="1">
        <v>10</v>
      </c>
      <c r="E38" s="67">
        <f>SUM(E16,E18:E19,E24:E25,E31,E37)</f>
        <v>0</v>
      </c>
      <c r="F38" s="67">
        <f t="shared" ref="F38:N38" si="16">SUM(F16,F18:F19,F24:F25,F31,F37)</f>
        <v>0</v>
      </c>
      <c r="G38" s="67">
        <f t="shared" si="16"/>
        <v>0</v>
      </c>
      <c r="H38" s="67">
        <f t="shared" si="16"/>
        <v>0</v>
      </c>
      <c r="I38" s="67">
        <f t="shared" si="16"/>
        <v>0</v>
      </c>
      <c r="J38" s="67">
        <f t="shared" si="16"/>
        <v>0</v>
      </c>
      <c r="K38" s="67">
        <f t="shared" si="16"/>
        <v>0</v>
      </c>
      <c r="L38" s="67">
        <f t="shared" si="16"/>
        <v>0</v>
      </c>
      <c r="M38" s="1">
        <v>10</v>
      </c>
      <c r="N38" s="67">
        <f t="shared" si="16"/>
        <v>0</v>
      </c>
      <c r="O38" s="67">
        <f>SUM(O16,O18:O19,O24:O25,O31,O37)</f>
        <v>0</v>
      </c>
      <c r="P38" s="67">
        <f>SUM(P16,P18:P19,P24:P25,P31,P37)</f>
        <v>0</v>
      </c>
      <c r="Q38" s="67">
        <f>SUM(Q16,Q18:Q19,Q24:Q25,Q31,Q37)</f>
        <v>0</v>
      </c>
      <c r="R38" s="67">
        <f>SUM(R16,R18:R19,R24:R25,R31,R37)</f>
        <v>0</v>
      </c>
      <c r="S38" s="64"/>
      <c r="T38" s="67">
        <f>SUM(T16,T18:T19,T24:T25,T31,T37)</f>
        <v>0</v>
      </c>
      <c r="U38" s="67">
        <f>SUM(U16,U18:U19,U24:U25,U31,U37)</f>
        <v>0</v>
      </c>
      <c r="V38" s="67">
        <f>SUM(V16,V18:V19,V24:V25,V31,V37)</f>
        <v>0</v>
      </c>
      <c r="W38" s="67">
        <f>SUM(W16,W18:W19,W24:W25,W31,W37)</f>
        <v>0</v>
      </c>
      <c r="X38" s="67">
        <f>SUM(X16,X18:X19,X24:X25,X31,X37)</f>
        <v>0</v>
      </c>
      <c r="Y38" s="1">
        <v>10</v>
      </c>
      <c r="AA38" s="124" t="str">
        <f t="shared" si="10"/>
        <v>OK</v>
      </c>
      <c r="AB38" s="124" t="str">
        <f t="shared" si="11"/>
        <v>OK</v>
      </c>
      <c r="AC38" s="124"/>
      <c r="AD38" s="124" t="str">
        <f t="shared" si="6"/>
        <v>OK</v>
      </c>
      <c r="AE38" s="124" t="str">
        <f t="shared" si="7"/>
        <v>OK</v>
      </c>
      <c r="AF38" s="124" t="str">
        <f t="shared" si="12"/>
        <v>OK</v>
      </c>
      <c r="AG38" s="124" t="str">
        <f t="shared" si="8"/>
        <v>OK</v>
      </c>
      <c r="AH38" s="1">
        <v>10</v>
      </c>
    </row>
    <row r="39" spans="1:34" ht="16.899999999999999" customHeight="1" thickTop="1" x14ac:dyDescent="0.25">
      <c r="A39" s="42"/>
      <c r="B39" s="104"/>
      <c r="C39" s="104"/>
      <c r="D39" s="1"/>
      <c r="E39" s="123"/>
      <c r="F39" s="123"/>
      <c r="G39" s="123"/>
      <c r="H39" s="123"/>
      <c r="I39" s="123"/>
      <c r="J39" s="123"/>
      <c r="K39" s="123"/>
      <c r="L39" s="123"/>
      <c r="M39" s="1"/>
      <c r="N39" s="123"/>
      <c r="O39" s="123"/>
      <c r="P39" s="123"/>
      <c r="Q39" s="123"/>
      <c r="R39" s="181"/>
      <c r="S39" s="104"/>
      <c r="T39" s="123"/>
      <c r="U39" s="123"/>
      <c r="V39" s="123"/>
      <c r="W39" s="123"/>
      <c r="X39" s="123"/>
      <c r="Y39" s="1"/>
      <c r="AA39" s="104"/>
      <c r="AB39" s="104"/>
      <c r="AC39" s="104"/>
      <c r="AD39" s="104"/>
      <c r="AE39" s="104"/>
      <c r="AF39" s="104"/>
      <c r="AG39" s="104"/>
      <c r="AH39" s="1"/>
    </row>
    <row r="40" spans="1:34" ht="25.15" customHeight="1" x14ac:dyDescent="0.3">
      <c r="A40" s="178" t="s">
        <v>52</v>
      </c>
      <c r="B40" s="104"/>
      <c r="C40" s="104"/>
      <c r="D40" s="1"/>
      <c r="E40" s="123"/>
      <c r="F40" s="123"/>
      <c r="G40" s="123"/>
      <c r="H40" s="123"/>
      <c r="I40" s="123"/>
      <c r="J40" s="123"/>
      <c r="K40" s="123"/>
      <c r="L40" s="123"/>
      <c r="M40" s="1"/>
      <c r="N40" s="123"/>
      <c r="O40" s="123"/>
      <c r="P40" s="123"/>
      <c r="Q40" s="123"/>
      <c r="R40" s="181"/>
      <c r="S40" s="104"/>
      <c r="T40" s="123"/>
      <c r="U40" s="123"/>
      <c r="V40" s="123"/>
      <c r="W40" s="123"/>
      <c r="X40" s="123"/>
      <c r="Y40" s="1"/>
      <c r="AA40" s="104"/>
      <c r="AB40" s="104"/>
      <c r="AC40" s="104"/>
      <c r="AD40" s="104"/>
      <c r="AE40" s="104"/>
      <c r="AF40" s="104"/>
      <c r="AG40" s="104"/>
      <c r="AH40" s="1"/>
    </row>
    <row r="41" spans="1:34" ht="18" customHeight="1" thickBot="1" x14ac:dyDescent="0.3">
      <c r="A41" s="187" t="s">
        <v>44</v>
      </c>
      <c r="B41" s="187"/>
      <c r="C41" s="188"/>
      <c r="D41" s="1">
        <v>11</v>
      </c>
      <c r="E41" s="28"/>
      <c r="F41" s="67">
        <f>SUM(G41+I41+K41)</f>
        <v>0</v>
      </c>
      <c r="G41" s="28"/>
      <c r="H41" s="28"/>
      <c r="I41" s="28"/>
      <c r="J41" s="28"/>
      <c r="K41" s="28"/>
      <c r="L41" s="28"/>
      <c r="M41" s="1">
        <v>11</v>
      </c>
      <c r="N41" s="28"/>
      <c r="O41" s="28"/>
      <c r="P41" s="28"/>
      <c r="Q41" s="67">
        <f>SUM(E41,F41,L41,N41,O41,P41)</f>
        <v>0</v>
      </c>
      <c r="R41" s="31"/>
      <c r="S41" s="104"/>
      <c r="T41" s="28"/>
      <c r="U41" s="28"/>
      <c r="V41" s="28"/>
      <c r="W41" s="67">
        <f>SUM(T41:V41)</f>
        <v>0</v>
      </c>
      <c r="X41" s="28"/>
      <c r="Y41" s="1">
        <v>11</v>
      </c>
      <c r="AA41" s="124" t="str">
        <f>IF(H41&gt;G41,"ERROR","OK")</f>
        <v>OK</v>
      </c>
      <c r="AB41" s="124" t="str">
        <f>IF(J41&gt;I41,"ERROR","OK")</f>
        <v>OK</v>
      </c>
      <c r="AC41" s="124" t="str">
        <f>IF(G41&gt;F41,"ERROR","OK")</f>
        <v>OK</v>
      </c>
      <c r="AD41" s="124" t="str">
        <f>IF(I41&gt;F41,"ERROR","OK")</f>
        <v>OK</v>
      </c>
      <c r="AE41" s="124" t="str">
        <f>IF(K41&gt;F41,"ERROR","OK")</f>
        <v>OK</v>
      </c>
      <c r="AF41" s="124" t="str">
        <f>IF(R41&gt;Q41,"ERROR","OK")</f>
        <v>OK</v>
      </c>
      <c r="AG41" s="124" t="str">
        <f>IF(X41&gt;W41,"ERROR","OK")</f>
        <v>OK</v>
      </c>
      <c r="AH41" s="1">
        <v>11</v>
      </c>
    </row>
    <row r="42" spans="1:34" ht="18" customHeight="1" thickTop="1" thickBot="1" x14ac:dyDescent="0.3">
      <c r="A42" s="189" t="s">
        <v>68</v>
      </c>
      <c r="B42" s="189"/>
      <c r="C42" s="190"/>
      <c r="D42" s="1">
        <v>12</v>
      </c>
      <c r="E42" s="28"/>
      <c r="F42" s="67">
        <f>SUM(G42+I42+K42)</f>
        <v>0</v>
      </c>
      <c r="G42" s="28"/>
      <c r="H42" s="28"/>
      <c r="I42" s="28"/>
      <c r="J42" s="28"/>
      <c r="K42" s="28"/>
      <c r="L42" s="28"/>
      <c r="M42" s="1">
        <v>12</v>
      </c>
      <c r="N42" s="28"/>
      <c r="O42" s="28"/>
      <c r="P42" s="28"/>
      <c r="Q42" s="67">
        <f>SUM(E42,F42,L42,N42,O42,P42)</f>
        <v>0</v>
      </c>
      <c r="R42" s="31"/>
      <c r="S42" s="104"/>
      <c r="T42" s="28"/>
      <c r="U42" s="28"/>
      <c r="V42" s="28"/>
      <c r="W42" s="67">
        <f>SUM(T42:V42)</f>
        <v>0</v>
      </c>
      <c r="X42" s="28"/>
      <c r="Y42" s="1">
        <v>12</v>
      </c>
      <c r="AA42" s="124" t="str">
        <f>IF(H42&gt;G42,"ERROR","OK")</f>
        <v>OK</v>
      </c>
      <c r="AB42" s="124" t="str">
        <f>IF(J42&gt;I42,"ERROR","OK")</f>
        <v>OK</v>
      </c>
      <c r="AC42" s="124" t="str">
        <f>IF(G42&gt;F42,"ERROR","OK")</f>
        <v>OK</v>
      </c>
      <c r="AD42" s="124" t="str">
        <f>IF(I42&gt;F42,"ERROR","OK")</f>
        <v>OK</v>
      </c>
      <c r="AE42" s="124" t="str">
        <f>IF(K42&gt;F42,"ERROR","OK")</f>
        <v>OK</v>
      </c>
      <c r="AF42" s="124" t="str">
        <f>IF(R42&gt;Q42,"ERROR","OK")</f>
        <v>OK</v>
      </c>
      <c r="AG42" s="124" t="str">
        <f>IF(X42&gt;W42,"ERROR","OK")</f>
        <v>OK</v>
      </c>
      <c r="AH42" s="1">
        <v>12</v>
      </c>
    </row>
    <row r="43" spans="1:34" ht="18" customHeight="1" thickTop="1" x14ac:dyDescent="0.25">
      <c r="A43" s="42"/>
      <c r="B43" s="104" t="s">
        <v>53</v>
      </c>
      <c r="C43" s="104"/>
      <c r="D43" s="1"/>
      <c r="E43" s="123"/>
      <c r="F43" s="123"/>
      <c r="G43" s="123"/>
      <c r="H43" s="123"/>
      <c r="I43" s="123"/>
      <c r="J43" s="123"/>
      <c r="K43" s="123"/>
      <c r="L43" s="123"/>
      <c r="M43" s="1"/>
      <c r="N43" s="123"/>
      <c r="O43" s="123"/>
      <c r="P43" s="123"/>
      <c r="Q43" s="123"/>
      <c r="R43" s="181"/>
      <c r="S43" s="104"/>
      <c r="T43" s="123"/>
      <c r="U43" s="123"/>
      <c r="V43" s="123"/>
      <c r="W43" s="123"/>
      <c r="X43" s="123"/>
      <c r="Y43" s="1"/>
      <c r="AA43" s="104"/>
      <c r="AB43" s="104"/>
      <c r="AC43" s="104"/>
      <c r="AD43" s="104"/>
      <c r="AE43" s="104"/>
      <c r="AF43" s="104"/>
      <c r="AG43" s="104"/>
      <c r="AH43" s="1"/>
    </row>
    <row r="44" spans="1:34" ht="15" customHeight="1" thickBot="1" x14ac:dyDescent="0.3">
      <c r="A44" s="42"/>
      <c r="B44" s="187" t="s">
        <v>47</v>
      </c>
      <c r="C44" s="188"/>
      <c r="D44" s="1">
        <v>13</v>
      </c>
      <c r="E44" s="28"/>
      <c r="F44" s="67">
        <f>SUM(G44+I44+K44)</f>
        <v>0</v>
      </c>
      <c r="G44" s="28"/>
      <c r="H44" s="28"/>
      <c r="I44" s="28"/>
      <c r="J44" s="28"/>
      <c r="K44" s="28"/>
      <c r="L44" s="28"/>
      <c r="M44" s="1">
        <v>13</v>
      </c>
      <c r="N44" s="28"/>
      <c r="O44" s="28"/>
      <c r="P44" s="28"/>
      <c r="Q44" s="67">
        <f>SUM(E44,F44,L44,N44,O44,P44)</f>
        <v>0</v>
      </c>
      <c r="R44" s="31"/>
      <c r="S44" s="104"/>
      <c r="T44" s="28"/>
      <c r="U44" s="28"/>
      <c r="V44" s="28"/>
      <c r="W44" s="67">
        <f>SUM(T44:V44)</f>
        <v>0</v>
      </c>
      <c r="X44" s="28"/>
      <c r="Y44" s="1">
        <v>13</v>
      </c>
      <c r="AA44" s="124" t="str">
        <f>IF(H44&gt;G44,"ERROR","OK")</f>
        <v>OK</v>
      </c>
      <c r="AB44" s="124" t="str">
        <f>IF(J44&gt;I44,"ERROR","OK")</f>
        <v>OK</v>
      </c>
      <c r="AC44" s="124" t="str">
        <f>IF(G44&gt;F44,"ERROR","OK")</f>
        <v>OK</v>
      </c>
      <c r="AD44" s="124" t="str">
        <f>IF(I44&gt;F44,"ERROR","OK")</f>
        <v>OK</v>
      </c>
      <c r="AE44" s="124" t="str">
        <f>IF(K44&gt;F44,"ERROR","OK")</f>
        <v>OK</v>
      </c>
      <c r="AF44" s="124" t="str">
        <f>IF(R44&gt;Q44,"ERROR","OK")</f>
        <v>OK</v>
      </c>
      <c r="AG44" s="124" t="str">
        <f>IF(X44&gt;W44,"ERROR","OK")</f>
        <v>OK</v>
      </c>
      <c r="AH44" s="1">
        <v>13</v>
      </c>
    </row>
    <row r="45" spans="1:34" ht="18.75" customHeight="1" thickTop="1" thickBot="1" x14ac:dyDescent="0.3">
      <c r="A45" s="193" t="s">
        <v>50</v>
      </c>
      <c r="B45" s="193"/>
      <c r="C45" s="194"/>
      <c r="D45" s="1">
        <v>14</v>
      </c>
      <c r="E45" s="28"/>
      <c r="F45" s="67">
        <f>SUM(G45+I45+K45)</f>
        <v>0</v>
      </c>
      <c r="G45" s="28"/>
      <c r="H45" s="28"/>
      <c r="I45" s="28"/>
      <c r="J45" s="28"/>
      <c r="K45" s="28"/>
      <c r="L45" s="28"/>
      <c r="M45" s="1">
        <v>14</v>
      </c>
      <c r="N45" s="28"/>
      <c r="O45" s="28"/>
      <c r="P45" s="28"/>
      <c r="Q45" s="67">
        <f>SUM(E45,F45,L45,N45,O45,P45)</f>
        <v>0</v>
      </c>
      <c r="R45" s="31"/>
      <c r="S45" s="104"/>
      <c r="T45" s="28"/>
      <c r="U45" s="28"/>
      <c r="V45" s="28"/>
      <c r="W45" s="67">
        <f>SUM(T45:V45)</f>
        <v>0</v>
      </c>
      <c r="X45" s="28"/>
      <c r="Y45" s="1">
        <v>14</v>
      </c>
      <c r="AA45" s="124" t="str">
        <f>IF(H45&gt;G45,"ERROR","OK")</f>
        <v>OK</v>
      </c>
      <c r="AB45" s="124" t="str">
        <f>IF(J45&gt;I45,"ERROR","OK")</f>
        <v>OK</v>
      </c>
      <c r="AC45" s="124" t="str">
        <f>IF(G45&gt;F45,"ERROR","OK")</f>
        <v>OK</v>
      </c>
      <c r="AD45" s="124" t="str">
        <f>IF(I45&gt;F45,"ERROR","OK")</f>
        <v>OK</v>
      </c>
      <c r="AE45" s="124" t="str">
        <f>IF(K45&gt;F45,"ERROR","OK")</f>
        <v>OK</v>
      </c>
      <c r="AF45" s="124" t="str">
        <f>IF(R45&gt;Q45,"ERROR","OK")</f>
        <v>OK</v>
      </c>
      <c r="AG45" s="124" t="str">
        <f>IF(X45&gt;W45,"ERROR","OK")</f>
        <v>OK</v>
      </c>
      <c r="AH45" s="1">
        <v>14</v>
      </c>
    </row>
    <row r="46" spans="1:34" ht="6.75" customHeight="1" thickTop="1" x14ac:dyDescent="0.25">
      <c r="A46" s="4"/>
      <c r="B46" s="3"/>
      <c r="C46" s="3"/>
      <c r="D46" s="1"/>
      <c r="E46" s="123"/>
      <c r="F46" s="123"/>
      <c r="G46" s="123"/>
      <c r="H46" s="123"/>
      <c r="I46" s="123"/>
      <c r="J46" s="123"/>
      <c r="K46" s="123"/>
      <c r="L46" s="123"/>
      <c r="M46" s="1"/>
      <c r="N46" s="123"/>
      <c r="O46" s="123"/>
      <c r="P46" s="123"/>
      <c r="Q46" s="123"/>
      <c r="R46" s="181"/>
      <c r="S46" s="64"/>
      <c r="T46" s="123"/>
      <c r="U46" s="123"/>
      <c r="V46" s="123"/>
      <c r="W46" s="123"/>
      <c r="X46" s="123"/>
      <c r="Y46" s="1"/>
      <c r="AA46" s="104"/>
      <c r="AB46" s="104"/>
      <c r="AC46" s="104"/>
      <c r="AD46" s="104"/>
      <c r="AE46" s="104"/>
      <c r="AF46" s="104"/>
      <c r="AG46" s="104"/>
      <c r="AH46" s="1"/>
    </row>
    <row r="47" spans="1:34" ht="18" customHeight="1" thickBot="1" x14ac:dyDescent="0.3">
      <c r="A47" s="193" t="s">
        <v>71</v>
      </c>
      <c r="B47" s="193"/>
      <c r="C47" s="194"/>
      <c r="D47" s="1">
        <v>29</v>
      </c>
      <c r="E47" s="28"/>
      <c r="F47" s="67">
        <f t="shared" ref="F47:F56" si="17">SUM(G47+I47+K47)</f>
        <v>0</v>
      </c>
      <c r="G47" s="28"/>
      <c r="H47" s="28"/>
      <c r="I47" s="28"/>
      <c r="J47" s="28"/>
      <c r="K47" s="28"/>
      <c r="L47" s="28"/>
      <c r="M47" s="1">
        <v>29</v>
      </c>
      <c r="N47" s="28"/>
      <c r="O47" s="28"/>
      <c r="P47" s="28"/>
      <c r="Q47" s="67">
        <f t="shared" ref="Q47:Q56" si="18">SUM(E47,F47,L47,N47,O47,P47)</f>
        <v>0</v>
      </c>
      <c r="R47" s="31"/>
      <c r="S47" s="104"/>
      <c r="T47" s="28"/>
      <c r="U47" s="28"/>
      <c r="V47" s="28"/>
      <c r="W47" s="67">
        <f t="shared" ref="W47:W56" si="19">SUM(T47:V47)</f>
        <v>0</v>
      </c>
      <c r="X47" s="28"/>
      <c r="Y47" s="1">
        <v>29</v>
      </c>
      <c r="AA47" s="124" t="str">
        <f t="shared" ref="AA47:AA57" si="20">IF(H47&gt;G47,"ERROR","OK")</f>
        <v>OK</v>
      </c>
      <c r="AB47" s="124" t="str">
        <f t="shared" ref="AB47:AB57" si="21">IF(J47&gt;I47,"ERROR","OK")</f>
        <v>OK</v>
      </c>
      <c r="AC47" s="124" t="str">
        <f t="shared" ref="AC47:AC57" si="22">IF(G47&gt;F47,"ERROR","OK")</f>
        <v>OK</v>
      </c>
      <c r="AD47" s="124" t="str">
        <f t="shared" ref="AD47:AD57" si="23">IF(I47&gt;F47,"ERROR","OK")</f>
        <v>OK</v>
      </c>
      <c r="AE47" s="124" t="str">
        <f t="shared" ref="AE47:AE57" si="24">IF(K47&gt;F47,"ERROR","OK")</f>
        <v>OK</v>
      </c>
      <c r="AF47" s="124" t="str">
        <f t="shared" ref="AF47:AF57" si="25">IF(R47&gt;Q47,"ERROR","OK")</f>
        <v>OK</v>
      </c>
      <c r="AG47" s="124" t="str">
        <f t="shared" ref="AG47:AG57" si="26">IF(X47&gt;W47,"ERROR","OK")</f>
        <v>OK</v>
      </c>
      <c r="AH47" s="1">
        <v>29</v>
      </c>
    </row>
    <row r="48" spans="1:34" ht="18" customHeight="1" thickTop="1" thickBot="1" x14ac:dyDescent="0.3">
      <c r="A48" s="4"/>
      <c r="B48" s="191" t="s">
        <v>98</v>
      </c>
      <c r="C48" s="192"/>
      <c r="D48" s="1">
        <v>30</v>
      </c>
      <c r="E48" s="28"/>
      <c r="F48" s="67">
        <f t="shared" si="17"/>
        <v>0</v>
      </c>
      <c r="G48" s="28"/>
      <c r="H48" s="28"/>
      <c r="I48" s="28"/>
      <c r="J48" s="28"/>
      <c r="K48" s="28"/>
      <c r="L48" s="28"/>
      <c r="M48" s="1">
        <v>30</v>
      </c>
      <c r="N48" s="28"/>
      <c r="O48" s="28"/>
      <c r="P48" s="28"/>
      <c r="Q48" s="67">
        <f t="shared" si="18"/>
        <v>0</v>
      </c>
      <c r="R48" s="31"/>
      <c r="S48" s="104"/>
      <c r="T48" s="28"/>
      <c r="U48" s="28"/>
      <c r="V48" s="28"/>
      <c r="W48" s="67">
        <f t="shared" si="19"/>
        <v>0</v>
      </c>
      <c r="X48" s="28"/>
      <c r="Y48" s="1">
        <v>30</v>
      </c>
      <c r="AA48" s="124" t="str">
        <f t="shared" si="20"/>
        <v>OK</v>
      </c>
      <c r="AB48" s="124" t="str">
        <f t="shared" si="21"/>
        <v>OK</v>
      </c>
      <c r="AC48" s="124" t="str">
        <f t="shared" si="22"/>
        <v>OK</v>
      </c>
      <c r="AD48" s="124" t="str">
        <f t="shared" si="23"/>
        <v>OK</v>
      </c>
      <c r="AE48" s="124" t="str">
        <f t="shared" si="24"/>
        <v>OK</v>
      </c>
      <c r="AF48" s="124" t="str">
        <f t="shared" si="25"/>
        <v>OK</v>
      </c>
      <c r="AG48" s="124" t="str">
        <f t="shared" si="26"/>
        <v>OK</v>
      </c>
      <c r="AH48" s="1">
        <v>30</v>
      </c>
    </row>
    <row r="49" spans="1:34" ht="19.5" customHeight="1" thickTop="1" thickBot="1" x14ac:dyDescent="0.3">
      <c r="A49" s="4"/>
      <c r="B49" s="191" t="s">
        <v>99</v>
      </c>
      <c r="C49" s="192"/>
      <c r="D49" s="1">
        <v>31</v>
      </c>
      <c r="E49" s="28"/>
      <c r="F49" s="67">
        <f t="shared" si="17"/>
        <v>0</v>
      </c>
      <c r="G49" s="28"/>
      <c r="H49" s="28"/>
      <c r="I49" s="28"/>
      <c r="J49" s="28"/>
      <c r="K49" s="28"/>
      <c r="L49" s="28"/>
      <c r="M49" s="1">
        <v>31</v>
      </c>
      <c r="N49" s="28"/>
      <c r="O49" s="28"/>
      <c r="P49" s="28"/>
      <c r="Q49" s="67">
        <f t="shared" si="18"/>
        <v>0</v>
      </c>
      <c r="R49" s="31"/>
      <c r="S49" s="104"/>
      <c r="T49" s="28"/>
      <c r="U49" s="28"/>
      <c r="V49" s="28"/>
      <c r="W49" s="67">
        <f t="shared" si="19"/>
        <v>0</v>
      </c>
      <c r="X49" s="28"/>
      <c r="Y49" s="1">
        <v>31</v>
      </c>
      <c r="AA49" s="124" t="str">
        <f t="shared" si="20"/>
        <v>OK</v>
      </c>
      <c r="AB49" s="124" t="str">
        <f t="shared" si="21"/>
        <v>OK</v>
      </c>
      <c r="AC49" s="124" t="str">
        <f t="shared" si="22"/>
        <v>OK</v>
      </c>
      <c r="AD49" s="124" t="str">
        <f t="shared" si="23"/>
        <v>OK</v>
      </c>
      <c r="AE49" s="124" t="str">
        <f t="shared" si="24"/>
        <v>OK</v>
      </c>
      <c r="AF49" s="124" t="str">
        <f t="shared" si="25"/>
        <v>OK</v>
      </c>
      <c r="AG49" s="124" t="str">
        <f t="shared" si="26"/>
        <v>OK</v>
      </c>
      <c r="AH49" s="1">
        <v>31</v>
      </c>
    </row>
    <row r="50" spans="1:34" ht="18.75" customHeight="1" thickTop="1" thickBot="1" x14ac:dyDescent="0.3">
      <c r="A50" s="187" t="s">
        <v>106</v>
      </c>
      <c r="B50" s="187"/>
      <c r="C50" s="188"/>
      <c r="D50" s="1">
        <v>22</v>
      </c>
      <c r="E50" s="67">
        <f>SUM(E51:E55)</f>
        <v>0</v>
      </c>
      <c r="F50" s="67">
        <f t="shared" si="17"/>
        <v>0</v>
      </c>
      <c r="G50" s="67">
        <f t="shared" ref="G50:L50" si="27">SUM(G51:G55)</f>
        <v>0</v>
      </c>
      <c r="H50" s="67">
        <f t="shared" si="27"/>
        <v>0</v>
      </c>
      <c r="I50" s="67">
        <f t="shared" si="27"/>
        <v>0</v>
      </c>
      <c r="J50" s="67">
        <f t="shared" si="27"/>
        <v>0</v>
      </c>
      <c r="K50" s="67">
        <f t="shared" si="27"/>
        <v>0</v>
      </c>
      <c r="L50" s="67">
        <f t="shared" si="27"/>
        <v>0</v>
      </c>
      <c r="M50" s="1">
        <v>22</v>
      </c>
      <c r="N50" s="67">
        <f>SUM(N51:N55)</f>
        <v>0</v>
      </c>
      <c r="O50" s="67">
        <f>SUM(O51:O55)</f>
        <v>0</v>
      </c>
      <c r="P50" s="67">
        <f>SUM(P51:P55)</f>
        <v>0</v>
      </c>
      <c r="Q50" s="67">
        <f t="shared" si="18"/>
        <v>0</v>
      </c>
      <c r="R50" s="182">
        <f>SUM(R51:R55)</f>
        <v>0</v>
      </c>
      <c r="S50" s="104"/>
      <c r="T50" s="67">
        <f>SUM(T51:T55)</f>
        <v>0</v>
      </c>
      <c r="U50" s="67">
        <f>SUM(U51:U55)</f>
        <v>0</v>
      </c>
      <c r="V50" s="67">
        <f>SUM(V51:V55)</f>
        <v>0</v>
      </c>
      <c r="W50" s="67">
        <f t="shared" si="19"/>
        <v>0</v>
      </c>
      <c r="X50" s="67">
        <f>SUM(X51:X55)</f>
        <v>0</v>
      </c>
      <c r="Y50" s="1">
        <v>22</v>
      </c>
      <c r="AA50" s="124" t="str">
        <f t="shared" si="20"/>
        <v>OK</v>
      </c>
      <c r="AB50" s="124" t="str">
        <f t="shared" si="21"/>
        <v>OK</v>
      </c>
      <c r="AC50" s="124" t="str">
        <f t="shared" si="22"/>
        <v>OK</v>
      </c>
      <c r="AD50" s="124" t="str">
        <f t="shared" si="23"/>
        <v>OK</v>
      </c>
      <c r="AE50" s="124" t="str">
        <f t="shared" si="24"/>
        <v>OK</v>
      </c>
      <c r="AF50" s="124" t="str">
        <f t="shared" si="25"/>
        <v>OK</v>
      </c>
      <c r="AG50" s="124" t="str">
        <f t="shared" si="26"/>
        <v>OK</v>
      </c>
      <c r="AH50" s="1">
        <v>22</v>
      </c>
    </row>
    <row r="51" spans="1:34" ht="18.75" customHeight="1" thickTop="1" thickBot="1" x14ac:dyDescent="0.3">
      <c r="A51" s="42"/>
      <c r="B51" s="189" t="s">
        <v>101</v>
      </c>
      <c r="C51" s="190"/>
      <c r="D51" s="1">
        <v>37</v>
      </c>
      <c r="E51" s="28"/>
      <c r="F51" s="67">
        <f t="shared" si="17"/>
        <v>0</v>
      </c>
      <c r="G51" s="28"/>
      <c r="H51" s="28"/>
      <c r="I51" s="28"/>
      <c r="J51" s="28"/>
      <c r="K51" s="28"/>
      <c r="L51" s="28"/>
      <c r="M51" s="1">
        <v>37</v>
      </c>
      <c r="N51" s="28"/>
      <c r="O51" s="28"/>
      <c r="P51" s="28"/>
      <c r="Q51" s="67">
        <f t="shared" si="18"/>
        <v>0</v>
      </c>
      <c r="R51" s="31"/>
      <c r="S51" s="104"/>
      <c r="T51" s="28"/>
      <c r="U51" s="28"/>
      <c r="V51" s="28"/>
      <c r="W51" s="67">
        <f t="shared" si="19"/>
        <v>0</v>
      </c>
      <c r="X51" s="28"/>
      <c r="Y51" s="1">
        <v>37</v>
      </c>
      <c r="AA51" s="124" t="str">
        <f t="shared" si="20"/>
        <v>OK</v>
      </c>
      <c r="AB51" s="124" t="str">
        <f t="shared" si="21"/>
        <v>OK</v>
      </c>
      <c r="AC51" s="124" t="str">
        <f t="shared" si="22"/>
        <v>OK</v>
      </c>
      <c r="AD51" s="124" t="str">
        <f t="shared" si="23"/>
        <v>OK</v>
      </c>
      <c r="AE51" s="124" t="str">
        <f t="shared" si="24"/>
        <v>OK</v>
      </c>
      <c r="AF51" s="124" t="str">
        <f t="shared" si="25"/>
        <v>OK</v>
      </c>
      <c r="AG51" s="124" t="str">
        <f t="shared" si="26"/>
        <v>OK</v>
      </c>
      <c r="AH51" s="1">
        <v>37</v>
      </c>
    </row>
    <row r="52" spans="1:34" ht="18.75" customHeight="1" thickTop="1" thickBot="1" x14ac:dyDescent="0.3">
      <c r="A52" s="42"/>
      <c r="B52" s="189" t="s">
        <v>102</v>
      </c>
      <c r="C52" s="190"/>
      <c r="D52" s="1">
        <v>38</v>
      </c>
      <c r="E52" s="28"/>
      <c r="F52" s="67">
        <f t="shared" si="17"/>
        <v>0</v>
      </c>
      <c r="G52" s="28"/>
      <c r="H52" s="28"/>
      <c r="I52" s="28"/>
      <c r="J52" s="28"/>
      <c r="K52" s="28"/>
      <c r="L52" s="28"/>
      <c r="M52" s="1">
        <v>38</v>
      </c>
      <c r="N52" s="28"/>
      <c r="O52" s="28"/>
      <c r="P52" s="28"/>
      <c r="Q52" s="67">
        <f t="shared" si="18"/>
        <v>0</v>
      </c>
      <c r="R52" s="31"/>
      <c r="S52" s="104"/>
      <c r="T52" s="28"/>
      <c r="U52" s="28"/>
      <c r="V52" s="28"/>
      <c r="W52" s="67">
        <f t="shared" si="19"/>
        <v>0</v>
      </c>
      <c r="X52" s="28"/>
      <c r="Y52" s="1">
        <v>38</v>
      </c>
      <c r="AA52" s="124" t="str">
        <f t="shared" si="20"/>
        <v>OK</v>
      </c>
      <c r="AB52" s="124" t="str">
        <f t="shared" si="21"/>
        <v>OK</v>
      </c>
      <c r="AC52" s="124" t="str">
        <f t="shared" si="22"/>
        <v>OK</v>
      </c>
      <c r="AD52" s="124" t="str">
        <f t="shared" si="23"/>
        <v>OK</v>
      </c>
      <c r="AE52" s="124" t="str">
        <f t="shared" si="24"/>
        <v>OK</v>
      </c>
      <c r="AF52" s="124" t="str">
        <f t="shared" si="25"/>
        <v>OK</v>
      </c>
      <c r="AG52" s="124" t="str">
        <f t="shared" si="26"/>
        <v>OK</v>
      </c>
      <c r="AH52" s="1">
        <v>38</v>
      </c>
    </row>
    <row r="53" spans="1:34" ht="18.75" customHeight="1" thickTop="1" thickBot="1" x14ac:dyDescent="0.3">
      <c r="A53" s="42"/>
      <c r="B53" s="189" t="s">
        <v>103</v>
      </c>
      <c r="C53" s="190"/>
      <c r="D53" s="1">
        <v>39</v>
      </c>
      <c r="E53" s="28"/>
      <c r="F53" s="67">
        <f t="shared" si="17"/>
        <v>0</v>
      </c>
      <c r="G53" s="28"/>
      <c r="H53" s="28"/>
      <c r="I53" s="28"/>
      <c r="J53" s="28"/>
      <c r="K53" s="28"/>
      <c r="L53" s="28"/>
      <c r="M53" s="1">
        <v>39</v>
      </c>
      <c r="N53" s="28"/>
      <c r="O53" s="28"/>
      <c r="P53" s="28"/>
      <c r="Q53" s="67">
        <f t="shared" si="18"/>
        <v>0</v>
      </c>
      <c r="R53" s="31"/>
      <c r="S53" s="104"/>
      <c r="T53" s="28"/>
      <c r="U53" s="28"/>
      <c r="V53" s="28"/>
      <c r="W53" s="67">
        <f t="shared" si="19"/>
        <v>0</v>
      </c>
      <c r="X53" s="28"/>
      <c r="Y53" s="1">
        <v>39</v>
      </c>
      <c r="AA53" s="124" t="str">
        <f t="shared" si="20"/>
        <v>OK</v>
      </c>
      <c r="AB53" s="124" t="str">
        <f t="shared" si="21"/>
        <v>OK</v>
      </c>
      <c r="AC53" s="124" t="str">
        <f t="shared" si="22"/>
        <v>OK</v>
      </c>
      <c r="AD53" s="124" t="str">
        <f t="shared" si="23"/>
        <v>OK</v>
      </c>
      <c r="AE53" s="124" t="str">
        <f t="shared" si="24"/>
        <v>OK</v>
      </c>
      <c r="AF53" s="124" t="str">
        <f t="shared" si="25"/>
        <v>OK</v>
      </c>
      <c r="AG53" s="124" t="str">
        <f t="shared" si="26"/>
        <v>OK</v>
      </c>
      <c r="AH53" s="1">
        <v>39</v>
      </c>
    </row>
    <row r="54" spans="1:34" ht="18.75" customHeight="1" thickTop="1" thickBot="1" x14ac:dyDescent="0.3">
      <c r="A54" s="42"/>
      <c r="B54" s="189" t="s">
        <v>104</v>
      </c>
      <c r="C54" s="190"/>
      <c r="D54" s="1">
        <v>40</v>
      </c>
      <c r="E54" s="28"/>
      <c r="F54" s="67">
        <f t="shared" si="17"/>
        <v>0</v>
      </c>
      <c r="G54" s="28"/>
      <c r="H54" s="28"/>
      <c r="I54" s="28"/>
      <c r="J54" s="28"/>
      <c r="K54" s="28"/>
      <c r="L54" s="28"/>
      <c r="M54" s="1">
        <v>40</v>
      </c>
      <c r="N54" s="28"/>
      <c r="O54" s="28"/>
      <c r="P54" s="28"/>
      <c r="Q54" s="67">
        <f t="shared" si="18"/>
        <v>0</v>
      </c>
      <c r="R54" s="31"/>
      <c r="S54" s="104"/>
      <c r="T54" s="28"/>
      <c r="U54" s="28"/>
      <c r="V54" s="28"/>
      <c r="W54" s="67">
        <f t="shared" si="19"/>
        <v>0</v>
      </c>
      <c r="X54" s="28"/>
      <c r="Y54" s="1">
        <v>40</v>
      </c>
      <c r="AA54" s="124" t="str">
        <f t="shared" si="20"/>
        <v>OK</v>
      </c>
      <c r="AB54" s="124" t="str">
        <f t="shared" si="21"/>
        <v>OK</v>
      </c>
      <c r="AC54" s="124" t="str">
        <f t="shared" si="22"/>
        <v>OK</v>
      </c>
      <c r="AD54" s="124" t="str">
        <f t="shared" si="23"/>
        <v>OK</v>
      </c>
      <c r="AE54" s="124" t="str">
        <f t="shared" si="24"/>
        <v>OK</v>
      </c>
      <c r="AF54" s="124" t="str">
        <f t="shared" si="25"/>
        <v>OK</v>
      </c>
      <c r="AG54" s="124" t="str">
        <f t="shared" si="26"/>
        <v>OK</v>
      </c>
      <c r="AH54" s="1">
        <v>40</v>
      </c>
    </row>
    <row r="55" spans="1:34" ht="18.75" customHeight="1" thickTop="1" thickBot="1" x14ac:dyDescent="0.3">
      <c r="A55" s="42"/>
      <c r="B55" s="189" t="s">
        <v>74</v>
      </c>
      <c r="C55" s="190"/>
      <c r="D55" s="1">
        <v>41</v>
      </c>
      <c r="E55" s="28"/>
      <c r="F55" s="67">
        <f t="shared" si="17"/>
        <v>0</v>
      </c>
      <c r="G55" s="28"/>
      <c r="H55" s="28"/>
      <c r="I55" s="28"/>
      <c r="J55" s="28"/>
      <c r="K55" s="28"/>
      <c r="L55" s="28"/>
      <c r="M55" s="1">
        <v>41</v>
      </c>
      <c r="N55" s="28"/>
      <c r="O55" s="28"/>
      <c r="P55" s="28"/>
      <c r="Q55" s="67">
        <f t="shared" si="18"/>
        <v>0</v>
      </c>
      <c r="R55" s="31"/>
      <c r="S55" s="104"/>
      <c r="T55" s="28"/>
      <c r="U55" s="28"/>
      <c r="V55" s="28"/>
      <c r="W55" s="67">
        <f t="shared" si="19"/>
        <v>0</v>
      </c>
      <c r="X55" s="28"/>
      <c r="Y55" s="1">
        <v>41</v>
      </c>
      <c r="AA55" s="124" t="str">
        <f t="shared" si="20"/>
        <v>OK</v>
      </c>
      <c r="AB55" s="124" t="str">
        <f t="shared" si="21"/>
        <v>OK</v>
      </c>
      <c r="AC55" s="124" t="str">
        <f t="shared" si="22"/>
        <v>OK</v>
      </c>
      <c r="AD55" s="124" t="str">
        <f t="shared" si="23"/>
        <v>OK</v>
      </c>
      <c r="AE55" s="124" t="str">
        <f t="shared" si="24"/>
        <v>OK</v>
      </c>
      <c r="AF55" s="124" t="str">
        <f t="shared" si="25"/>
        <v>OK</v>
      </c>
      <c r="AG55" s="124" t="str">
        <f t="shared" si="26"/>
        <v>OK</v>
      </c>
      <c r="AH55" s="1">
        <v>41</v>
      </c>
    </row>
    <row r="56" spans="1:34" ht="18" customHeight="1" thickTop="1" thickBot="1" x14ac:dyDescent="0.3">
      <c r="A56" s="187" t="s">
        <v>51</v>
      </c>
      <c r="B56" s="187"/>
      <c r="C56" s="188"/>
      <c r="D56" s="1">
        <v>17</v>
      </c>
      <c r="E56" s="47"/>
      <c r="F56" s="67">
        <f t="shared" si="17"/>
        <v>0</v>
      </c>
      <c r="G56" s="47"/>
      <c r="H56" s="47"/>
      <c r="I56" s="47"/>
      <c r="J56" s="47"/>
      <c r="K56" s="47"/>
      <c r="L56" s="47"/>
      <c r="M56" s="1">
        <v>17</v>
      </c>
      <c r="N56" s="47"/>
      <c r="O56" s="47"/>
      <c r="P56" s="47"/>
      <c r="Q56" s="67">
        <f t="shared" si="18"/>
        <v>0</v>
      </c>
      <c r="R56" s="31"/>
      <c r="S56" s="104"/>
      <c r="T56" s="47"/>
      <c r="U56" s="47"/>
      <c r="V56" s="47"/>
      <c r="W56" s="67">
        <f t="shared" si="19"/>
        <v>0</v>
      </c>
      <c r="X56" s="47"/>
      <c r="Y56" s="1">
        <v>17</v>
      </c>
      <c r="AA56" s="124" t="str">
        <f t="shared" si="20"/>
        <v>OK</v>
      </c>
      <c r="AB56" s="124" t="str">
        <f t="shared" si="21"/>
        <v>OK</v>
      </c>
      <c r="AC56" s="124" t="str">
        <f t="shared" si="22"/>
        <v>OK</v>
      </c>
      <c r="AD56" s="124" t="str">
        <f t="shared" si="23"/>
        <v>OK</v>
      </c>
      <c r="AE56" s="124" t="str">
        <f t="shared" si="24"/>
        <v>OK</v>
      </c>
      <c r="AF56" s="124" t="str">
        <f t="shared" si="25"/>
        <v>OK</v>
      </c>
      <c r="AG56" s="124" t="str">
        <f t="shared" si="26"/>
        <v>OK</v>
      </c>
      <c r="AH56" s="1">
        <v>17</v>
      </c>
    </row>
    <row r="57" spans="1:34" ht="18" customHeight="1" thickTop="1" thickBot="1" x14ac:dyDescent="0.35">
      <c r="A57" s="179" t="s">
        <v>3</v>
      </c>
      <c r="B57" s="45"/>
      <c r="C57" s="45"/>
      <c r="D57" s="125">
        <v>18</v>
      </c>
      <c r="E57" s="67">
        <f>SUM(E41:E42,E45,E47,E50,E56)</f>
        <v>0</v>
      </c>
      <c r="F57" s="67">
        <f t="shared" ref="F57:L57" si="28">SUM(F41:F42,F45,F47,F50,F56)</f>
        <v>0</v>
      </c>
      <c r="G57" s="67">
        <f t="shared" si="28"/>
        <v>0</v>
      </c>
      <c r="H57" s="67">
        <f t="shared" si="28"/>
        <v>0</v>
      </c>
      <c r="I57" s="67">
        <f t="shared" si="28"/>
        <v>0</v>
      </c>
      <c r="J57" s="67">
        <f t="shared" si="28"/>
        <v>0</v>
      </c>
      <c r="K57" s="67">
        <f t="shared" si="28"/>
        <v>0</v>
      </c>
      <c r="L57" s="67">
        <f t="shared" si="28"/>
        <v>0</v>
      </c>
      <c r="M57" s="125">
        <v>18</v>
      </c>
      <c r="N57" s="67">
        <f>SUM(N41:N42,N45,N47,N50,N56)</f>
        <v>0</v>
      </c>
      <c r="O57" s="67">
        <f>SUM(O41:O42,O45,O47,O50,O56)</f>
        <v>0</v>
      </c>
      <c r="P57" s="67">
        <f>SUM(P41:P42,P45,P47,P50,P56)</f>
        <v>0</v>
      </c>
      <c r="Q57" s="67">
        <f>SUM(Q41:Q42,Q45,Q47,Q50,Q56)</f>
        <v>0</v>
      </c>
      <c r="R57" s="182">
        <f>SUM(R41:R42,R45,R47,R50,R56)</f>
        <v>0</v>
      </c>
      <c r="S57" s="104"/>
      <c r="T57" s="67">
        <f>SUM(T41:T42,T45,T47,T50,T56)</f>
        <v>0</v>
      </c>
      <c r="U57" s="67">
        <f>SUM(U41:U42,U45,U47,U50,U56)</f>
        <v>0</v>
      </c>
      <c r="V57" s="67">
        <f>SUM(V41:V42,V45,V47,V50,V56)</f>
        <v>0</v>
      </c>
      <c r="W57" s="67">
        <f>SUM(W41:W42,W45,W47,W50,W56)</f>
        <v>0</v>
      </c>
      <c r="X57" s="67">
        <f>SUM(X41:X42,X45,X47,X50,X56)</f>
        <v>0</v>
      </c>
      <c r="Y57" s="125">
        <v>18</v>
      </c>
      <c r="AA57" s="124" t="str">
        <f t="shared" si="20"/>
        <v>OK</v>
      </c>
      <c r="AB57" s="124" t="str">
        <f t="shared" si="21"/>
        <v>OK</v>
      </c>
      <c r="AC57" s="124" t="str">
        <f t="shared" si="22"/>
        <v>OK</v>
      </c>
      <c r="AD57" s="124" t="str">
        <f t="shared" si="23"/>
        <v>OK</v>
      </c>
      <c r="AE57" s="124" t="str">
        <f t="shared" si="24"/>
        <v>OK</v>
      </c>
      <c r="AF57" s="124" t="str">
        <f t="shared" si="25"/>
        <v>OK</v>
      </c>
      <c r="AG57" s="124" t="str">
        <f t="shared" si="26"/>
        <v>OK</v>
      </c>
      <c r="AH57" s="125">
        <v>18</v>
      </c>
    </row>
    <row r="58" spans="1:34" ht="16.149999999999999" customHeight="1" thickTop="1" x14ac:dyDescent="0.25">
      <c r="A58" s="59"/>
      <c r="B58" s="34"/>
      <c r="C58" s="34" t="str">
        <f>"Version: "&amp;E83</f>
        <v>Version: 2.04.F0</v>
      </c>
      <c r="D58" s="42"/>
      <c r="E58" s="104"/>
      <c r="F58" s="104"/>
      <c r="G58" s="104"/>
      <c r="H58" s="104"/>
      <c r="I58" s="104"/>
      <c r="J58" s="104"/>
      <c r="K58" s="104"/>
      <c r="L58" s="104"/>
      <c r="M58" s="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95" t="s">
        <v>139</v>
      </c>
      <c r="AA58" s="104"/>
      <c r="AB58" s="104"/>
      <c r="AC58" s="104"/>
      <c r="AD58" s="104"/>
      <c r="AE58" s="104"/>
      <c r="AF58" s="104"/>
      <c r="AG58" s="104"/>
      <c r="AH58" s="35"/>
    </row>
    <row r="59" spans="1:34" x14ac:dyDescent="0.25">
      <c r="A59" s="19" t="s">
        <v>131</v>
      </c>
      <c r="B59" s="19"/>
      <c r="C59" s="44"/>
      <c r="D59" s="126"/>
      <c r="E59" s="104"/>
      <c r="F59" s="104"/>
      <c r="G59" s="104"/>
      <c r="H59" s="104"/>
      <c r="I59" s="104"/>
      <c r="J59" s="104"/>
      <c r="K59" s="104"/>
      <c r="L59" s="104"/>
      <c r="M59" s="126"/>
      <c r="N59" s="104"/>
      <c r="O59" s="104"/>
      <c r="P59" s="104"/>
      <c r="Q59" s="104"/>
      <c r="R59" s="104"/>
      <c r="S59" s="43"/>
      <c r="T59" s="104"/>
      <c r="U59" s="104"/>
      <c r="V59" s="104"/>
      <c r="W59" s="104"/>
      <c r="X59" s="104"/>
      <c r="Y59" s="126"/>
    </row>
    <row r="60" spans="1:34" ht="13" x14ac:dyDescent="0.25">
      <c r="A60" s="42"/>
      <c r="B60" s="42" t="s">
        <v>141</v>
      </c>
      <c r="C60" s="64"/>
      <c r="D60" s="1">
        <v>42</v>
      </c>
      <c r="E60" s="124" t="str">
        <f>IF(E17&gt;E16+0.5,"ERROR","OK")</f>
        <v>OK</v>
      </c>
      <c r="F60" s="124" t="str">
        <f t="shared" ref="F60:L60" si="29">IF(F17&gt;F16+0.5,"ERROR","OK")</f>
        <v>OK</v>
      </c>
      <c r="G60" s="124" t="str">
        <f t="shared" si="29"/>
        <v>OK</v>
      </c>
      <c r="H60" s="124" t="str">
        <f t="shared" si="29"/>
        <v>OK</v>
      </c>
      <c r="I60" s="124" t="str">
        <f t="shared" si="29"/>
        <v>OK</v>
      </c>
      <c r="J60" s="124" t="str">
        <f t="shared" si="29"/>
        <v>OK</v>
      </c>
      <c r="K60" s="124" t="str">
        <f t="shared" si="29"/>
        <v>OK</v>
      </c>
      <c r="L60" s="124" t="str">
        <f t="shared" si="29"/>
        <v>OK</v>
      </c>
      <c r="M60" s="1">
        <v>42</v>
      </c>
      <c r="N60" s="124" t="str">
        <f>IF(N17&gt;N16+0.5,"ERROR","OK")</f>
        <v>OK</v>
      </c>
      <c r="O60" s="124" t="str">
        <f>IF(O17&gt;O16+0.5,"ERROR","OK")</f>
        <v>OK</v>
      </c>
      <c r="P60" s="124" t="str">
        <f>IF(P17&gt;P16+0.5,"ERROR","OK")</f>
        <v>OK</v>
      </c>
      <c r="Q60" s="124" t="str">
        <f>IF(Q17&gt;Q16+0.5,"ERROR","OK")</f>
        <v>OK</v>
      </c>
      <c r="R60" s="124" t="str">
        <f>IF(R17&gt;R16+0.5,"ERROR","OK")</f>
        <v>OK</v>
      </c>
      <c r="S60" s="72"/>
      <c r="T60" s="124" t="str">
        <f>IF(T17&gt;T16+0.5,"ERROR","OK")</f>
        <v>OK</v>
      </c>
      <c r="U60" s="124" t="str">
        <f>IF(U17&gt;U16+0.5,"ERROR","OK")</f>
        <v>OK</v>
      </c>
      <c r="V60" s="124" t="str">
        <f>IF(V17&gt;V16+0.5,"ERROR","OK")</f>
        <v>OK</v>
      </c>
      <c r="W60" s="124" t="str">
        <f>IF(W17&gt;W16+0.5,"ERROR","OK")</f>
        <v>OK</v>
      </c>
      <c r="X60" s="124" t="str">
        <f>IF(X17&gt;X16+0.5,"ERROR","OK")</f>
        <v>OK</v>
      </c>
      <c r="Y60" s="1">
        <v>42</v>
      </c>
      <c r="AA60" s="104"/>
      <c r="AB60" s="104"/>
      <c r="AC60" s="104"/>
      <c r="AD60" s="104"/>
      <c r="AE60" s="104"/>
      <c r="AF60" s="104"/>
      <c r="AG60" s="104"/>
    </row>
    <row r="61" spans="1:34" x14ac:dyDescent="0.25">
      <c r="A61" s="42"/>
      <c r="B61" s="104" t="s">
        <v>46</v>
      </c>
      <c r="C61" s="64"/>
      <c r="D61" s="1"/>
      <c r="E61" s="104"/>
      <c r="F61" s="104"/>
      <c r="G61" s="104"/>
      <c r="H61" s="104"/>
      <c r="I61" s="104"/>
      <c r="J61" s="104"/>
      <c r="K61" s="104"/>
      <c r="L61" s="104"/>
      <c r="M61" s="1"/>
      <c r="N61" s="104"/>
      <c r="O61" s="104"/>
      <c r="P61" s="104"/>
      <c r="Q61" s="104"/>
      <c r="R61" s="104"/>
      <c r="S61" s="30"/>
      <c r="T61" s="104"/>
      <c r="U61" s="104"/>
      <c r="V61" s="104"/>
      <c r="W61" s="104"/>
      <c r="X61" s="104"/>
      <c r="Y61" s="1"/>
      <c r="AG61" s="104"/>
    </row>
    <row r="62" spans="1:34" ht="13" x14ac:dyDescent="0.25">
      <c r="A62" s="42"/>
      <c r="B62" s="42" t="s">
        <v>47</v>
      </c>
      <c r="C62" s="64"/>
      <c r="D62" s="1">
        <v>4</v>
      </c>
      <c r="E62" s="124" t="str">
        <f t="shared" ref="E62:L62" si="30">IF(E21&gt;E19+0.5,"ERROR","OK")</f>
        <v>OK</v>
      </c>
      <c r="F62" s="124" t="str">
        <f t="shared" si="30"/>
        <v>OK</v>
      </c>
      <c r="G62" s="124" t="str">
        <f t="shared" si="30"/>
        <v>OK</v>
      </c>
      <c r="H62" s="124" t="str">
        <f t="shared" si="30"/>
        <v>OK</v>
      </c>
      <c r="I62" s="124" t="str">
        <f t="shared" si="30"/>
        <v>OK</v>
      </c>
      <c r="J62" s="124" t="str">
        <f t="shared" si="30"/>
        <v>OK</v>
      </c>
      <c r="K62" s="124" t="str">
        <f t="shared" si="30"/>
        <v>OK</v>
      </c>
      <c r="L62" s="124" t="str">
        <f t="shared" si="30"/>
        <v>OK</v>
      </c>
      <c r="M62" s="1">
        <v>4</v>
      </c>
      <c r="N62" s="124" t="str">
        <f>IF(N21&gt;N19+0.5,"ERROR","OK")</f>
        <v>OK</v>
      </c>
      <c r="O62" s="124" t="str">
        <f>IF(O21&gt;O19+0.5,"ERROR","OK")</f>
        <v>OK</v>
      </c>
      <c r="P62" s="124" t="str">
        <f>IF(P21&gt;P19+0.5,"ERROR","OK")</f>
        <v>OK</v>
      </c>
      <c r="Q62" s="124" t="str">
        <f>IF(Q21&gt;Q19+0.5,"ERROR","OK")</f>
        <v>OK</v>
      </c>
      <c r="R62" s="124" t="str">
        <f>IF(R21&gt;R19+0.5,"ERROR","OK")</f>
        <v>OK</v>
      </c>
      <c r="S62" s="72"/>
      <c r="T62" s="124" t="str">
        <f>IF(T21&gt;T19+0.5,"ERROR","OK")</f>
        <v>OK</v>
      </c>
      <c r="U62" s="124" t="str">
        <f>IF(U21&gt;U19+0.5,"ERROR","OK")</f>
        <v>OK</v>
      </c>
      <c r="V62" s="124" t="str">
        <f>IF(V21&gt;V19+0.5,"ERROR","OK")</f>
        <v>OK</v>
      </c>
      <c r="W62" s="124" t="str">
        <f>IF(W21&gt;W19+0.5,"ERROR","OK")</f>
        <v>OK</v>
      </c>
      <c r="X62" s="124" t="str">
        <f>IF(X21&gt;X19+0.5,"ERROR","OK")</f>
        <v>OK</v>
      </c>
      <c r="Y62" s="1">
        <v>4</v>
      </c>
      <c r="AA62" s="104"/>
      <c r="AB62" s="104"/>
      <c r="AC62" s="104"/>
      <c r="AD62" s="104"/>
      <c r="AE62" s="104"/>
      <c r="AF62" s="104"/>
      <c r="AG62" s="104"/>
    </row>
    <row r="63" spans="1:34" ht="13" x14ac:dyDescent="0.25">
      <c r="A63" s="42"/>
      <c r="B63" s="104" t="s">
        <v>140</v>
      </c>
      <c r="C63" s="64"/>
      <c r="D63" s="1">
        <v>5</v>
      </c>
      <c r="E63" s="124"/>
      <c r="F63" s="124"/>
      <c r="G63" s="124"/>
      <c r="H63" s="124"/>
      <c r="I63" s="124"/>
      <c r="J63" s="124"/>
      <c r="K63" s="124"/>
      <c r="L63" s="124"/>
      <c r="M63" s="1">
        <v>5</v>
      </c>
      <c r="N63" s="124"/>
      <c r="O63" s="124"/>
      <c r="P63" s="124"/>
      <c r="Q63" s="124"/>
      <c r="R63" s="124"/>
      <c r="S63" s="72"/>
      <c r="T63" s="124"/>
      <c r="U63" s="124"/>
      <c r="V63" s="124"/>
      <c r="W63" s="124"/>
      <c r="X63" s="124"/>
      <c r="Y63" s="1">
        <v>5</v>
      </c>
      <c r="AA63" s="104"/>
      <c r="AB63" s="104"/>
      <c r="AC63" s="104"/>
      <c r="AD63" s="104"/>
      <c r="AE63" s="104"/>
      <c r="AF63" s="104"/>
      <c r="AG63" s="104"/>
    </row>
    <row r="64" spans="1:34" x14ac:dyDescent="0.25">
      <c r="A64" s="42"/>
      <c r="B64" s="42" t="s">
        <v>71</v>
      </c>
      <c r="C64" s="64"/>
      <c r="D64" s="1"/>
      <c r="E64" s="104"/>
      <c r="F64" s="104"/>
      <c r="G64" s="104"/>
      <c r="H64" s="104"/>
      <c r="I64" s="104"/>
      <c r="J64" s="104"/>
      <c r="K64" s="104"/>
      <c r="L64" s="104"/>
      <c r="M64" s="1"/>
      <c r="N64" s="104"/>
      <c r="O64" s="104"/>
      <c r="P64" s="104"/>
      <c r="Q64" s="104"/>
      <c r="R64" s="104"/>
      <c r="S64" s="72"/>
      <c r="T64" s="104"/>
      <c r="U64" s="104"/>
      <c r="V64" s="104"/>
      <c r="W64" s="104"/>
      <c r="X64" s="104"/>
      <c r="Y64" s="1"/>
      <c r="AC64" s="104"/>
      <c r="AD64" s="104"/>
      <c r="AE64" s="104"/>
      <c r="AF64" s="104"/>
    </row>
    <row r="65" spans="1:32" ht="13" x14ac:dyDescent="0.25">
      <c r="A65" s="42"/>
      <c r="B65" s="42" t="s">
        <v>76</v>
      </c>
      <c r="C65" s="64"/>
      <c r="D65" s="1">
        <v>25</v>
      </c>
      <c r="E65" s="124" t="str">
        <f>IF(E27&gt;E26+0.5,"ERROR","OK")</f>
        <v>OK</v>
      </c>
      <c r="F65" s="124" t="str">
        <f t="shared" ref="F65:L65" si="31">IF(F27&gt;F26+0.5,"ERROR","OK")</f>
        <v>OK</v>
      </c>
      <c r="G65" s="124" t="str">
        <f t="shared" si="31"/>
        <v>OK</v>
      </c>
      <c r="H65" s="124" t="str">
        <f t="shared" si="31"/>
        <v>OK</v>
      </c>
      <c r="I65" s="124" t="str">
        <f t="shared" si="31"/>
        <v>OK</v>
      </c>
      <c r="J65" s="124" t="str">
        <f t="shared" si="31"/>
        <v>OK</v>
      </c>
      <c r="K65" s="124" t="str">
        <f t="shared" si="31"/>
        <v>OK</v>
      </c>
      <c r="L65" s="124" t="str">
        <f t="shared" si="31"/>
        <v>OK</v>
      </c>
      <c r="M65" s="1">
        <v>25</v>
      </c>
      <c r="N65" s="124" t="str">
        <f>IF(N27&gt;N26+0.5,"ERROR","OK")</f>
        <v>OK</v>
      </c>
      <c r="O65" s="124" t="str">
        <f>IF(O27&gt;O26+0.5,"ERROR","OK")</f>
        <v>OK</v>
      </c>
      <c r="P65" s="124" t="str">
        <f>IF(P27&gt;P26+0.5,"ERROR","OK")</f>
        <v>OK</v>
      </c>
      <c r="Q65" s="124" t="str">
        <f>IF(Q27&gt;Q26+0.5,"ERROR","OK")</f>
        <v>OK</v>
      </c>
      <c r="R65" s="124" t="str">
        <f>IF(R27&gt;R26+0.5,"ERROR","OK")</f>
        <v>OK</v>
      </c>
      <c r="S65" s="72"/>
      <c r="T65" s="124" t="str">
        <f>IF(T27&gt;T26+0.5,"ERROR","OK")</f>
        <v>OK</v>
      </c>
      <c r="U65" s="124" t="str">
        <f>IF(U27&gt;U26+0.5,"ERROR","OK")</f>
        <v>OK</v>
      </c>
      <c r="V65" s="124" t="str">
        <f>IF(V27&gt;V26+0.5,"ERROR","OK")</f>
        <v>OK</v>
      </c>
      <c r="W65" s="124" t="str">
        <f>IF(W27&gt;W26+0.5,"ERROR","OK")</f>
        <v>OK</v>
      </c>
      <c r="X65" s="124" t="str">
        <f>IF(X27&gt;X26+0.5,"ERROR","OK")</f>
        <v>OK</v>
      </c>
      <c r="Y65" s="1">
        <v>25</v>
      </c>
      <c r="AA65" s="104"/>
      <c r="AB65" s="104"/>
    </row>
    <row r="66" spans="1:32" ht="13" x14ac:dyDescent="0.25">
      <c r="A66" s="42"/>
      <c r="B66" s="42" t="s">
        <v>77</v>
      </c>
      <c r="C66" s="64"/>
      <c r="D66" s="1">
        <v>27</v>
      </c>
      <c r="E66" s="124" t="str">
        <f>IF(E29&gt;E28+0.5,"ERROR","OK")</f>
        <v>OK</v>
      </c>
      <c r="F66" s="124" t="str">
        <f t="shared" ref="F66:L66" si="32">IF(F29&gt;F28+0.5,"ERROR","OK")</f>
        <v>OK</v>
      </c>
      <c r="G66" s="124" t="str">
        <f t="shared" si="32"/>
        <v>OK</v>
      </c>
      <c r="H66" s="124" t="str">
        <f t="shared" si="32"/>
        <v>OK</v>
      </c>
      <c r="I66" s="124" t="str">
        <f t="shared" si="32"/>
        <v>OK</v>
      </c>
      <c r="J66" s="124" t="str">
        <f t="shared" si="32"/>
        <v>OK</v>
      </c>
      <c r="K66" s="124" t="str">
        <f t="shared" si="32"/>
        <v>OK</v>
      </c>
      <c r="L66" s="124" t="str">
        <f t="shared" si="32"/>
        <v>OK</v>
      </c>
      <c r="M66" s="1">
        <v>27</v>
      </c>
      <c r="N66" s="124" t="str">
        <f>IF(N29&gt;N28+0.5,"ERROR","OK")</f>
        <v>OK</v>
      </c>
      <c r="O66" s="124" t="str">
        <f>IF(O29&gt;O28+0.5,"ERROR","OK")</f>
        <v>OK</v>
      </c>
      <c r="P66" s="124" t="str">
        <f>IF(P29&gt;P28+0.5,"ERROR","OK")</f>
        <v>OK</v>
      </c>
      <c r="Q66" s="124" t="str">
        <f>IF(Q29&gt;Q28+0.5,"ERROR","OK")</f>
        <v>OK</v>
      </c>
      <c r="R66" s="124" t="str">
        <f>IF(R29&gt;R28+0.5,"ERROR","OK")</f>
        <v>OK</v>
      </c>
      <c r="S66" s="72"/>
      <c r="T66" s="124" t="str">
        <f>IF(T29&gt;T28+0.5,"ERROR","OK")</f>
        <v>OK</v>
      </c>
      <c r="U66" s="124" t="str">
        <f>IF(U29&gt;U28+0.5,"ERROR","OK")</f>
        <v>OK</v>
      </c>
      <c r="V66" s="124" t="str">
        <f>IF(V29&gt;V28+0.5,"ERROR","OK")</f>
        <v>OK</v>
      </c>
      <c r="W66" s="124" t="str">
        <f>IF(W29&gt;W28+0.5,"ERROR","OK")</f>
        <v>OK</v>
      </c>
      <c r="X66" s="124" t="str">
        <f>IF(X29&gt;X28+0.5,"ERROR","OK")</f>
        <v>OK</v>
      </c>
      <c r="Y66" s="1">
        <v>27</v>
      </c>
    </row>
    <row r="67" spans="1:32" ht="13" x14ac:dyDescent="0.25">
      <c r="A67" s="42"/>
      <c r="B67" s="42" t="s">
        <v>75</v>
      </c>
      <c r="C67" s="64"/>
      <c r="D67" s="1">
        <v>28</v>
      </c>
      <c r="E67" s="124" t="str">
        <f>IF(E30&gt;E25,"ERROR","OK")</f>
        <v>OK</v>
      </c>
      <c r="F67" s="124" t="str">
        <f t="shared" ref="F67:L67" si="33">IF(F30&gt;F25,"ERROR","OK")</f>
        <v>OK</v>
      </c>
      <c r="G67" s="124" t="str">
        <f t="shared" si="33"/>
        <v>OK</v>
      </c>
      <c r="H67" s="124" t="str">
        <f t="shared" si="33"/>
        <v>OK</v>
      </c>
      <c r="I67" s="124" t="str">
        <f t="shared" si="33"/>
        <v>OK</v>
      </c>
      <c r="J67" s="124" t="str">
        <f t="shared" si="33"/>
        <v>OK</v>
      </c>
      <c r="K67" s="124" t="str">
        <f t="shared" si="33"/>
        <v>OK</v>
      </c>
      <c r="L67" s="124" t="str">
        <f t="shared" si="33"/>
        <v>OK</v>
      </c>
      <c r="M67" s="1">
        <v>28</v>
      </c>
      <c r="N67" s="124" t="str">
        <f>IF(N30&gt;N25,"ERROR","OK")</f>
        <v>OK</v>
      </c>
      <c r="O67" s="124" t="str">
        <f>IF(O30&gt;O25,"ERROR","OK")</f>
        <v>OK</v>
      </c>
      <c r="P67" s="124" t="str">
        <f>IF(P30&gt;P25,"ERROR","OK")</f>
        <v>OK</v>
      </c>
      <c r="Q67" s="124" t="str">
        <f>IF(Q30&gt;Q25,"ERROR","OK")</f>
        <v>OK</v>
      </c>
      <c r="R67" s="124" t="str">
        <f>IF(R30&gt;R25,"ERROR","OK")</f>
        <v>OK</v>
      </c>
      <c r="S67" s="72"/>
      <c r="T67" s="124" t="str">
        <f>IF(T30&gt;T25,"ERROR","OK")</f>
        <v>OK</v>
      </c>
      <c r="U67" s="124" t="str">
        <f>IF(U30&gt;U25,"ERROR","OK")</f>
        <v>OK</v>
      </c>
      <c r="V67" s="124" t="str">
        <f>IF(V30&gt;V25,"ERROR","OK")</f>
        <v>OK</v>
      </c>
      <c r="W67" s="124" t="str">
        <f>IF(W30&gt;W25,"ERROR","OK")</f>
        <v>OK</v>
      </c>
      <c r="X67" s="124" t="str">
        <f>IF(X30&gt;X25,"ERROR","OK")</f>
        <v>OK</v>
      </c>
      <c r="Y67" s="1">
        <v>28</v>
      </c>
    </row>
    <row r="68" spans="1:32" x14ac:dyDescent="0.25">
      <c r="A68" s="42"/>
      <c r="B68" s="68"/>
      <c r="C68" s="69"/>
      <c r="D68" s="1"/>
      <c r="E68" s="104"/>
      <c r="F68" s="104"/>
      <c r="G68" s="104"/>
      <c r="H68" s="104"/>
      <c r="I68" s="104"/>
      <c r="J68" s="104"/>
      <c r="K68" s="104"/>
      <c r="L68" s="104"/>
      <c r="M68" s="1"/>
      <c r="N68" s="104"/>
      <c r="O68" s="104"/>
      <c r="P68" s="104"/>
      <c r="Q68" s="104"/>
      <c r="R68" s="104"/>
      <c r="S68" s="72"/>
      <c r="T68" s="104"/>
      <c r="U68" s="104"/>
      <c r="V68" s="104"/>
      <c r="W68" s="104"/>
      <c r="X68" s="104"/>
      <c r="Y68" s="1"/>
    </row>
    <row r="69" spans="1:32" x14ac:dyDescent="0.25">
      <c r="A69" s="42"/>
      <c r="B69" s="104" t="s">
        <v>53</v>
      </c>
      <c r="C69" s="70"/>
      <c r="D69" s="1"/>
      <c r="E69" s="104"/>
      <c r="F69" s="104"/>
      <c r="G69" s="104"/>
      <c r="H69" s="104"/>
      <c r="I69" s="104"/>
      <c r="J69" s="104"/>
      <c r="K69" s="104"/>
      <c r="L69" s="104"/>
      <c r="M69" s="1"/>
      <c r="N69" s="104"/>
      <c r="O69" s="104"/>
      <c r="P69" s="104"/>
      <c r="Q69" s="104"/>
      <c r="R69" s="104"/>
      <c r="S69" s="72"/>
      <c r="T69" s="104"/>
      <c r="U69" s="104"/>
      <c r="V69" s="104"/>
      <c r="W69" s="104"/>
      <c r="X69" s="104"/>
      <c r="Y69" s="1"/>
      <c r="AD69" s="104"/>
      <c r="AE69" s="104"/>
      <c r="AF69" s="104"/>
    </row>
    <row r="70" spans="1:32" ht="13" x14ac:dyDescent="0.25">
      <c r="A70" s="42"/>
      <c r="B70" s="42" t="s">
        <v>47</v>
      </c>
      <c r="C70" s="5"/>
      <c r="D70" s="1">
        <v>13</v>
      </c>
      <c r="E70" s="124" t="str">
        <f>IF(E44&gt;E42+0.5,"ERROR","OK")</f>
        <v>OK</v>
      </c>
      <c r="F70" s="124" t="str">
        <f t="shared" ref="F70:L70" si="34">IF(F44&gt;F42+0.5,"ERROR","OK")</f>
        <v>OK</v>
      </c>
      <c r="G70" s="124" t="str">
        <f t="shared" si="34"/>
        <v>OK</v>
      </c>
      <c r="H70" s="124" t="str">
        <f t="shared" si="34"/>
        <v>OK</v>
      </c>
      <c r="I70" s="124" t="str">
        <f t="shared" si="34"/>
        <v>OK</v>
      </c>
      <c r="J70" s="124" t="str">
        <f t="shared" si="34"/>
        <v>OK</v>
      </c>
      <c r="K70" s="124" t="str">
        <f t="shared" si="34"/>
        <v>OK</v>
      </c>
      <c r="L70" s="124" t="str">
        <f t="shared" si="34"/>
        <v>OK</v>
      </c>
      <c r="M70" s="1">
        <v>13</v>
      </c>
      <c r="N70" s="124" t="str">
        <f>IF(N44&gt;N42+0.5,"ERROR","OK")</f>
        <v>OK</v>
      </c>
      <c r="O70" s="124" t="str">
        <f>IF(O44&gt;O42+0.5,"ERROR","OK")</f>
        <v>OK</v>
      </c>
      <c r="P70" s="124" t="str">
        <f>IF(P44&gt;P42+0.5,"ERROR","OK")</f>
        <v>OK</v>
      </c>
      <c r="Q70" s="124" t="str">
        <f>IF(Q44&gt;Q42+0.5,"ERROR","OK")</f>
        <v>OK</v>
      </c>
      <c r="R70" s="124" t="str">
        <f>IF(R44&gt;R42+0.5,"ERROR","OK")</f>
        <v>OK</v>
      </c>
      <c r="S70" s="72"/>
      <c r="T70" s="124" t="str">
        <f>IF(T44&gt;T42+0.5,"ERROR","OK")</f>
        <v>OK</v>
      </c>
      <c r="U70" s="124" t="str">
        <f>IF(U44&gt;U42+0.5,"ERROR","OK")</f>
        <v>OK</v>
      </c>
      <c r="V70" s="124" t="str">
        <f>IF(V44&gt;V42+0.5,"ERROR","OK")</f>
        <v>OK</v>
      </c>
      <c r="W70" s="124" t="str">
        <f>IF(W44&gt;W42+0.5,"ERROR","OK")</f>
        <v>OK</v>
      </c>
      <c r="X70" s="124" t="str">
        <f>IF(X44&gt;X42+0.5,"ERROR","OK")</f>
        <v>OK</v>
      </c>
      <c r="Y70" s="1">
        <v>13</v>
      </c>
      <c r="AD70" s="104"/>
      <c r="AE70" s="104"/>
      <c r="AF70" s="104"/>
    </row>
    <row r="71" spans="1:32" x14ac:dyDescent="0.25">
      <c r="A71" s="42"/>
      <c r="B71" s="4" t="s">
        <v>71</v>
      </c>
      <c r="C71" s="5"/>
      <c r="D71" s="1"/>
      <c r="E71" s="104"/>
      <c r="F71" s="104"/>
      <c r="G71" s="104"/>
      <c r="H71" s="104"/>
      <c r="I71" s="104"/>
      <c r="J71" s="104"/>
      <c r="K71" s="104"/>
      <c r="L71" s="104"/>
      <c r="M71" s="1"/>
      <c r="N71" s="104"/>
      <c r="O71" s="104"/>
      <c r="P71" s="104"/>
      <c r="Q71" s="104"/>
      <c r="R71" s="104"/>
      <c r="S71" s="72"/>
      <c r="T71" s="104"/>
      <c r="U71" s="104"/>
      <c r="V71" s="104"/>
      <c r="W71" s="104"/>
      <c r="X71" s="104"/>
      <c r="Y71" s="1"/>
      <c r="AD71" s="104"/>
      <c r="AE71" s="104"/>
      <c r="AF71" s="104"/>
    </row>
    <row r="72" spans="1:32" ht="13" x14ac:dyDescent="0.25">
      <c r="A72" s="42"/>
      <c r="B72" s="4" t="s">
        <v>73</v>
      </c>
      <c r="C72" s="5"/>
      <c r="D72" s="1">
        <v>30</v>
      </c>
      <c r="E72" s="124" t="str">
        <f>IF(E48&gt;E47+0.5,"ERROR","OK")</f>
        <v>OK</v>
      </c>
      <c r="F72" s="124" t="str">
        <f t="shared" ref="F72:L72" si="35">IF(F48&gt;F47+0.5,"ERROR","OK")</f>
        <v>OK</v>
      </c>
      <c r="G72" s="124" t="str">
        <f t="shared" si="35"/>
        <v>OK</v>
      </c>
      <c r="H72" s="124" t="str">
        <f t="shared" si="35"/>
        <v>OK</v>
      </c>
      <c r="I72" s="124" t="str">
        <f t="shared" si="35"/>
        <v>OK</v>
      </c>
      <c r="J72" s="124" t="str">
        <f t="shared" si="35"/>
        <v>OK</v>
      </c>
      <c r="K72" s="124" t="str">
        <f t="shared" si="35"/>
        <v>OK</v>
      </c>
      <c r="L72" s="124" t="str">
        <f t="shared" si="35"/>
        <v>OK</v>
      </c>
      <c r="M72" s="1">
        <v>30</v>
      </c>
      <c r="N72" s="124" t="str">
        <f>IF(N48&gt;N47+0.5,"ERROR","OK")</f>
        <v>OK</v>
      </c>
      <c r="O72" s="124" t="str">
        <f>IF(O48&gt;O47+0.5,"ERROR","OK")</f>
        <v>OK</v>
      </c>
      <c r="P72" s="124" t="str">
        <f>IF(P48&gt;P47+0.5,"ERROR","OK")</f>
        <v>OK</v>
      </c>
      <c r="Q72" s="124" t="str">
        <f>IF(Q48&gt;Q47+0.5,"ERROR","OK")</f>
        <v>OK</v>
      </c>
      <c r="R72" s="124" t="str">
        <f>IF(R48&gt;R47+0.5,"ERROR","OK")</f>
        <v>OK</v>
      </c>
      <c r="S72" s="72"/>
      <c r="T72" s="124" t="str">
        <f>IF(T48&gt;T47+0.5,"ERROR","OK")</f>
        <v>OK</v>
      </c>
      <c r="U72" s="124" t="str">
        <f>IF(U48&gt;U47+0.5,"ERROR","OK")</f>
        <v>OK</v>
      </c>
      <c r="V72" s="124" t="str">
        <f>IF(V48&gt;V47+0.5,"ERROR","OK")</f>
        <v>OK</v>
      </c>
      <c r="W72" s="124" t="str">
        <f>IF(W48&gt;W47+0.5,"ERROR","OK")</f>
        <v>OK</v>
      </c>
      <c r="X72" s="124" t="str">
        <f>IF(X48&gt;X47+0.5,"ERROR","OK")</f>
        <v>OK</v>
      </c>
      <c r="Y72" s="1">
        <v>30</v>
      </c>
      <c r="AD72" s="104"/>
      <c r="AE72" s="104"/>
      <c r="AF72" s="104"/>
    </row>
    <row r="73" spans="1:32" ht="13" x14ac:dyDescent="0.25">
      <c r="A73" s="45"/>
      <c r="B73" s="56" t="s">
        <v>75</v>
      </c>
      <c r="C73" s="61"/>
      <c r="D73" s="125">
        <v>31</v>
      </c>
      <c r="E73" s="124" t="str">
        <f>IF(E49&gt;E47+0.5,"ERROR","OK")</f>
        <v>OK</v>
      </c>
      <c r="F73" s="124" t="str">
        <f t="shared" ref="F73:L73" si="36">IF(F49&gt;F47+0.5,"ERROR","OK")</f>
        <v>OK</v>
      </c>
      <c r="G73" s="124" t="str">
        <f t="shared" si="36"/>
        <v>OK</v>
      </c>
      <c r="H73" s="124" t="str">
        <f t="shared" si="36"/>
        <v>OK</v>
      </c>
      <c r="I73" s="124" t="str">
        <f t="shared" si="36"/>
        <v>OK</v>
      </c>
      <c r="J73" s="124" t="str">
        <f t="shared" si="36"/>
        <v>OK</v>
      </c>
      <c r="K73" s="124" t="str">
        <f t="shared" si="36"/>
        <v>OK</v>
      </c>
      <c r="L73" s="124" t="str">
        <f t="shared" si="36"/>
        <v>OK</v>
      </c>
      <c r="M73" s="125">
        <v>31</v>
      </c>
      <c r="N73" s="124" t="str">
        <f>IF(N49&gt;N47+0.5,"ERROR","OK")</f>
        <v>OK</v>
      </c>
      <c r="O73" s="124" t="str">
        <f>IF(O49&gt;O47+0.5,"ERROR","OK")</f>
        <v>OK</v>
      </c>
      <c r="P73" s="124" t="str">
        <f>IF(P49&gt;P47+0.5,"ERROR","OK")</f>
        <v>OK</v>
      </c>
      <c r="Q73" s="124" t="str">
        <f>IF(Q49&gt;Q47+0.5,"ERROR","OK")</f>
        <v>OK</v>
      </c>
      <c r="R73" s="124" t="str">
        <f>IF(R49&gt;R47+0.5,"ERROR","OK")</f>
        <v>OK</v>
      </c>
      <c r="S73" s="129"/>
      <c r="T73" s="124" t="str">
        <f>IF(T49&gt;T47+0.5,"ERROR","OK")</f>
        <v>OK</v>
      </c>
      <c r="U73" s="124" t="str">
        <f>IF(U49&gt;U47+0.5,"ERROR","OK")</f>
        <v>OK</v>
      </c>
      <c r="V73" s="124" t="str">
        <f>IF(V49&gt;V47+0.5,"ERROR","OK")</f>
        <v>OK</v>
      </c>
      <c r="W73" s="124" t="str">
        <f>IF(W49&gt;W47+0.5,"ERROR","OK")</f>
        <v>OK</v>
      </c>
      <c r="X73" s="124" t="str">
        <f>IF(X49&gt;X47+0.5,"ERROR","OK")</f>
        <v>OK</v>
      </c>
      <c r="Y73" s="125">
        <v>31</v>
      </c>
      <c r="AD73" s="104"/>
      <c r="AE73" s="104"/>
      <c r="AF73" s="104"/>
    </row>
    <row r="74" spans="1:32" x14ac:dyDescent="0.25">
      <c r="A74" s="42"/>
      <c r="B74" s="33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AD74"/>
      <c r="AE74"/>
      <c r="AF74"/>
    </row>
    <row r="75" spans="1:32" x14ac:dyDescent="0.25">
      <c r="A75" s="42"/>
      <c r="B75" s="33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AD75"/>
      <c r="AE75"/>
      <c r="AF75"/>
    </row>
    <row r="76" spans="1:32" x14ac:dyDescent="0.25">
      <c r="A76" s="42"/>
      <c r="B76" s="33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AD76"/>
      <c r="AE76"/>
      <c r="AF76"/>
    </row>
    <row r="77" spans="1:32" x14ac:dyDescent="0.25">
      <c r="A77" s="42"/>
      <c r="B77" s="33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AD77"/>
      <c r="AE77"/>
      <c r="AF77"/>
    </row>
    <row r="78" spans="1:32" x14ac:dyDescent="0.25">
      <c r="A78" s="42"/>
      <c r="B78" s="33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AD78"/>
      <c r="AE78"/>
      <c r="AF78"/>
    </row>
    <row r="79" spans="1:32" x14ac:dyDescent="0.25">
      <c r="A79" s="42"/>
      <c r="B79" s="33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D79"/>
      <c r="AE79"/>
      <c r="AF79"/>
    </row>
    <row r="80" spans="1:32" x14ac:dyDescent="0.25">
      <c r="C80" s="51"/>
      <c r="D80" s="46" t="s">
        <v>6</v>
      </c>
      <c r="E80" s="202" t="str">
        <f>L2</f>
        <v>XXXXXX</v>
      </c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D80"/>
      <c r="AE80"/>
      <c r="AF80"/>
    </row>
    <row r="81" spans="3:32" x14ac:dyDescent="0.25">
      <c r="C81" s="52"/>
      <c r="D81" s="4"/>
      <c r="E81" s="53" t="str">
        <f>L1</f>
        <v>WB52</v>
      </c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D81"/>
      <c r="AE81"/>
      <c r="AF81"/>
    </row>
    <row r="82" spans="3:32" x14ac:dyDescent="0.25">
      <c r="C82" s="52"/>
      <c r="D82" s="4"/>
      <c r="E82" s="53" t="str">
        <f>L3</f>
        <v>jj.mm.aaaa</v>
      </c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/>
      <c r="AC82"/>
    </row>
    <row r="83" spans="3:32" x14ac:dyDescent="0.25">
      <c r="C83" s="52"/>
      <c r="D83" s="4"/>
      <c r="E83" s="54" t="s">
        <v>142</v>
      </c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/>
      <c r="AC83"/>
      <c r="AD83"/>
      <c r="AE83"/>
      <c r="AF83"/>
    </row>
    <row r="84" spans="3:32" x14ac:dyDescent="0.25">
      <c r="C84" s="52"/>
      <c r="D84" s="4"/>
      <c r="E84" s="5" t="str">
        <f>E14</f>
        <v>col. 01</v>
      </c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/>
      <c r="AC84"/>
      <c r="AD84"/>
      <c r="AE84"/>
      <c r="AF84"/>
    </row>
    <row r="85" spans="3:32" ht="13" x14ac:dyDescent="0.3">
      <c r="C85" s="55"/>
      <c r="D85" s="56"/>
      <c r="E85" s="57">
        <f>COUNTIF(E16:AG73,"ERROR")</f>
        <v>0</v>
      </c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/>
      <c r="AC85"/>
      <c r="AD85"/>
      <c r="AE85"/>
      <c r="AF85"/>
    </row>
    <row r="86" spans="3:32" x14ac:dyDescent="0.25"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/>
      <c r="AC86"/>
      <c r="AD86"/>
      <c r="AE86"/>
      <c r="AF86"/>
    </row>
    <row r="87" spans="3:32" x14ac:dyDescent="0.25"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/>
      <c r="AC87"/>
      <c r="AD87"/>
      <c r="AE87"/>
      <c r="AF87"/>
    </row>
    <row r="88" spans="3:32" x14ac:dyDescent="0.25"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/>
      <c r="AC88"/>
      <c r="AD88"/>
      <c r="AE88"/>
      <c r="AF88"/>
    </row>
    <row r="89" spans="3:32" x14ac:dyDescent="0.25"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</row>
    <row r="90" spans="3:32" x14ac:dyDescent="0.25"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</row>
    <row r="91" spans="3:32" x14ac:dyDescent="0.25">
      <c r="E91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</row>
    <row r="92" spans="3:32" x14ac:dyDescent="0.25">
      <c r="E92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</row>
    <row r="93" spans="3:32" x14ac:dyDescent="0.25">
      <c r="E93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</row>
  </sheetData>
  <sheetProtection sheet="1"/>
  <phoneticPr fontId="10" type="noConversion"/>
  <printOptions gridLinesSet="0"/>
  <pageMargins left="0.59055118110236227" right="0.39370078740157483" top="0.59055118110236227" bottom="0.39370078740157483" header="0.31496062992125984" footer="0.31496062992125984"/>
  <pageSetup paperSize="9" scale="50" fitToWidth="2" pageOrder="overThenDown" orientation="landscape" horizontalDpi="4294967292" verticalDpi="4294967292" r:id="rId1"/>
  <headerFooter alignWithMargins="0">
    <oddFooter>&amp;L&amp;"Arial,Fett"BNS confidentiel&amp;C&amp;D&amp;Rpage &amp;P</oddFooter>
  </headerFooter>
  <colBreaks count="1" manualBreakCount="1">
    <brk id="13" min="14" max="46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93"/>
  <sheetViews>
    <sheetView showGridLines="0" showRowColHeaders="0" showZeros="0" zoomScale="80" zoomScaleNormal="80" workbookViewId="0">
      <pane xSplit="4" ySplit="14" topLeftCell="E15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baseColWidth="10" defaultColWidth="11.54296875" defaultRowHeight="12.5" x14ac:dyDescent="0.25"/>
  <cols>
    <col min="1" max="1" width="5.453125" customWidth="1"/>
    <col min="2" max="2" width="4.7265625" customWidth="1"/>
    <col min="3" max="3" width="32.7265625" customWidth="1"/>
    <col min="4" max="4" width="4.7265625" customWidth="1"/>
    <col min="5" max="10" width="19.7265625" style="3" customWidth="1"/>
    <col min="11" max="11" width="18.54296875" style="3" customWidth="1"/>
    <col min="12" max="12" width="19.54296875" style="3" customWidth="1"/>
    <col min="13" max="13" width="4.7265625" style="3" customWidth="1"/>
    <col min="14" max="14" width="17.7265625" style="3" customWidth="1"/>
    <col min="15" max="15" width="17.54296875" style="3" customWidth="1"/>
    <col min="16" max="18" width="17.7265625" style="3" customWidth="1"/>
    <col min="19" max="19" width="2.7265625" customWidth="1"/>
    <col min="20" max="21" width="17.7265625" style="3" customWidth="1"/>
    <col min="22" max="22" width="17.54296875" style="3" customWidth="1"/>
    <col min="23" max="24" width="17.7265625" style="3" customWidth="1"/>
    <col min="25" max="25" width="4.7265625" style="3" customWidth="1"/>
    <col min="26" max="26" width="2.26953125" style="3" customWidth="1"/>
    <col min="27" max="33" width="14.1796875" style="3" bestFit="1" customWidth="1"/>
    <col min="34" max="34" width="4.7265625" style="3" customWidth="1"/>
    <col min="35" max="16384" width="11.54296875" style="3"/>
  </cols>
  <sheetData>
    <row r="1" spans="1:34" ht="18" x14ac:dyDescent="0.4">
      <c r="A1" s="104"/>
      <c r="B1" s="104"/>
      <c r="C1" s="104"/>
      <c r="D1" s="104"/>
      <c r="E1" s="10" t="s">
        <v>70</v>
      </c>
      <c r="K1" s="213" t="s">
        <v>155</v>
      </c>
      <c r="L1" s="151" t="s">
        <v>8</v>
      </c>
      <c r="M1" s="6"/>
      <c r="N1" s="10" t="s">
        <v>70</v>
      </c>
      <c r="S1" s="104"/>
      <c r="W1" s="213" t="s">
        <v>155</v>
      </c>
      <c r="X1" s="151" t="s">
        <v>8</v>
      </c>
    </row>
    <row r="2" spans="1:34" ht="18" x14ac:dyDescent="0.35">
      <c r="A2" s="104"/>
      <c r="B2" s="104"/>
      <c r="C2" s="104"/>
      <c r="D2" s="104"/>
      <c r="E2" s="121" t="s">
        <v>134</v>
      </c>
      <c r="K2" s="213" t="s">
        <v>151</v>
      </c>
      <c r="L2" s="152" t="str">
        <f>'Bon de livraison'!H3</f>
        <v>XXXXXX</v>
      </c>
      <c r="M2" s="9"/>
      <c r="N2" s="121" t="s">
        <v>134</v>
      </c>
      <c r="S2" s="104"/>
      <c r="W2" s="213" t="s">
        <v>151</v>
      </c>
      <c r="X2" s="153" t="str">
        <f>L2</f>
        <v>XXXXXX</v>
      </c>
      <c r="AC2" s="104"/>
      <c r="AG2" s="151" t="s">
        <v>8</v>
      </c>
    </row>
    <row r="3" spans="1:34" ht="18" x14ac:dyDescent="0.4">
      <c r="A3" s="104"/>
      <c r="B3" s="104"/>
      <c r="C3" s="104"/>
      <c r="D3" s="104"/>
      <c r="E3" s="3" t="s">
        <v>126</v>
      </c>
      <c r="H3" s="104"/>
      <c r="K3" s="213" t="s">
        <v>152</v>
      </c>
      <c r="L3" s="154" t="str">
        <f>'Bon de livraison'!H4</f>
        <v>jj.mm.aaaa</v>
      </c>
      <c r="N3" s="3" t="s">
        <v>126</v>
      </c>
      <c r="Q3" s="104"/>
      <c r="S3" s="104"/>
      <c r="W3" s="213" t="s">
        <v>152</v>
      </c>
      <c r="X3" s="154" t="str">
        <f>L3</f>
        <v>jj.mm.aaaa</v>
      </c>
      <c r="AC3" s="104"/>
      <c r="AG3" s="11" t="str">
        <f>X2</f>
        <v>XXXXXX</v>
      </c>
    </row>
    <row r="4" spans="1:34" ht="13" x14ac:dyDescent="0.3">
      <c r="A4" s="104"/>
      <c r="B4" s="104"/>
      <c r="C4" s="104"/>
      <c r="D4" s="45"/>
      <c r="J4" s="7"/>
      <c r="K4" s="8"/>
      <c r="M4" s="122"/>
      <c r="N4" s="4"/>
      <c r="S4" s="104"/>
      <c r="X4" s="12"/>
      <c r="Y4" s="56"/>
    </row>
    <row r="5" spans="1:34" ht="22.5" customHeight="1" x14ac:dyDescent="0.25">
      <c r="A5" s="19"/>
      <c r="B5" s="19"/>
      <c r="C5" s="19"/>
      <c r="D5" s="44"/>
      <c r="E5" s="60" t="s">
        <v>19</v>
      </c>
      <c r="F5" s="21"/>
      <c r="G5" s="21"/>
      <c r="H5" s="20"/>
      <c r="I5" s="20"/>
      <c r="J5" s="20"/>
      <c r="K5" s="20"/>
      <c r="L5" s="20"/>
      <c r="M5" s="43"/>
      <c r="N5" s="60" t="s">
        <v>67</v>
      </c>
      <c r="O5" s="14"/>
      <c r="P5" s="14"/>
      <c r="Q5" s="14"/>
      <c r="R5" s="15"/>
      <c r="S5" s="104"/>
      <c r="T5" s="63" t="s">
        <v>31</v>
      </c>
      <c r="U5" s="14"/>
      <c r="V5" s="14"/>
      <c r="W5" s="14"/>
      <c r="X5" s="14"/>
      <c r="Y5" s="43"/>
      <c r="AA5" s="63" t="s">
        <v>131</v>
      </c>
      <c r="AB5" s="21"/>
      <c r="AC5" s="20"/>
      <c r="AD5" s="20"/>
      <c r="AE5" s="20"/>
      <c r="AF5" s="20"/>
      <c r="AG5" s="20"/>
      <c r="AH5" s="126"/>
    </row>
    <row r="6" spans="1:34" ht="15.75" customHeight="1" x14ac:dyDescent="0.3">
      <c r="A6" s="4" t="s">
        <v>120</v>
      </c>
      <c r="B6" s="104"/>
      <c r="C6" s="104"/>
      <c r="D6" s="64"/>
      <c r="E6" s="149" t="s">
        <v>20</v>
      </c>
      <c r="F6" s="155" t="s">
        <v>22</v>
      </c>
      <c r="G6" s="156"/>
      <c r="H6" s="157"/>
      <c r="I6" s="157"/>
      <c r="J6" s="157"/>
      <c r="K6" s="158"/>
      <c r="L6" s="159" t="s">
        <v>28</v>
      </c>
      <c r="M6" s="30"/>
      <c r="N6" s="145" t="s">
        <v>29</v>
      </c>
      <c r="O6" s="140" t="s">
        <v>32</v>
      </c>
      <c r="P6" s="141" t="s">
        <v>33</v>
      </c>
      <c r="Q6" s="160" t="s">
        <v>3</v>
      </c>
      <c r="R6" s="161"/>
      <c r="S6" s="162"/>
      <c r="T6" s="142" t="s">
        <v>37</v>
      </c>
      <c r="U6" s="142" t="s">
        <v>38</v>
      </c>
      <c r="V6" s="142" t="s">
        <v>41</v>
      </c>
      <c r="W6" s="163" t="s">
        <v>3</v>
      </c>
      <c r="X6" s="164"/>
      <c r="Y6" s="30"/>
      <c r="AA6" s="41"/>
      <c r="AB6" s="36"/>
      <c r="AC6" s="41"/>
      <c r="AD6" s="22"/>
      <c r="AE6" s="41"/>
      <c r="AF6" s="22"/>
      <c r="AG6" s="41"/>
      <c r="AH6" s="1"/>
    </row>
    <row r="7" spans="1:34" ht="12.75" customHeight="1" x14ac:dyDescent="0.25">
      <c r="A7" s="42" t="s">
        <v>121</v>
      </c>
      <c r="B7" s="104"/>
      <c r="C7" s="104"/>
      <c r="D7" s="64"/>
      <c r="E7" s="132" t="s">
        <v>21</v>
      </c>
      <c r="F7" s="130"/>
      <c r="G7" s="65"/>
      <c r="H7" s="65"/>
      <c r="I7" s="65"/>
      <c r="J7" s="65"/>
      <c r="K7" s="133"/>
      <c r="L7" s="165"/>
      <c r="M7" s="30"/>
      <c r="N7" s="140" t="s">
        <v>30</v>
      </c>
      <c r="O7" s="140"/>
      <c r="P7" s="141" t="s">
        <v>34</v>
      </c>
      <c r="Q7" s="143"/>
      <c r="R7" s="166"/>
      <c r="S7" s="104"/>
      <c r="T7" s="142"/>
      <c r="U7" s="142" t="s">
        <v>39</v>
      </c>
      <c r="V7" s="142" t="s">
        <v>42</v>
      </c>
      <c r="W7" s="58"/>
      <c r="X7" s="58"/>
      <c r="Y7" s="30"/>
      <c r="AA7" s="37"/>
      <c r="AB7" s="24"/>
      <c r="AC7" s="37"/>
      <c r="AD7" s="23"/>
      <c r="AE7" s="37"/>
      <c r="AF7" s="23"/>
      <c r="AG7" s="37"/>
      <c r="AH7" s="1"/>
    </row>
    <row r="8" spans="1:34" ht="13.15" customHeight="1" x14ac:dyDescent="0.35">
      <c r="A8" s="42" t="s">
        <v>122</v>
      </c>
      <c r="B8" s="2"/>
      <c r="C8" s="104"/>
      <c r="D8" s="64"/>
      <c r="E8" s="65"/>
      <c r="F8" s="134"/>
      <c r="G8" s="135"/>
      <c r="H8" s="65"/>
      <c r="I8" s="65"/>
      <c r="J8" s="65"/>
      <c r="K8" s="133"/>
      <c r="L8" s="165"/>
      <c r="M8" s="30"/>
      <c r="N8" s="140"/>
      <c r="O8" s="140"/>
      <c r="P8" s="141" t="s">
        <v>35</v>
      </c>
      <c r="Q8" s="144"/>
      <c r="R8" s="167"/>
      <c r="S8" s="104"/>
      <c r="T8" s="32"/>
      <c r="U8" s="142" t="s">
        <v>40</v>
      </c>
      <c r="V8" s="32"/>
      <c r="W8" s="58"/>
      <c r="X8" s="58"/>
      <c r="Y8" s="30"/>
      <c r="AA8" s="37"/>
      <c r="AB8" s="24"/>
      <c r="AC8" s="37"/>
      <c r="AD8" s="23"/>
      <c r="AE8" s="37"/>
      <c r="AF8" s="23"/>
      <c r="AG8" s="37"/>
      <c r="AH8" s="1"/>
    </row>
    <row r="9" spans="1:34" ht="13.15" hidden="1" customHeight="1" x14ac:dyDescent="0.35">
      <c r="A9" s="42"/>
      <c r="B9" s="2"/>
      <c r="C9" s="104"/>
      <c r="D9" s="64"/>
      <c r="E9" s="65"/>
      <c r="F9" s="134"/>
      <c r="G9" s="135"/>
      <c r="H9" s="135"/>
      <c r="I9" s="135"/>
      <c r="J9" s="135"/>
      <c r="K9" s="26"/>
      <c r="L9" s="138"/>
      <c r="M9" s="30"/>
      <c r="N9" s="140"/>
      <c r="O9" s="165"/>
      <c r="Q9" s="168"/>
      <c r="R9" s="61"/>
      <c r="S9" s="104"/>
      <c r="T9" s="32"/>
      <c r="U9" s="32"/>
      <c r="V9" s="32"/>
      <c r="W9" s="169"/>
      <c r="X9" s="169"/>
      <c r="Y9" s="30"/>
      <c r="AH9" s="1"/>
    </row>
    <row r="10" spans="1:34" ht="13.15" customHeight="1" x14ac:dyDescent="0.3">
      <c r="A10" s="175" t="s">
        <v>125</v>
      </c>
      <c r="B10" s="104"/>
      <c r="C10" s="104"/>
      <c r="D10" s="64"/>
      <c r="E10" s="133"/>
      <c r="F10" s="170" t="s">
        <v>3</v>
      </c>
      <c r="G10" s="132" t="s">
        <v>23</v>
      </c>
      <c r="H10" s="22"/>
      <c r="I10" s="49" t="s">
        <v>148</v>
      </c>
      <c r="J10" s="137"/>
      <c r="K10" s="118" t="s">
        <v>26</v>
      </c>
      <c r="L10" s="130"/>
      <c r="M10" s="30"/>
      <c r="N10" s="58"/>
      <c r="O10" s="52"/>
      <c r="P10" s="142"/>
      <c r="Q10" s="141" t="s">
        <v>3</v>
      </c>
      <c r="R10" s="142" t="s">
        <v>25</v>
      </c>
      <c r="S10" s="104"/>
      <c r="T10" s="52"/>
      <c r="U10" s="32"/>
      <c r="V10" s="32"/>
      <c r="W10" s="139" t="s">
        <v>3</v>
      </c>
      <c r="X10" s="149" t="s">
        <v>25</v>
      </c>
      <c r="Y10" s="30"/>
      <c r="AA10" s="130" t="s">
        <v>107</v>
      </c>
      <c r="AB10" s="130" t="s">
        <v>56</v>
      </c>
      <c r="AC10" s="130" t="s">
        <v>57</v>
      </c>
      <c r="AD10" s="130" t="s">
        <v>58</v>
      </c>
      <c r="AE10" s="130" t="s">
        <v>59</v>
      </c>
      <c r="AF10" s="130" t="s">
        <v>60</v>
      </c>
      <c r="AG10" s="130" t="s">
        <v>61</v>
      </c>
      <c r="AH10" s="1"/>
    </row>
    <row r="11" spans="1:34" ht="13.15" customHeight="1" x14ac:dyDescent="0.25">
      <c r="A11" s="42"/>
      <c r="B11" s="171"/>
      <c r="C11" s="104"/>
      <c r="D11" s="64"/>
      <c r="E11" s="133"/>
      <c r="F11" s="133"/>
      <c r="G11" s="138" t="s">
        <v>24</v>
      </c>
      <c r="H11" s="65"/>
      <c r="I11" s="130"/>
      <c r="J11" s="133"/>
      <c r="K11" s="119" t="s">
        <v>27</v>
      </c>
      <c r="L11" s="130"/>
      <c r="M11" s="30"/>
      <c r="N11" s="18"/>
      <c r="O11" s="16"/>
      <c r="P11" s="17"/>
      <c r="Q11" s="18"/>
      <c r="R11" s="142" t="s">
        <v>36</v>
      </c>
      <c r="S11" s="104"/>
      <c r="T11" s="52"/>
      <c r="U11" s="32"/>
      <c r="V11" s="58"/>
      <c r="W11" s="32"/>
      <c r="X11" s="141" t="s">
        <v>36</v>
      </c>
      <c r="Y11" s="30"/>
      <c r="AA11" s="131" t="s">
        <v>4</v>
      </c>
      <c r="AB11" s="131" t="s">
        <v>4</v>
      </c>
      <c r="AC11" s="131" t="s">
        <v>4</v>
      </c>
      <c r="AD11" s="131" t="s">
        <v>4</v>
      </c>
      <c r="AE11" s="131" t="s">
        <v>4</v>
      </c>
      <c r="AF11" s="131" t="s">
        <v>4</v>
      </c>
      <c r="AG11" s="131" t="s">
        <v>4</v>
      </c>
      <c r="AH11" s="1"/>
    </row>
    <row r="12" spans="1:34" ht="15.5" x14ac:dyDescent="0.35">
      <c r="A12" s="42"/>
      <c r="B12" s="2"/>
      <c r="C12" s="104"/>
      <c r="D12" s="64"/>
      <c r="E12" s="133"/>
      <c r="F12" s="136"/>
      <c r="G12" s="130"/>
      <c r="H12" s="135"/>
      <c r="I12" s="134"/>
      <c r="J12" s="26"/>
      <c r="K12" s="119" t="s">
        <v>100</v>
      </c>
      <c r="L12" s="65"/>
      <c r="M12" s="30"/>
      <c r="N12" s="18"/>
      <c r="O12" s="16"/>
      <c r="P12" s="17"/>
      <c r="Q12" s="18"/>
      <c r="R12" s="17"/>
      <c r="S12" s="104"/>
      <c r="T12" s="16"/>
      <c r="U12" s="17"/>
      <c r="V12" s="18"/>
      <c r="W12" s="17"/>
      <c r="X12" s="18"/>
      <c r="Y12" s="30"/>
      <c r="AA12" s="37"/>
      <c r="AB12" s="25"/>
      <c r="AC12" s="23"/>
      <c r="AD12" s="37"/>
      <c r="AE12" s="25"/>
      <c r="AF12" s="25"/>
      <c r="AG12" s="25"/>
      <c r="AH12" s="1"/>
    </row>
    <row r="13" spans="1:34" ht="118" customHeight="1" x14ac:dyDescent="0.35">
      <c r="A13" s="219" t="s">
        <v>171</v>
      </c>
      <c r="B13" s="220"/>
      <c r="C13" s="221"/>
      <c r="D13" s="64"/>
      <c r="E13" s="214" t="s">
        <v>162</v>
      </c>
      <c r="F13" s="214" t="s">
        <v>161</v>
      </c>
      <c r="G13" s="172" t="s">
        <v>160</v>
      </c>
      <c r="H13" s="172" t="s">
        <v>159</v>
      </c>
      <c r="I13" s="172" t="s">
        <v>163</v>
      </c>
      <c r="J13" s="172" t="s">
        <v>164</v>
      </c>
      <c r="K13" s="215" t="s">
        <v>165</v>
      </c>
      <c r="L13" s="216" t="s">
        <v>166</v>
      </c>
      <c r="M13" s="30"/>
      <c r="N13" s="216" t="s">
        <v>174</v>
      </c>
      <c r="O13" s="218" t="s">
        <v>167</v>
      </c>
      <c r="P13" s="218" t="s">
        <v>168</v>
      </c>
      <c r="Q13" s="217"/>
      <c r="R13" s="120"/>
      <c r="S13" s="13"/>
      <c r="T13" s="215" t="s">
        <v>167</v>
      </c>
      <c r="U13" s="214" t="s">
        <v>169</v>
      </c>
      <c r="V13" s="214" t="s">
        <v>170</v>
      </c>
      <c r="W13" s="173"/>
      <c r="X13" s="117"/>
      <c r="Y13" s="30"/>
      <c r="AA13" s="39"/>
      <c r="AB13" s="40"/>
      <c r="AC13" s="40"/>
      <c r="AD13" s="40"/>
      <c r="AE13" s="40"/>
      <c r="AF13" s="40"/>
      <c r="AG13" s="40"/>
      <c r="AH13" s="1"/>
    </row>
    <row r="14" spans="1:34" ht="18.75" customHeight="1" x14ac:dyDescent="0.25">
      <c r="A14" s="174"/>
      <c r="B14" s="45"/>
      <c r="C14" s="45"/>
      <c r="D14" s="64"/>
      <c r="E14" s="146" t="s">
        <v>80</v>
      </c>
      <c r="F14" s="116" t="s">
        <v>81</v>
      </c>
      <c r="G14" s="116" t="s">
        <v>82</v>
      </c>
      <c r="H14" s="116" t="s">
        <v>83</v>
      </c>
      <c r="I14" s="116" t="s">
        <v>84</v>
      </c>
      <c r="J14" s="116" t="s">
        <v>85</v>
      </c>
      <c r="K14" s="116" t="s">
        <v>86</v>
      </c>
      <c r="L14" s="147" t="s">
        <v>87</v>
      </c>
      <c r="M14" s="148"/>
      <c r="N14" s="146" t="s">
        <v>88</v>
      </c>
      <c r="O14" s="116" t="s">
        <v>89</v>
      </c>
      <c r="P14" s="116" t="s">
        <v>90</v>
      </c>
      <c r="Q14" s="116" t="s">
        <v>91</v>
      </c>
      <c r="R14" s="116" t="s">
        <v>92</v>
      </c>
      <c r="S14" s="104"/>
      <c r="T14" s="116" t="s">
        <v>93</v>
      </c>
      <c r="U14" s="116" t="s">
        <v>94</v>
      </c>
      <c r="V14" s="116" t="s">
        <v>95</v>
      </c>
      <c r="W14" s="116" t="s">
        <v>96</v>
      </c>
      <c r="X14" s="147" t="s">
        <v>97</v>
      </c>
      <c r="Y14" s="148"/>
      <c r="AA14" s="38" t="s">
        <v>63</v>
      </c>
      <c r="AB14" s="38" t="s">
        <v>64</v>
      </c>
      <c r="AC14" s="26" t="s">
        <v>62</v>
      </c>
      <c r="AD14" s="26" t="s">
        <v>62</v>
      </c>
      <c r="AE14" s="26" t="s">
        <v>62</v>
      </c>
      <c r="AF14" s="26" t="s">
        <v>65</v>
      </c>
      <c r="AG14" s="26" t="s">
        <v>66</v>
      </c>
      <c r="AH14" s="1"/>
    </row>
    <row r="15" spans="1:34" ht="25.15" customHeight="1" x14ac:dyDescent="0.3">
      <c r="A15" s="176" t="s">
        <v>43</v>
      </c>
      <c r="B15" s="19"/>
      <c r="C15" s="19"/>
      <c r="D15" s="126"/>
      <c r="E15" s="123"/>
      <c r="F15" s="123"/>
      <c r="G15" s="123"/>
      <c r="H15" s="123"/>
      <c r="I15" s="123"/>
      <c r="J15" s="123"/>
      <c r="K15" s="123"/>
      <c r="L15" s="123"/>
      <c r="M15" s="1"/>
      <c r="N15" s="123"/>
      <c r="O15" s="123"/>
      <c r="P15" s="123"/>
      <c r="Q15" s="123"/>
      <c r="R15" s="180"/>
      <c r="S15" s="104"/>
      <c r="T15" s="123"/>
      <c r="U15" s="123"/>
      <c r="V15" s="123"/>
      <c r="W15" s="123"/>
      <c r="X15" s="123"/>
      <c r="Y15" s="1"/>
      <c r="AA15" s="104"/>
      <c r="AB15" s="104"/>
      <c r="AC15" s="104"/>
      <c r="AD15" s="104"/>
      <c r="AE15" s="104"/>
      <c r="AF15" s="104"/>
      <c r="AG15" s="104"/>
      <c r="AH15" s="1"/>
    </row>
    <row r="16" spans="1:34" ht="19.149999999999999" customHeight="1" thickBot="1" x14ac:dyDescent="0.3">
      <c r="A16" s="187" t="s">
        <v>44</v>
      </c>
      <c r="B16" s="187"/>
      <c r="C16" s="188"/>
      <c r="D16" s="1">
        <v>1</v>
      </c>
      <c r="E16" s="28"/>
      <c r="F16" s="67">
        <f>SUM(G16+I16+K16)</f>
        <v>0</v>
      </c>
      <c r="G16" s="28"/>
      <c r="H16" s="28"/>
      <c r="I16" s="28"/>
      <c r="J16" s="28"/>
      <c r="K16" s="28"/>
      <c r="L16" s="28"/>
      <c r="M16" s="1">
        <v>1</v>
      </c>
      <c r="N16" s="28"/>
      <c r="O16" s="28"/>
      <c r="P16" s="28"/>
      <c r="Q16" s="67">
        <f>SUM(E16,F16,L16,N16,O16,P16)</f>
        <v>0</v>
      </c>
      <c r="R16" s="31"/>
      <c r="S16" s="104"/>
      <c r="T16" s="28"/>
      <c r="U16" s="28"/>
      <c r="V16" s="28"/>
      <c r="W16" s="67">
        <f>SUM(T16:V16)</f>
        <v>0</v>
      </c>
      <c r="X16" s="28"/>
      <c r="Y16" s="1">
        <v>1</v>
      </c>
      <c r="AA16" s="124" t="str">
        <f>IF(H16&gt;G16,"ERROR","OK")</f>
        <v>OK</v>
      </c>
      <c r="AB16" s="124" t="str">
        <f>IF(J16&gt;I16,"ERROR","OK")</f>
        <v>OK</v>
      </c>
      <c r="AC16" s="124" t="str">
        <f>IF(G16&gt;F16,"ERROR","OK")</f>
        <v>OK</v>
      </c>
      <c r="AD16" s="124" t="str">
        <f>IF(I16&gt;F16,"ERROR","OK")</f>
        <v>OK</v>
      </c>
      <c r="AE16" s="124" t="str">
        <f>IF(K16&gt;F16,"ERROR","OK")</f>
        <v>OK</v>
      </c>
      <c r="AF16" s="124" t="str">
        <f>IF(R16&gt;Q16,"ERROR","OK")</f>
        <v>OK</v>
      </c>
      <c r="AG16" s="124" t="str">
        <f>IF(X16&gt;W16,"ERROR","OK")</f>
        <v>OK</v>
      </c>
      <c r="AH16" s="1">
        <v>1</v>
      </c>
    </row>
    <row r="17" spans="1:34" ht="19.149999999999999" customHeight="1" thickTop="1" thickBot="1" x14ac:dyDescent="0.3">
      <c r="A17" s="196"/>
      <c r="B17" s="187" t="s">
        <v>141</v>
      </c>
      <c r="C17" s="188"/>
      <c r="D17" s="1">
        <v>42</v>
      </c>
      <c r="E17" s="28"/>
      <c r="F17" s="67">
        <f>SUM(G17+I17+K17)</f>
        <v>0</v>
      </c>
      <c r="G17" s="28"/>
      <c r="H17" s="28"/>
      <c r="I17" s="28"/>
      <c r="J17" s="28"/>
      <c r="K17" s="28"/>
      <c r="L17" s="28"/>
      <c r="M17" s="1">
        <v>42</v>
      </c>
      <c r="N17" s="28"/>
      <c r="O17" s="28"/>
      <c r="P17" s="28"/>
      <c r="Q17" s="67">
        <f>SUM(E17,F17,L17,N17,O17,P17)</f>
        <v>0</v>
      </c>
      <c r="R17" s="31"/>
      <c r="S17" s="104"/>
      <c r="T17" s="28"/>
      <c r="U17" s="28"/>
      <c r="V17" s="28"/>
      <c r="W17" s="67">
        <f>SUM(T17:V17)</f>
        <v>0</v>
      </c>
      <c r="X17" s="28"/>
      <c r="Y17" s="1">
        <v>42</v>
      </c>
      <c r="AA17" s="124" t="str">
        <f>IF(H17&gt;G17,"ERROR","OK")</f>
        <v>OK</v>
      </c>
      <c r="AB17" s="124" t="str">
        <f>IF(J17&gt;I17,"ERROR","OK")</f>
        <v>OK</v>
      </c>
      <c r="AC17" s="124" t="str">
        <f>IF(G17&gt;F17,"ERROR","OK")</f>
        <v>OK</v>
      </c>
      <c r="AD17" s="124" t="str">
        <f>IF(I17&gt;F17,"ERROR","OK")</f>
        <v>OK</v>
      </c>
      <c r="AE17" s="124" t="str">
        <f>IF(K17&gt;F17,"ERROR","OK")</f>
        <v>OK</v>
      </c>
      <c r="AF17" s="124" t="str">
        <f>IF(R17&gt;Q17,"ERROR","OK")</f>
        <v>OK</v>
      </c>
      <c r="AG17" s="124" t="str">
        <f>IF(X17&gt;W17,"ERROR","OK")</f>
        <v>OK</v>
      </c>
      <c r="AH17" s="1">
        <v>42</v>
      </c>
    </row>
    <row r="18" spans="1:34" ht="19.149999999999999" customHeight="1" thickTop="1" thickBot="1" x14ac:dyDescent="0.3">
      <c r="A18" s="187" t="s">
        <v>45</v>
      </c>
      <c r="B18" s="189"/>
      <c r="C18" s="190"/>
      <c r="D18" s="1">
        <v>2</v>
      </c>
      <c r="E18" s="204"/>
      <c r="F18" s="67">
        <f>SUM(G18+I18+K18)</f>
        <v>0</v>
      </c>
      <c r="G18" s="204"/>
      <c r="H18" s="204"/>
      <c r="I18" s="204"/>
      <c r="J18" s="204"/>
      <c r="K18" s="204"/>
      <c r="L18" s="204"/>
      <c r="M18" s="1">
        <v>2</v>
      </c>
      <c r="N18" s="204"/>
      <c r="O18" s="204"/>
      <c r="P18" s="204"/>
      <c r="Q18" s="67">
        <f>SUM(E18,F18,L18,N18,O18,P18)</f>
        <v>0</v>
      </c>
      <c r="R18" s="204"/>
      <c r="S18" s="104"/>
      <c r="T18" s="204"/>
      <c r="U18" s="204"/>
      <c r="V18" s="204"/>
      <c r="W18" s="67">
        <f>SUM(T18:V18)</f>
        <v>0</v>
      </c>
      <c r="X18" s="204"/>
      <c r="Y18" s="1">
        <v>2</v>
      </c>
      <c r="AA18" s="124"/>
      <c r="AB18" s="124"/>
      <c r="AC18" s="124"/>
      <c r="AD18" s="124"/>
      <c r="AE18" s="124"/>
      <c r="AF18" s="124"/>
      <c r="AG18" s="124"/>
      <c r="AH18" s="1">
        <v>2</v>
      </c>
    </row>
    <row r="19" spans="1:34" ht="19.149999999999999" customHeight="1" thickTop="1" thickBot="1" x14ac:dyDescent="0.3">
      <c r="A19" s="189" t="s">
        <v>68</v>
      </c>
      <c r="B19" s="189"/>
      <c r="C19" s="190"/>
      <c r="D19" s="1">
        <v>3</v>
      </c>
      <c r="E19" s="28"/>
      <c r="F19" s="67">
        <f t="shared" ref="F19:F29" si="0">SUM(G19+I19+K19)</f>
        <v>0</v>
      </c>
      <c r="G19" s="28"/>
      <c r="H19" s="28"/>
      <c r="I19" s="28"/>
      <c r="J19" s="28"/>
      <c r="K19" s="28"/>
      <c r="L19" s="28"/>
      <c r="M19" s="1">
        <v>3</v>
      </c>
      <c r="N19" s="28"/>
      <c r="O19" s="28"/>
      <c r="P19" s="28"/>
      <c r="Q19" s="67">
        <f t="shared" ref="Q19:Q29" si="1">SUM(E19,F19,L19,N19,O19,P19)</f>
        <v>0</v>
      </c>
      <c r="R19" s="31"/>
      <c r="S19" s="104"/>
      <c r="T19" s="28"/>
      <c r="U19" s="28"/>
      <c r="V19" s="28"/>
      <c r="W19" s="67">
        <f>SUM(T19:V19)</f>
        <v>0</v>
      </c>
      <c r="X19" s="28"/>
      <c r="Y19" s="1">
        <v>3</v>
      </c>
      <c r="AA19" s="124" t="str">
        <f t="shared" ref="AA19:AA27" si="2">IF(H19&gt;G19,"ERROR","OK")</f>
        <v>OK</v>
      </c>
      <c r="AB19" s="124" t="str">
        <f t="shared" ref="AB19:AB27" si="3">IF(J19&gt;I19,"ERROR","OK")</f>
        <v>OK</v>
      </c>
      <c r="AC19" s="124" t="str">
        <f>IF(G19&gt;F19,"ERROR","OK")</f>
        <v>OK</v>
      </c>
      <c r="AD19" s="124" t="str">
        <f>IF(I19&gt;F19,"ERROR","OK")</f>
        <v>OK</v>
      </c>
      <c r="AE19" s="124" t="str">
        <f>IF(K19&gt;F19,"ERROR","OK")</f>
        <v>OK</v>
      </c>
      <c r="AF19" s="124" t="str">
        <f t="shared" ref="AF19:AF27" si="4">IF(R19&gt;Q19,"ERROR","OK")</f>
        <v>OK</v>
      </c>
      <c r="AG19" s="124" t="str">
        <f>IF(X19&gt;W19,"ERROR","OK")</f>
        <v>OK</v>
      </c>
      <c r="AH19" s="1">
        <v>3</v>
      </c>
    </row>
    <row r="20" spans="1:34" ht="19.149999999999999" customHeight="1" thickTop="1" x14ac:dyDescent="0.25">
      <c r="A20" s="42"/>
      <c r="B20" s="104" t="s">
        <v>46</v>
      </c>
      <c r="C20" s="104"/>
      <c r="D20" s="1"/>
      <c r="E20" s="123"/>
      <c r="F20" s="123"/>
      <c r="G20" s="123"/>
      <c r="H20" s="123"/>
      <c r="I20" s="123"/>
      <c r="J20" s="123"/>
      <c r="K20" s="123"/>
      <c r="L20" s="123"/>
      <c r="M20" s="1"/>
      <c r="N20" s="123"/>
      <c r="O20" s="123"/>
      <c r="P20" s="123"/>
      <c r="Q20" s="123"/>
      <c r="R20" s="181"/>
      <c r="S20" s="104"/>
      <c r="T20" s="123"/>
      <c r="U20" s="123"/>
      <c r="V20" s="123"/>
      <c r="W20" s="123"/>
      <c r="X20" s="123"/>
      <c r="Y20" s="1"/>
      <c r="AA20" s="104"/>
      <c r="AB20" s="104"/>
      <c r="AC20" s="104"/>
      <c r="AD20" s="104"/>
      <c r="AE20" s="104"/>
      <c r="AF20" s="104"/>
      <c r="AG20" s="104"/>
      <c r="AH20" s="1"/>
    </row>
    <row r="21" spans="1:34" ht="15" customHeight="1" thickBot="1" x14ac:dyDescent="0.3">
      <c r="A21" s="42"/>
      <c r="B21" s="187" t="s">
        <v>47</v>
      </c>
      <c r="C21" s="188"/>
      <c r="D21" s="1">
        <v>4</v>
      </c>
      <c r="E21" s="28"/>
      <c r="F21" s="67">
        <f t="shared" si="0"/>
        <v>0</v>
      </c>
      <c r="G21" s="28"/>
      <c r="H21" s="28"/>
      <c r="I21" s="28"/>
      <c r="J21" s="28"/>
      <c r="K21" s="28"/>
      <c r="L21" s="28"/>
      <c r="M21" s="1">
        <v>4</v>
      </c>
      <c r="N21" s="28"/>
      <c r="O21" s="28"/>
      <c r="P21" s="28"/>
      <c r="Q21" s="67">
        <f t="shared" si="1"/>
        <v>0</v>
      </c>
      <c r="R21" s="31"/>
      <c r="S21" s="104"/>
      <c r="T21" s="28"/>
      <c r="U21" s="28"/>
      <c r="V21" s="28"/>
      <c r="W21" s="67">
        <f>SUM(T21:V21)</f>
        <v>0</v>
      </c>
      <c r="X21" s="28"/>
      <c r="Y21" s="1">
        <v>4</v>
      </c>
      <c r="AA21" s="124" t="str">
        <f t="shared" si="2"/>
        <v>OK</v>
      </c>
      <c r="AB21" s="124" t="str">
        <f t="shared" si="3"/>
        <v>OK</v>
      </c>
      <c r="AC21" s="124" t="str">
        <f>IF(G21&gt;F21,"ERROR","OK")</f>
        <v>OK</v>
      </c>
      <c r="AD21" s="124" t="str">
        <f>IF(I21&gt;F21,"ERROR","OK")</f>
        <v>OK</v>
      </c>
      <c r="AE21" s="124" t="str">
        <f>IF(K21&gt;F21,"ERROR","OK")</f>
        <v>OK</v>
      </c>
      <c r="AF21" s="124" t="str">
        <f t="shared" si="4"/>
        <v>OK</v>
      </c>
      <c r="AG21" s="124" t="str">
        <f>IF(X21&gt;W21,"ERROR","OK")</f>
        <v>OK</v>
      </c>
      <c r="AH21" s="1">
        <v>4</v>
      </c>
    </row>
    <row r="22" spans="1:34" ht="19.149999999999999" customHeight="1" thickTop="1" x14ac:dyDescent="0.25">
      <c r="A22" s="42"/>
      <c r="B22" s="104"/>
      <c r="C22" s="104" t="s">
        <v>48</v>
      </c>
      <c r="D22" s="1"/>
      <c r="E22" s="123"/>
      <c r="F22" s="123"/>
      <c r="G22" s="123"/>
      <c r="H22" s="123"/>
      <c r="I22" s="123"/>
      <c r="J22" s="123"/>
      <c r="K22" s="123"/>
      <c r="L22" s="123"/>
      <c r="M22" s="1"/>
      <c r="N22" s="123"/>
      <c r="O22" s="123"/>
      <c r="P22" s="123"/>
      <c r="Q22" s="123"/>
      <c r="R22" s="181"/>
      <c r="S22" s="104"/>
      <c r="T22" s="123"/>
      <c r="U22" s="123"/>
      <c r="V22" s="123"/>
      <c r="W22" s="123"/>
      <c r="X22" s="123"/>
      <c r="Y22" s="1"/>
      <c r="AA22" s="104"/>
      <c r="AB22" s="104"/>
      <c r="AC22" s="104"/>
      <c r="AD22" s="104"/>
      <c r="AE22" s="104"/>
      <c r="AF22" s="104"/>
      <c r="AG22" s="104"/>
      <c r="AH22" s="1"/>
    </row>
    <row r="23" spans="1:34" ht="15" customHeight="1" x14ac:dyDescent="0.25">
      <c r="A23" s="42"/>
      <c r="B23" s="104"/>
      <c r="C23" s="188" t="s">
        <v>49</v>
      </c>
      <c r="D23" s="1">
        <v>5</v>
      </c>
      <c r="E23" s="184"/>
      <c r="F23" s="184"/>
      <c r="G23" s="184"/>
      <c r="H23" s="184"/>
      <c r="I23" s="184"/>
      <c r="J23" s="184"/>
      <c r="K23" s="184"/>
      <c r="L23" s="184"/>
      <c r="M23" s="1">
        <v>5</v>
      </c>
      <c r="N23" s="184"/>
      <c r="O23" s="184"/>
      <c r="P23" s="184"/>
      <c r="Q23" s="184"/>
      <c r="R23" s="184"/>
      <c r="S23" s="104"/>
      <c r="T23" s="184"/>
      <c r="U23" s="184"/>
      <c r="V23" s="184"/>
      <c r="W23" s="184"/>
      <c r="X23" s="184"/>
      <c r="Y23" s="1">
        <v>5</v>
      </c>
      <c r="AA23" s="124"/>
      <c r="AB23" s="124"/>
      <c r="AC23" s="124"/>
      <c r="AD23" s="124"/>
      <c r="AE23" s="124"/>
      <c r="AF23" s="124"/>
      <c r="AG23" s="124"/>
      <c r="AH23" s="1">
        <v>5</v>
      </c>
    </row>
    <row r="24" spans="1:34" ht="18.75" customHeight="1" thickBot="1" x14ac:dyDescent="0.3">
      <c r="A24" s="187" t="s">
        <v>50</v>
      </c>
      <c r="B24" s="187"/>
      <c r="C24" s="188"/>
      <c r="D24" s="1">
        <v>6</v>
      </c>
      <c r="E24" s="28"/>
      <c r="F24" s="67">
        <f t="shared" si="0"/>
        <v>0</v>
      </c>
      <c r="G24" s="28"/>
      <c r="H24" s="28"/>
      <c r="I24" s="28"/>
      <c r="J24" s="28"/>
      <c r="K24" s="28"/>
      <c r="L24" s="28"/>
      <c r="M24" s="1">
        <v>6</v>
      </c>
      <c r="N24" s="28"/>
      <c r="O24" s="28"/>
      <c r="P24" s="28"/>
      <c r="Q24" s="67">
        <f t="shared" si="1"/>
        <v>0</v>
      </c>
      <c r="R24" s="31"/>
      <c r="S24" s="104"/>
      <c r="T24" s="28"/>
      <c r="U24" s="28"/>
      <c r="V24" s="28"/>
      <c r="W24" s="67">
        <f t="shared" ref="W24:W37" si="5">SUM(T24:V24)</f>
        <v>0</v>
      </c>
      <c r="X24" s="28"/>
      <c r="Y24" s="1">
        <v>6</v>
      </c>
      <c r="AA24" s="124" t="str">
        <f t="shared" si="2"/>
        <v>OK</v>
      </c>
      <c r="AB24" s="124" t="str">
        <f t="shared" si="3"/>
        <v>OK</v>
      </c>
      <c r="AC24" s="124"/>
      <c r="AD24" s="124" t="str">
        <f t="shared" ref="AD24:AD38" si="6">IF(I24&gt;F24,"ERROR","OK")</f>
        <v>OK</v>
      </c>
      <c r="AE24" s="124" t="str">
        <f t="shared" ref="AE24:AE38" si="7">IF(K24&gt;F24,"ERROR","OK")</f>
        <v>OK</v>
      </c>
      <c r="AF24" s="124" t="str">
        <f t="shared" si="4"/>
        <v>OK</v>
      </c>
      <c r="AG24" s="124" t="str">
        <f t="shared" ref="AG24:AG38" si="8">IF(X24&gt;W24,"ERROR","OK")</f>
        <v>OK</v>
      </c>
      <c r="AH24" s="1">
        <v>6</v>
      </c>
    </row>
    <row r="25" spans="1:34" ht="19.149999999999999" customHeight="1" thickTop="1" thickBot="1" x14ac:dyDescent="0.3">
      <c r="A25" s="191" t="s">
        <v>78</v>
      </c>
      <c r="B25" s="191"/>
      <c r="C25" s="192"/>
      <c r="D25" s="1">
        <v>23</v>
      </c>
      <c r="E25" s="67">
        <f>SUM(E26,E28)</f>
        <v>0</v>
      </c>
      <c r="F25" s="67">
        <f t="shared" si="0"/>
        <v>0</v>
      </c>
      <c r="G25" s="67">
        <f t="shared" ref="G25:L25" si="9">SUM(G26,G28)</f>
        <v>0</v>
      </c>
      <c r="H25" s="67">
        <f t="shared" si="9"/>
        <v>0</v>
      </c>
      <c r="I25" s="67">
        <f t="shared" si="9"/>
        <v>0</v>
      </c>
      <c r="J25" s="67">
        <f t="shared" si="9"/>
        <v>0</v>
      </c>
      <c r="K25" s="67">
        <f t="shared" si="9"/>
        <v>0</v>
      </c>
      <c r="L25" s="67">
        <f t="shared" si="9"/>
        <v>0</v>
      </c>
      <c r="M25" s="1">
        <v>23</v>
      </c>
      <c r="N25" s="67">
        <f>SUM(N26,N28)</f>
        <v>0</v>
      </c>
      <c r="O25" s="67">
        <f>SUM(O26,O28)</f>
        <v>0</v>
      </c>
      <c r="P25" s="67">
        <f>SUM(P26,P28)</f>
        <v>0</v>
      </c>
      <c r="Q25" s="67">
        <f t="shared" si="1"/>
        <v>0</v>
      </c>
      <c r="R25" s="182">
        <f>SUM(R26,R28)</f>
        <v>0</v>
      </c>
      <c r="S25" s="64"/>
      <c r="T25" s="67">
        <f>SUM(T26,T28)</f>
        <v>0</v>
      </c>
      <c r="U25" s="67">
        <f>SUM(U26,U28)</f>
        <v>0</v>
      </c>
      <c r="V25" s="67">
        <f>SUM(V26,V28)</f>
        <v>0</v>
      </c>
      <c r="W25" s="67">
        <f t="shared" si="5"/>
        <v>0</v>
      </c>
      <c r="X25" s="67">
        <f>SUM(X26,X28)</f>
        <v>0</v>
      </c>
      <c r="Y25" s="1">
        <v>23</v>
      </c>
      <c r="AA25" s="124" t="str">
        <f t="shared" si="2"/>
        <v>OK</v>
      </c>
      <c r="AB25" s="124" t="str">
        <f t="shared" si="3"/>
        <v>OK</v>
      </c>
      <c r="AC25" s="124"/>
      <c r="AD25" s="124" t="str">
        <f t="shared" si="6"/>
        <v>OK</v>
      </c>
      <c r="AE25" s="124" t="str">
        <f t="shared" si="7"/>
        <v>OK</v>
      </c>
      <c r="AF25" s="124" t="str">
        <f t="shared" si="4"/>
        <v>OK</v>
      </c>
      <c r="AG25" s="124" t="str">
        <f t="shared" si="8"/>
        <v>OK</v>
      </c>
      <c r="AH25" s="1">
        <v>23</v>
      </c>
    </row>
    <row r="26" spans="1:34" ht="19.149999999999999" customHeight="1" thickTop="1" thickBot="1" x14ac:dyDescent="0.3">
      <c r="A26" s="4"/>
      <c r="B26" s="191" t="s">
        <v>72</v>
      </c>
      <c r="C26" s="192"/>
      <c r="D26" s="1">
        <v>24</v>
      </c>
      <c r="E26" s="28"/>
      <c r="F26" s="67">
        <f t="shared" si="0"/>
        <v>0</v>
      </c>
      <c r="G26" s="28"/>
      <c r="H26" s="28"/>
      <c r="I26" s="28"/>
      <c r="J26" s="28"/>
      <c r="K26" s="28"/>
      <c r="L26" s="28"/>
      <c r="M26" s="1">
        <v>24</v>
      </c>
      <c r="N26" s="28"/>
      <c r="O26" s="28"/>
      <c r="P26" s="28"/>
      <c r="Q26" s="67">
        <f t="shared" si="1"/>
        <v>0</v>
      </c>
      <c r="R26" s="31"/>
      <c r="S26" s="104"/>
      <c r="T26" s="28"/>
      <c r="U26" s="28"/>
      <c r="V26" s="28"/>
      <c r="W26" s="67">
        <f t="shared" si="5"/>
        <v>0</v>
      </c>
      <c r="X26" s="28"/>
      <c r="Y26" s="1">
        <v>24</v>
      </c>
      <c r="AA26" s="124" t="str">
        <f>IF(H26&gt;G26,"ERROR","OK")</f>
        <v>OK</v>
      </c>
      <c r="AB26" s="124" t="str">
        <f>IF(J26&gt;I26,"ERROR","OK")</f>
        <v>OK</v>
      </c>
      <c r="AC26" s="124"/>
      <c r="AD26" s="124" t="str">
        <f t="shared" si="6"/>
        <v>OK</v>
      </c>
      <c r="AE26" s="124" t="str">
        <f t="shared" si="7"/>
        <v>OK</v>
      </c>
      <c r="AF26" s="124" t="str">
        <f>IF(R26&gt;Q26,"ERROR","OK")</f>
        <v>OK</v>
      </c>
      <c r="AG26" s="124" t="str">
        <f t="shared" si="8"/>
        <v>OK</v>
      </c>
      <c r="AH26" s="1">
        <v>24</v>
      </c>
    </row>
    <row r="27" spans="1:34" ht="15" customHeight="1" thickTop="1" thickBot="1" x14ac:dyDescent="0.3">
      <c r="A27" s="4"/>
      <c r="B27" s="4"/>
      <c r="C27" s="192" t="s">
        <v>98</v>
      </c>
      <c r="D27" s="1">
        <v>25</v>
      </c>
      <c r="E27" s="28"/>
      <c r="F27" s="67">
        <f t="shared" si="0"/>
        <v>0</v>
      </c>
      <c r="G27" s="28"/>
      <c r="H27" s="28"/>
      <c r="I27" s="28"/>
      <c r="J27" s="28"/>
      <c r="K27" s="28"/>
      <c r="L27" s="28"/>
      <c r="M27" s="1">
        <v>25</v>
      </c>
      <c r="N27" s="28"/>
      <c r="O27" s="28"/>
      <c r="P27" s="28"/>
      <c r="Q27" s="67">
        <f t="shared" si="1"/>
        <v>0</v>
      </c>
      <c r="R27" s="31"/>
      <c r="S27" s="104"/>
      <c r="T27" s="28"/>
      <c r="U27" s="28"/>
      <c r="V27" s="28"/>
      <c r="W27" s="67">
        <f t="shared" si="5"/>
        <v>0</v>
      </c>
      <c r="X27" s="28"/>
      <c r="Y27" s="1">
        <v>25</v>
      </c>
      <c r="AA27" s="124" t="str">
        <f t="shared" si="2"/>
        <v>OK</v>
      </c>
      <c r="AB27" s="124" t="str">
        <f t="shared" si="3"/>
        <v>OK</v>
      </c>
      <c r="AC27" s="124"/>
      <c r="AD27" s="124" t="str">
        <f t="shared" si="6"/>
        <v>OK</v>
      </c>
      <c r="AE27" s="124" t="str">
        <f t="shared" si="7"/>
        <v>OK</v>
      </c>
      <c r="AF27" s="124" t="str">
        <f t="shared" si="4"/>
        <v>OK</v>
      </c>
      <c r="AG27" s="124" t="str">
        <f t="shared" si="8"/>
        <v>OK</v>
      </c>
      <c r="AH27" s="1">
        <v>25</v>
      </c>
    </row>
    <row r="28" spans="1:34" ht="15" customHeight="1" thickTop="1" thickBot="1" x14ac:dyDescent="0.3">
      <c r="A28" s="4"/>
      <c r="B28" s="193" t="s">
        <v>74</v>
      </c>
      <c r="C28" s="194"/>
      <c r="D28" s="1">
        <v>26</v>
      </c>
      <c r="E28" s="28"/>
      <c r="F28" s="67">
        <f t="shared" si="0"/>
        <v>0</v>
      </c>
      <c r="G28" s="28"/>
      <c r="H28" s="28"/>
      <c r="I28" s="28"/>
      <c r="J28" s="28"/>
      <c r="K28" s="28"/>
      <c r="L28" s="28"/>
      <c r="M28" s="1">
        <v>26</v>
      </c>
      <c r="N28" s="28"/>
      <c r="O28" s="28"/>
      <c r="P28" s="28"/>
      <c r="Q28" s="67">
        <f t="shared" si="1"/>
        <v>0</v>
      </c>
      <c r="R28" s="31"/>
      <c r="S28" s="104"/>
      <c r="T28" s="28"/>
      <c r="U28" s="28"/>
      <c r="V28" s="28"/>
      <c r="W28" s="67">
        <f t="shared" si="5"/>
        <v>0</v>
      </c>
      <c r="X28" s="28"/>
      <c r="Y28" s="1">
        <v>26</v>
      </c>
      <c r="AA28" s="124" t="str">
        <f t="shared" ref="AA28:AA38" si="10">IF(H28&gt;G28,"ERROR","OK")</f>
        <v>OK</v>
      </c>
      <c r="AB28" s="124" t="str">
        <f t="shared" ref="AB28:AB38" si="11">IF(J28&gt;I28,"ERROR","OK")</f>
        <v>OK</v>
      </c>
      <c r="AC28" s="124"/>
      <c r="AD28" s="124" t="str">
        <f t="shared" si="6"/>
        <v>OK</v>
      </c>
      <c r="AE28" s="124" t="str">
        <f t="shared" si="7"/>
        <v>OK</v>
      </c>
      <c r="AF28" s="124" t="str">
        <f t="shared" ref="AF28:AF38" si="12">IF(R28&gt;Q28,"ERROR","OK")</f>
        <v>OK</v>
      </c>
      <c r="AG28" s="124" t="str">
        <f t="shared" si="8"/>
        <v>OK</v>
      </c>
      <c r="AH28" s="1">
        <v>26</v>
      </c>
    </row>
    <row r="29" spans="1:34" ht="15" customHeight="1" thickTop="1" thickBot="1" x14ac:dyDescent="0.3">
      <c r="A29" s="4"/>
      <c r="B29" s="4"/>
      <c r="C29" s="192" t="s">
        <v>98</v>
      </c>
      <c r="D29" s="1">
        <v>27</v>
      </c>
      <c r="E29" s="28"/>
      <c r="F29" s="67">
        <f t="shared" si="0"/>
        <v>0</v>
      </c>
      <c r="G29" s="28"/>
      <c r="H29" s="28"/>
      <c r="I29" s="28"/>
      <c r="J29" s="28"/>
      <c r="K29" s="28"/>
      <c r="L29" s="28"/>
      <c r="M29" s="1">
        <v>27</v>
      </c>
      <c r="N29" s="28"/>
      <c r="O29" s="28"/>
      <c r="P29" s="28"/>
      <c r="Q29" s="67">
        <f t="shared" si="1"/>
        <v>0</v>
      </c>
      <c r="R29" s="31"/>
      <c r="S29" s="104"/>
      <c r="T29" s="28"/>
      <c r="U29" s="28"/>
      <c r="V29" s="28"/>
      <c r="W29" s="67">
        <f t="shared" si="5"/>
        <v>0</v>
      </c>
      <c r="X29" s="28"/>
      <c r="Y29" s="1">
        <v>27</v>
      </c>
      <c r="AA29" s="124" t="str">
        <f t="shared" si="10"/>
        <v>OK</v>
      </c>
      <c r="AB29" s="124" t="str">
        <f t="shared" si="11"/>
        <v>OK</v>
      </c>
      <c r="AC29" s="124"/>
      <c r="AD29" s="124" t="str">
        <f t="shared" si="6"/>
        <v>OK</v>
      </c>
      <c r="AE29" s="124" t="str">
        <f t="shared" si="7"/>
        <v>OK</v>
      </c>
      <c r="AF29" s="124" t="str">
        <f t="shared" si="12"/>
        <v>OK</v>
      </c>
      <c r="AG29" s="124" t="str">
        <f t="shared" si="8"/>
        <v>OK</v>
      </c>
      <c r="AH29" s="1">
        <v>27</v>
      </c>
    </row>
    <row r="30" spans="1:34" ht="15" customHeight="1" thickTop="1" thickBot="1" x14ac:dyDescent="0.3">
      <c r="A30" s="4"/>
      <c r="B30" s="193" t="s">
        <v>99</v>
      </c>
      <c r="C30" s="194"/>
      <c r="D30" s="1">
        <v>28</v>
      </c>
      <c r="E30" s="28"/>
      <c r="F30" s="67">
        <f t="shared" ref="F30:F37" si="13">SUM(G30+I30+K30)</f>
        <v>0</v>
      </c>
      <c r="G30" s="28"/>
      <c r="H30" s="28"/>
      <c r="I30" s="28"/>
      <c r="J30" s="28"/>
      <c r="K30" s="28"/>
      <c r="L30" s="28"/>
      <c r="M30" s="1">
        <v>28</v>
      </c>
      <c r="N30" s="28"/>
      <c r="O30" s="28"/>
      <c r="P30" s="28"/>
      <c r="Q30" s="67">
        <f t="shared" ref="Q30:Q37" si="14">SUM(E30,F30,L30,N30,O30,P30)</f>
        <v>0</v>
      </c>
      <c r="R30" s="31"/>
      <c r="S30" s="104"/>
      <c r="T30" s="28"/>
      <c r="U30" s="28"/>
      <c r="V30" s="28"/>
      <c r="W30" s="67">
        <f t="shared" si="5"/>
        <v>0</v>
      </c>
      <c r="X30" s="28"/>
      <c r="Y30" s="1">
        <v>28</v>
      </c>
      <c r="AA30" s="124" t="str">
        <f t="shared" si="10"/>
        <v>OK</v>
      </c>
      <c r="AB30" s="124" t="str">
        <f t="shared" si="11"/>
        <v>OK</v>
      </c>
      <c r="AC30" s="124"/>
      <c r="AD30" s="124" t="str">
        <f t="shared" si="6"/>
        <v>OK</v>
      </c>
      <c r="AE30" s="124" t="str">
        <f t="shared" si="7"/>
        <v>OK</v>
      </c>
      <c r="AF30" s="124" t="str">
        <f t="shared" si="12"/>
        <v>OK</v>
      </c>
      <c r="AG30" s="124" t="str">
        <f t="shared" si="8"/>
        <v>OK</v>
      </c>
      <c r="AH30" s="1">
        <v>28</v>
      </c>
    </row>
    <row r="31" spans="1:34" ht="18.75" customHeight="1" thickTop="1" thickBot="1" x14ac:dyDescent="0.3">
      <c r="A31" s="187" t="s">
        <v>105</v>
      </c>
      <c r="B31" s="187"/>
      <c r="C31" s="188"/>
      <c r="D31" s="1">
        <v>21</v>
      </c>
      <c r="E31" s="67">
        <f>SUM(E32:E36)</f>
        <v>0</v>
      </c>
      <c r="F31" s="67">
        <f t="shared" si="13"/>
        <v>0</v>
      </c>
      <c r="G31" s="67">
        <f t="shared" ref="G31:L31" si="15">SUM(G32:G36)</f>
        <v>0</v>
      </c>
      <c r="H31" s="67">
        <f t="shared" si="15"/>
        <v>0</v>
      </c>
      <c r="I31" s="67">
        <f t="shared" si="15"/>
        <v>0</v>
      </c>
      <c r="J31" s="67">
        <f t="shared" si="15"/>
        <v>0</v>
      </c>
      <c r="K31" s="67">
        <f t="shared" si="15"/>
        <v>0</v>
      </c>
      <c r="L31" s="67">
        <f t="shared" si="15"/>
        <v>0</v>
      </c>
      <c r="M31" s="1">
        <v>21</v>
      </c>
      <c r="N31" s="67">
        <f>SUM(N32:N36)</f>
        <v>0</v>
      </c>
      <c r="O31" s="67">
        <f>SUM(O32:O36)</f>
        <v>0</v>
      </c>
      <c r="P31" s="67">
        <f>SUM(P32:P36)</f>
        <v>0</v>
      </c>
      <c r="Q31" s="67">
        <f t="shared" si="14"/>
        <v>0</v>
      </c>
      <c r="R31" s="182">
        <f>SUM(R32:R36)</f>
        <v>0</v>
      </c>
      <c r="S31" s="104"/>
      <c r="T31" s="67">
        <f>SUM(T32:T36)</f>
        <v>0</v>
      </c>
      <c r="U31" s="67">
        <f>SUM(U32:U36)</f>
        <v>0</v>
      </c>
      <c r="V31" s="67">
        <f>SUM(V32:V36)</f>
        <v>0</v>
      </c>
      <c r="W31" s="67">
        <f t="shared" si="5"/>
        <v>0</v>
      </c>
      <c r="X31" s="67">
        <f>SUM(X32:X36)</f>
        <v>0</v>
      </c>
      <c r="Y31" s="1">
        <v>21</v>
      </c>
      <c r="AA31" s="124" t="str">
        <f t="shared" si="10"/>
        <v>OK</v>
      </c>
      <c r="AB31" s="124" t="str">
        <f t="shared" si="11"/>
        <v>OK</v>
      </c>
      <c r="AC31" s="124"/>
      <c r="AD31" s="124" t="str">
        <f t="shared" si="6"/>
        <v>OK</v>
      </c>
      <c r="AE31" s="124" t="str">
        <f t="shared" si="7"/>
        <v>OK</v>
      </c>
      <c r="AF31" s="124" t="str">
        <f t="shared" si="12"/>
        <v>OK</v>
      </c>
      <c r="AG31" s="124" t="str">
        <f t="shared" si="8"/>
        <v>OK</v>
      </c>
      <c r="AH31" s="1">
        <v>21</v>
      </c>
    </row>
    <row r="32" spans="1:34" ht="18.75" customHeight="1" thickTop="1" thickBot="1" x14ac:dyDescent="0.3">
      <c r="A32" s="42"/>
      <c r="B32" s="189" t="s">
        <v>101</v>
      </c>
      <c r="C32" s="190"/>
      <c r="D32" s="1">
        <v>32</v>
      </c>
      <c r="E32" s="28"/>
      <c r="F32" s="67">
        <f t="shared" si="13"/>
        <v>0</v>
      </c>
      <c r="G32" s="28"/>
      <c r="H32" s="28"/>
      <c r="I32" s="28"/>
      <c r="J32" s="28"/>
      <c r="K32" s="28"/>
      <c r="L32" s="28"/>
      <c r="M32" s="1">
        <v>32</v>
      </c>
      <c r="N32" s="28"/>
      <c r="O32" s="28"/>
      <c r="P32" s="28"/>
      <c r="Q32" s="67">
        <f t="shared" si="14"/>
        <v>0</v>
      </c>
      <c r="R32" s="31"/>
      <c r="S32" s="104"/>
      <c r="T32" s="28"/>
      <c r="U32" s="28"/>
      <c r="V32" s="28"/>
      <c r="W32" s="67">
        <f t="shared" si="5"/>
        <v>0</v>
      </c>
      <c r="X32" s="28"/>
      <c r="Y32" s="1">
        <v>32</v>
      </c>
      <c r="AA32" s="124" t="str">
        <f t="shared" si="10"/>
        <v>OK</v>
      </c>
      <c r="AB32" s="124" t="str">
        <f t="shared" si="11"/>
        <v>OK</v>
      </c>
      <c r="AC32" s="124"/>
      <c r="AD32" s="124" t="str">
        <f t="shared" si="6"/>
        <v>OK</v>
      </c>
      <c r="AE32" s="124" t="str">
        <f t="shared" si="7"/>
        <v>OK</v>
      </c>
      <c r="AF32" s="124" t="str">
        <f t="shared" si="12"/>
        <v>OK</v>
      </c>
      <c r="AG32" s="124" t="str">
        <f t="shared" si="8"/>
        <v>OK</v>
      </c>
      <c r="AH32" s="1">
        <v>32</v>
      </c>
    </row>
    <row r="33" spans="1:34" ht="18.75" customHeight="1" thickTop="1" thickBot="1" x14ac:dyDescent="0.3">
      <c r="A33" s="42"/>
      <c r="B33" s="189" t="s">
        <v>102</v>
      </c>
      <c r="C33" s="190"/>
      <c r="D33" s="1">
        <v>33</v>
      </c>
      <c r="E33" s="28"/>
      <c r="F33" s="67">
        <f t="shared" si="13"/>
        <v>0</v>
      </c>
      <c r="G33" s="28"/>
      <c r="H33" s="28"/>
      <c r="I33" s="28"/>
      <c r="J33" s="28"/>
      <c r="K33" s="28"/>
      <c r="L33" s="28"/>
      <c r="M33" s="1">
        <v>33</v>
      </c>
      <c r="N33" s="28"/>
      <c r="O33" s="28"/>
      <c r="P33" s="28"/>
      <c r="Q33" s="67">
        <f t="shared" si="14"/>
        <v>0</v>
      </c>
      <c r="R33" s="31"/>
      <c r="S33" s="104"/>
      <c r="T33" s="28"/>
      <c r="U33" s="28"/>
      <c r="V33" s="28"/>
      <c r="W33" s="67">
        <f t="shared" si="5"/>
        <v>0</v>
      </c>
      <c r="X33" s="28"/>
      <c r="Y33" s="1">
        <v>33</v>
      </c>
      <c r="AA33" s="124" t="str">
        <f t="shared" si="10"/>
        <v>OK</v>
      </c>
      <c r="AB33" s="124" t="str">
        <f t="shared" si="11"/>
        <v>OK</v>
      </c>
      <c r="AC33" s="124"/>
      <c r="AD33" s="124" t="str">
        <f t="shared" si="6"/>
        <v>OK</v>
      </c>
      <c r="AE33" s="124" t="str">
        <f t="shared" si="7"/>
        <v>OK</v>
      </c>
      <c r="AF33" s="124" t="str">
        <f t="shared" si="12"/>
        <v>OK</v>
      </c>
      <c r="AG33" s="124" t="str">
        <f t="shared" si="8"/>
        <v>OK</v>
      </c>
      <c r="AH33" s="1">
        <v>33</v>
      </c>
    </row>
    <row r="34" spans="1:34" ht="18.75" customHeight="1" thickTop="1" thickBot="1" x14ac:dyDescent="0.3">
      <c r="A34" s="42"/>
      <c r="B34" s="189" t="s">
        <v>103</v>
      </c>
      <c r="C34" s="190"/>
      <c r="D34" s="1">
        <v>34</v>
      </c>
      <c r="E34" s="28"/>
      <c r="F34" s="67">
        <f t="shared" si="13"/>
        <v>0</v>
      </c>
      <c r="G34" s="28"/>
      <c r="H34" s="28"/>
      <c r="I34" s="28"/>
      <c r="J34" s="28"/>
      <c r="K34" s="28"/>
      <c r="L34" s="28"/>
      <c r="M34" s="1">
        <v>34</v>
      </c>
      <c r="N34" s="28"/>
      <c r="O34" s="28"/>
      <c r="P34" s="28"/>
      <c r="Q34" s="67">
        <f t="shared" si="14"/>
        <v>0</v>
      </c>
      <c r="R34" s="31"/>
      <c r="S34" s="104"/>
      <c r="T34" s="28"/>
      <c r="U34" s="28"/>
      <c r="V34" s="28"/>
      <c r="W34" s="67">
        <f t="shared" si="5"/>
        <v>0</v>
      </c>
      <c r="X34" s="28"/>
      <c r="Y34" s="1">
        <v>34</v>
      </c>
      <c r="AA34" s="124" t="str">
        <f t="shared" si="10"/>
        <v>OK</v>
      </c>
      <c r="AB34" s="124" t="str">
        <f t="shared" si="11"/>
        <v>OK</v>
      </c>
      <c r="AC34" s="124"/>
      <c r="AD34" s="124" t="str">
        <f t="shared" si="6"/>
        <v>OK</v>
      </c>
      <c r="AE34" s="124" t="str">
        <f t="shared" si="7"/>
        <v>OK</v>
      </c>
      <c r="AF34" s="124" t="str">
        <f t="shared" si="12"/>
        <v>OK</v>
      </c>
      <c r="AG34" s="124" t="str">
        <f t="shared" si="8"/>
        <v>OK</v>
      </c>
      <c r="AH34" s="1">
        <v>34</v>
      </c>
    </row>
    <row r="35" spans="1:34" ht="18.75" customHeight="1" thickTop="1" thickBot="1" x14ac:dyDescent="0.3">
      <c r="A35" s="42"/>
      <c r="B35" s="189" t="s">
        <v>104</v>
      </c>
      <c r="C35" s="190"/>
      <c r="D35" s="1">
        <v>35</v>
      </c>
      <c r="E35" s="28"/>
      <c r="F35" s="67">
        <f t="shared" si="13"/>
        <v>0</v>
      </c>
      <c r="G35" s="28"/>
      <c r="H35" s="28"/>
      <c r="I35" s="28"/>
      <c r="J35" s="28"/>
      <c r="K35" s="28"/>
      <c r="L35" s="28"/>
      <c r="M35" s="1">
        <v>35</v>
      </c>
      <c r="N35" s="28"/>
      <c r="O35" s="28"/>
      <c r="P35" s="28"/>
      <c r="Q35" s="67">
        <f t="shared" si="14"/>
        <v>0</v>
      </c>
      <c r="R35" s="31"/>
      <c r="S35" s="104"/>
      <c r="T35" s="28"/>
      <c r="U35" s="28"/>
      <c r="V35" s="28"/>
      <c r="W35" s="67">
        <f t="shared" si="5"/>
        <v>0</v>
      </c>
      <c r="X35" s="28"/>
      <c r="Y35" s="1">
        <v>35</v>
      </c>
      <c r="AA35" s="124" t="str">
        <f t="shared" si="10"/>
        <v>OK</v>
      </c>
      <c r="AB35" s="124" t="str">
        <f t="shared" si="11"/>
        <v>OK</v>
      </c>
      <c r="AC35" s="124"/>
      <c r="AD35" s="124" t="str">
        <f t="shared" si="6"/>
        <v>OK</v>
      </c>
      <c r="AE35" s="124" t="str">
        <f t="shared" si="7"/>
        <v>OK</v>
      </c>
      <c r="AF35" s="124" t="str">
        <f t="shared" si="12"/>
        <v>OK</v>
      </c>
      <c r="AG35" s="124" t="str">
        <f t="shared" si="8"/>
        <v>OK</v>
      </c>
      <c r="AH35" s="1">
        <v>35</v>
      </c>
    </row>
    <row r="36" spans="1:34" ht="18.75" customHeight="1" thickTop="1" thickBot="1" x14ac:dyDescent="0.3">
      <c r="A36" s="42"/>
      <c r="B36" s="189" t="s">
        <v>74</v>
      </c>
      <c r="C36" s="190"/>
      <c r="D36" s="1">
        <v>36</v>
      </c>
      <c r="E36" s="28"/>
      <c r="F36" s="67">
        <f t="shared" si="13"/>
        <v>0</v>
      </c>
      <c r="G36" s="28"/>
      <c r="H36" s="28"/>
      <c r="I36" s="28"/>
      <c r="J36" s="28"/>
      <c r="K36" s="28"/>
      <c r="L36" s="28"/>
      <c r="M36" s="1">
        <v>36</v>
      </c>
      <c r="N36" s="28"/>
      <c r="O36" s="28"/>
      <c r="P36" s="28"/>
      <c r="Q36" s="67">
        <f t="shared" si="14"/>
        <v>0</v>
      </c>
      <c r="R36" s="31"/>
      <c r="S36" s="104"/>
      <c r="T36" s="28"/>
      <c r="U36" s="28"/>
      <c r="V36" s="28"/>
      <c r="W36" s="67">
        <f t="shared" si="5"/>
        <v>0</v>
      </c>
      <c r="X36" s="28"/>
      <c r="Y36" s="1">
        <v>36</v>
      </c>
      <c r="AA36" s="124" t="str">
        <f t="shared" si="10"/>
        <v>OK</v>
      </c>
      <c r="AB36" s="124" t="str">
        <f t="shared" si="11"/>
        <v>OK</v>
      </c>
      <c r="AC36" s="124"/>
      <c r="AD36" s="124" t="str">
        <f t="shared" si="6"/>
        <v>OK</v>
      </c>
      <c r="AE36" s="124" t="str">
        <f t="shared" si="7"/>
        <v>OK</v>
      </c>
      <c r="AF36" s="124" t="str">
        <f t="shared" si="12"/>
        <v>OK</v>
      </c>
      <c r="AG36" s="124" t="str">
        <f t="shared" si="8"/>
        <v>OK</v>
      </c>
      <c r="AH36" s="1">
        <v>36</v>
      </c>
    </row>
    <row r="37" spans="1:34" ht="19.149999999999999" customHeight="1" thickTop="1" thickBot="1" x14ac:dyDescent="0.3">
      <c r="A37" s="187" t="s">
        <v>51</v>
      </c>
      <c r="B37" s="187"/>
      <c r="C37" s="188"/>
      <c r="D37" s="1">
        <v>9</v>
      </c>
      <c r="E37" s="28"/>
      <c r="F37" s="67">
        <f t="shared" si="13"/>
        <v>0</v>
      </c>
      <c r="G37" s="28"/>
      <c r="H37" s="28"/>
      <c r="I37" s="28"/>
      <c r="J37" s="28"/>
      <c r="K37" s="28"/>
      <c r="L37" s="28"/>
      <c r="M37" s="1">
        <v>9</v>
      </c>
      <c r="N37" s="28"/>
      <c r="O37" s="28"/>
      <c r="P37" s="28"/>
      <c r="Q37" s="67">
        <f t="shared" si="14"/>
        <v>0</v>
      </c>
      <c r="R37" s="31"/>
      <c r="S37" s="64"/>
      <c r="T37" s="28"/>
      <c r="U37" s="28"/>
      <c r="V37" s="28"/>
      <c r="W37" s="67">
        <f t="shared" si="5"/>
        <v>0</v>
      </c>
      <c r="X37" s="28"/>
      <c r="Y37" s="1">
        <v>9</v>
      </c>
      <c r="AA37" s="124" t="str">
        <f t="shared" si="10"/>
        <v>OK</v>
      </c>
      <c r="AB37" s="124" t="str">
        <f t="shared" si="11"/>
        <v>OK</v>
      </c>
      <c r="AC37" s="124"/>
      <c r="AD37" s="124" t="str">
        <f t="shared" si="6"/>
        <v>OK</v>
      </c>
      <c r="AE37" s="124" t="str">
        <f t="shared" si="7"/>
        <v>OK</v>
      </c>
      <c r="AF37" s="124" t="str">
        <f t="shared" si="12"/>
        <v>OK</v>
      </c>
      <c r="AG37" s="124" t="str">
        <f t="shared" si="8"/>
        <v>OK</v>
      </c>
      <c r="AH37" s="1">
        <v>9</v>
      </c>
    </row>
    <row r="38" spans="1:34" ht="24" customHeight="1" thickTop="1" thickBot="1" x14ac:dyDescent="0.35">
      <c r="A38" s="179" t="s">
        <v>3</v>
      </c>
      <c r="B38" s="45"/>
      <c r="C38" s="45"/>
      <c r="D38" s="1">
        <v>10</v>
      </c>
      <c r="E38" s="67">
        <f>SUM(E16,E18:E19,E24:E25,E31,E37)</f>
        <v>0</v>
      </c>
      <c r="F38" s="67">
        <f t="shared" ref="F38:N38" si="16">SUM(F16,F18:F19,F24:F25,F31,F37)</f>
        <v>0</v>
      </c>
      <c r="G38" s="67">
        <f t="shared" si="16"/>
        <v>0</v>
      </c>
      <c r="H38" s="67">
        <f t="shared" si="16"/>
        <v>0</v>
      </c>
      <c r="I38" s="67">
        <f t="shared" si="16"/>
        <v>0</v>
      </c>
      <c r="J38" s="67">
        <f t="shared" si="16"/>
        <v>0</v>
      </c>
      <c r="K38" s="67">
        <f t="shared" si="16"/>
        <v>0</v>
      </c>
      <c r="L38" s="67">
        <f t="shared" si="16"/>
        <v>0</v>
      </c>
      <c r="M38" s="1">
        <v>10</v>
      </c>
      <c r="N38" s="67">
        <f t="shared" si="16"/>
        <v>0</v>
      </c>
      <c r="O38" s="67">
        <f>SUM(O16,O18:O19,O24:O25,O31,O37)</f>
        <v>0</v>
      </c>
      <c r="P38" s="67">
        <f>SUM(P16,P18:P19,P24:P25,P31,P37)</f>
        <v>0</v>
      </c>
      <c r="Q38" s="67">
        <f>SUM(Q16,Q18:Q19,Q24:Q25,Q31,Q37)</f>
        <v>0</v>
      </c>
      <c r="R38" s="67">
        <f>SUM(R16,R18:R19,R24:R25,R31,R37)</f>
        <v>0</v>
      </c>
      <c r="S38" s="64"/>
      <c r="T38" s="67">
        <f>SUM(T16,T18:T19,T24:T25,T31,T37)</f>
        <v>0</v>
      </c>
      <c r="U38" s="67">
        <f>SUM(U16,U18:U19,U24:U25,U31,U37)</f>
        <v>0</v>
      </c>
      <c r="V38" s="67">
        <f>SUM(V16,V18:V19,V24:V25,V31,V37)</f>
        <v>0</v>
      </c>
      <c r="W38" s="67">
        <f>SUM(W16,W18:W19,W24:W25,W31,W37)</f>
        <v>0</v>
      </c>
      <c r="X38" s="67">
        <f>SUM(X16,X18:X19,X24:X25,X31,X37)</f>
        <v>0</v>
      </c>
      <c r="Y38" s="1">
        <v>10</v>
      </c>
      <c r="AA38" s="124" t="str">
        <f t="shared" si="10"/>
        <v>OK</v>
      </c>
      <c r="AB38" s="124" t="str">
        <f t="shared" si="11"/>
        <v>OK</v>
      </c>
      <c r="AC38" s="124"/>
      <c r="AD38" s="124" t="str">
        <f t="shared" si="6"/>
        <v>OK</v>
      </c>
      <c r="AE38" s="124" t="str">
        <f t="shared" si="7"/>
        <v>OK</v>
      </c>
      <c r="AF38" s="124" t="str">
        <f t="shared" si="12"/>
        <v>OK</v>
      </c>
      <c r="AG38" s="124" t="str">
        <f t="shared" si="8"/>
        <v>OK</v>
      </c>
      <c r="AH38" s="1">
        <v>10</v>
      </c>
    </row>
    <row r="39" spans="1:34" ht="16.899999999999999" customHeight="1" thickTop="1" x14ac:dyDescent="0.25">
      <c r="A39" s="42"/>
      <c r="B39" s="104"/>
      <c r="C39" s="104"/>
      <c r="D39" s="1"/>
      <c r="E39" s="123"/>
      <c r="F39" s="123"/>
      <c r="G39" s="123"/>
      <c r="H39" s="123"/>
      <c r="I39" s="123"/>
      <c r="J39" s="123"/>
      <c r="K39" s="123"/>
      <c r="L39" s="123"/>
      <c r="M39" s="1"/>
      <c r="N39" s="123"/>
      <c r="O39" s="123"/>
      <c r="P39" s="123"/>
      <c r="Q39" s="123"/>
      <c r="R39" s="181"/>
      <c r="S39" s="104"/>
      <c r="T39" s="123"/>
      <c r="U39" s="123"/>
      <c r="V39" s="123"/>
      <c r="W39" s="123"/>
      <c r="X39" s="123"/>
      <c r="Y39" s="1"/>
      <c r="AA39" s="104"/>
      <c r="AB39" s="104"/>
      <c r="AC39" s="104"/>
      <c r="AD39" s="104"/>
      <c r="AE39" s="104"/>
      <c r="AF39" s="104"/>
      <c r="AG39" s="104"/>
      <c r="AH39" s="1"/>
    </row>
    <row r="40" spans="1:34" ht="25.15" customHeight="1" x14ac:dyDescent="0.3">
      <c r="A40" s="178" t="s">
        <v>52</v>
      </c>
      <c r="B40" s="104"/>
      <c r="C40" s="104"/>
      <c r="D40" s="1"/>
      <c r="E40" s="123"/>
      <c r="F40" s="123"/>
      <c r="G40" s="123"/>
      <c r="H40" s="123"/>
      <c r="I40" s="123"/>
      <c r="J40" s="123"/>
      <c r="K40" s="123"/>
      <c r="L40" s="123"/>
      <c r="M40" s="1"/>
      <c r="N40" s="123"/>
      <c r="O40" s="123"/>
      <c r="P40" s="123"/>
      <c r="Q40" s="123"/>
      <c r="R40" s="181"/>
      <c r="S40" s="104"/>
      <c r="T40" s="123"/>
      <c r="U40" s="123"/>
      <c r="V40" s="123"/>
      <c r="W40" s="123"/>
      <c r="X40" s="123"/>
      <c r="Y40" s="1"/>
      <c r="AA40" s="104"/>
      <c r="AB40" s="104"/>
      <c r="AC40" s="104"/>
      <c r="AD40" s="104"/>
      <c r="AE40" s="104"/>
      <c r="AF40" s="104"/>
      <c r="AG40" s="104"/>
      <c r="AH40" s="1"/>
    </row>
    <row r="41" spans="1:34" ht="18" customHeight="1" thickBot="1" x14ac:dyDescent="0.3">
      <c r="A41" s="187" t="s">
        <v>44</v>
      </c>
      <c r="B41" s="187"/>
      <c r="C41" s="188"/>
      <c r="D41" s="1">
        <v>11</v>
      </c>
      <c r="E41" s="28"/>
      <c r="F41" s="67">
        <f>SUM(G41+I41+K41)</f>
        <v>0</v>
      </c>
      <c r="G41" s="28"/>
      <c r="H41" s="28"/>
      <c r="I41" s="28"/>
      <c r="J41" s="28"/>
      <c r="K41" s="28"/>
      <c r="L41" s="28"/>
      <c r="M41" s="1">
        <v>11</v>
      </c>
      <c r="N41" s="28"/>
      <c r="O41" s="28"/>
      <c r="P41" s="28"/>
      <c r="Q41" s="67">
        <f>SUM(E41,F41,L41,N41,O41,P41)</f>
        <v>0</v>
      </c>
      <c r="R41" s="31"/>
      <c r="S41" s="104"/>
      <c r="T41" s="28"/>
      <c r="U41" s="28"/>
      <c r="V41" s="28"/>
      <c r="W41" s="67">
        <f>SUM(T41:V41)</f>
        <v>0</v>
      </c>
      <c r="X41" s="28"/>
      <c r="Y41" s="1">
        <v>11</v>
      </c>
      <c r="AA41" s="124" t="str">
        <f>IF(H41&gt;G41,"ERROR","OK")</f>
        <v>OK</v>
      </c>
      <c r="AB41" s="124" t="str">
        <f>IF(J41&gt;I41,"ERROR","OK")</f>
        <v>OK</v>
      </c>
      <c r="AC41" s="124" t="str">
        <f>IF(G41&gt;F41,"ERROR","OK")</f>
        <v>OK</v>
      </c>
      <c r="AD41" s="124" t="str">
        <f>IF(I41&gt;F41,"ERROR","OK")</f>
        <v>OK</v>
      </c>
      <c r="AE41" s="124" t="str">
        <f>IF(K41&gt;F41,"ERROR","OK")</f>
        <v>OK</v>
      </c>
      <c r="AF41" s="124" t="str">
        <f>IF(R41&gt;Q41,"ERROR","OK")</f>
        <v>OK</v>
      </c>
      <c r="AG41" s="124" t="str">
        <f>IF(X41&gt;W41,"ERROR","OK")</f>
        <v>OK</v>
      </c>
      <c r="AH41" s="1">
        <v>11</v>
      </c>
    </row>
    <row r="42" spans="1:34" ht="18" customHeight="1" thickTop="1" thickBot="1" x14ac:dyDescent="0.3">
      <c r="A42" s="189" t="s">
        <v>68</v>
      </c>
      <c r="B42" s="189"/>
      <c r="C42" s="190"/>
      <c r="D42" s="1">
        <v>12</v>
      </c>
      <c r="E42" s="28"/>
      <c r="F42" s="67">
        <f>SUM(G42+I42+K42)</f>
        <v>0</v>
      </c>
      <c r="G42" s="28"/>
      <c r="H42" s="28"/>
      <c r="I42" s="28"/>
      <c r="J42" s="28"/>
      <c r="K42" s="28"/>
      <c r="L42" s="28"/>
      <c r="M42" s="1">
        <v>12</v>
      </c>
      <c r="N42" s="28"/>
      <c r="O42" s="28"/>
      <c r="P42" s="28"/>
      <c r="Q42" s="67">
        <f>SUM(E42,F42,L42,N42,O42,P42)</f>
        <v>0</v>
      </c>
      <c r="R42" s="31"/>
      <c r="S42" s="104"/>
      <c r="T42" s="28"/>
      <c r="U42" s="28"/>
      <c r="V42" s="28"/>
      <c r="W42" s="67">
        <f>SUM(T42:V42)</f>
        <v>0</v>
      </c>
      <c r="X42" s="28"/>
      <c r="Y42" s="1">
        <v>12</v>
      </c>
      <c r="AA42" s="124" t="str">
        <f>IF(H42&gt;G42,"ERROR","OK")</f>
        <v>OK</v>
      </c>
      <c r="AB42" s="124" t="str">
        <f>IF(J42&gt;I42,"ERROR","OK")</f>
        <v>OK</v>
      </c>
      <c r="AC42" s="124" t="str">
        <f>IF(G42&gt;F42,"ERROR","OK")</f>
        <v>OK</v>
      </c>
      <c r="AD42" s="124" t="str">
        <f>IF(I42&gt;F42,"ERROR","OK")</f>
        <v>OK</v>
      </c>
      <c r="AE42" s="124" t="str">
        <f>IF(K42&gt;F42,"ERROR","OK")</f>
        <v>OK</v>
      </c>
      <c r="AF42" s="124" t="str">
        <f>IF(R42&gt;Q42,"ERROR","OK")</f>
        <v>OK</v>
      </c>
      <c r="AG42" s="124" t="str">
        <f>IF(X42&gt;W42,"ERROR","OK")</f>
        <v>OK</v>
      </c>
      <c r="AH42" s="1">
        <v>12</v>
      </c>
    </row>
    <row r="43" spans="1:34" ht="18" customHeight="1" thickTop="1" x14ac:dyDescent="0.25">
      <c r="A43" s="42"/>
      <c r="B43" s="104" t="s">
        <v>53</v>
      </c>
      <c r="C43" s="104"/>
      <c r="D43" s="1"/>
      <c r="E43" s="123"/>
      <c r="F43" s="123"/>
      <c r="G43" s="123"/>
      <c r="H43" s="123"/>
      <c r="I43" s="123"/>
      <c r="J43" s="123"/>
      <c r="K43" s="123"/>
      <c r="L43" s="123"/>
      <c r="M43" s="1"/>
      <c r="N43" s="123"/>
      <c r="O43" s="123"/>
      <c r="P43" s="123"/>
      <c r="Q43" s="123"/>
      <c r="R43" s="181"/>
      <c r="S43" s="104"/>
      <c r="T43" s="123"/>
      <c r="U43" s="123"/>
      <c r="V43" s="123"/>
      <c r="W43" s="123"/>
      <c r="X43" s="123"/>
      <c r="Y43" s="1"/>
      <c r="AA43" s="104"/>
      <c r="AB43" s="104"/>
      <c r="AC43" s="104"/>
      <c r="AD43" s="104"/>
      <c r="AE43" s="104"/>
      <c r="AF43" s="104"/>
      <c r="AG43" s="104"/>
      <c r="AH43" s="1"/>
    </row>
    <row r="44" spans="1:34" ht="15" customHeight="1" thickBot="1" x14ac:dyDescent="0.3">
      <c r="A44" s="42"/>
      <c r="B44" s="187" t="s">
        <v>47</v>
      </c>
      <c r="C44" s="188"/>
      <c r="D44" s="1">
        <v>13</v>
      </c>
      <c r="E44" s="28"/>
      <c r="F44" s="67">
        <f>SUM(G44+I44+K44)</f>
        <v>0</v>
      </c>
      <c r="G44" s="28"/>
      <c r="H44" s="28"/>
      <c r="I44" s="28"/>
      <c r="J44" s="28"/>
      <c r="K44" s="28"/>
      <c r="L44" s="28"/>
      <c r="M44" s="1">
        <v>13</v>
      </c>
      <c r="N44" s="28"/>
      <c r="O44" s="28"/>
      <c r="P44" s="28"/>
      <c r="Q44" s="67">
        <f>SUM(E44,F44,L44,N44,O44,P44)</f>
        <v>0</v>
      </c>
      <c r="R44" s="31"/>
      <c r="S44" s="104"/>
      <c r="T44" s="28"/>
      <c r="U44" s="28"/>
      <c r="V44" s="28"/>
      <c r="W44" s="67">
        <f>SUM(T44:V44)</f>
        <v>0</v>
      </c>
      <c r="X44" s="28"/>
      <c r="Y44" s="1">
        <v>13</v>
      </c>
      <c r="AA44" s="124" t="str">
        <f>IF(H44&gt;G44,"ERROR","OK")</f>
        <v>OK</v>
      </c>
      <c r="AB44" s="124" t="str">
        <f>IF(J44&gt;I44,"ERROR","OK")</f>
        <v>OK</v>
      </c>
      <c r="AC44" s="124" t="str">
        <f>IF(G44&gt;F44,"ERROR","OK")</f>
        <v>OK</v>
      </c>
      <c r="AD44" s="124" t="str">
        <f>IF(I44&gt;F44,"ERROR","OK")</f>
        <v>OK</v>
      </c>
      <c r="AE44" s="124" t="str">
        <f>IF(K44&gt;F44,"ERROR","OK")</f>
        <v>OK</v>
      </c>
      <c r="AF44" s="124" t="str">
        <f>IF(R44&gt;Q44,"ERROR","OK")</f>
        <v>OK</v>
      </c>
      <c r="AG44" s="124" t="str">
        <f>IF(X44&gt;W44,"ERROR","OK")</f>
        <v>OK</v>
      </c>
      <c r="AH44" s="1">
        <v>13</v>
      </c>
    </row>
    <row r="45" spans="1:34" ht="18.75" customHeight="1" thickTop="1" thickBot="1" x14ac:dyDescent="0.3">
      <c r="A45" s="193" t="s">
        <v>50</v>
      </c>
      <c r="B45" s="193"/>
      <c r="C45" s="194"/>
      <c r="D45" s="1">
        <v>14</v>
      </c>
      <c r="E45" s="28"/>
      <c r="F45" s="67">
        <f>SUM(G45+I45+K45)</f>
        <v>0</v>
      </c>
      <c r="G45" s="28"/>
      <c r="H45" s="28"/>
      <c r="I45" s="28"/>
      <c r="J45" s="28"/>
      <c r="K45" s="28"/>
      <c r="L45" s="28"/>
      <c r="M45" s="1">
        <v>14</v>
      </c>
      <c r="N45" s="28"/>
      <c r="O45" s="28"/>
      <c r="P45" s="28"/>
      <c r="Q45" s="67">
        <f>SUM(E45,F45,L45,N45,O45,P45)</f>
        <v>0</v>
      </c>
      <c r="R45" s="31"/>
      <c r="S45" s="104"/>
      <c r="T45" s="28"/>
      <c r="U45" s="28"/>
      <c r="V45" s="28"/>
      <c r="W45" s="67">
        <f>SUM(T45:V45)</f>
        <v>0</v>
      </c>
      <c r="X45" s="28"/>
      <c r="Y45" s="1">
        <v>14</v>
      </c>
      <c r="AA45" s="124" t="str">
        <f>IF(H45&gt;G45,"ERROR","OK")</f>
        <v>OK</v>
      </c>
      <c r="AB45" s="124" t="str">
        <f>IF(J45&gt;I45,"ERROR","OK")</f>
        <v>OK</v>
      </c>
      <c r="AC45" s="124" t="str">
        <f>IF(G45&gt;F45,"ERROR","OK")</f>
        <v>OK</v>
      </c>
      <c r="AD45" s="124" t="str">
        <f>IF(I45&gt;F45,"ERROR","OK")</f>
        <v>OK</v>
      </c>
      <c r="AE45" s="124" t="str">
        <f>IF(K45&gt;F45,"ERROR","OK")</f>
        <v>OK</v>
      </c>
      <c r="AF45" s="124" t="str">
        <f>IF(R45&gt;Q45,"ERROR","OK")</f>
        <v>OK</v>
      </c>
      <c r="AG45" s="124" t="str">
        <f>IF(X45&gt;W45,"ERROR","OK")</f>
        <v>OK</v>
      </c>
      <c r="AH45" s="1">
        <v>14</v>
      </c>
    </row>
    <row r="46" spans="1:34" ht="6.75" customHeight="1" thickTop="1" x14ac:dyDescent="0.25">
      <c r="A46" s="4"/>
      <c r="B46" s="3"/>
      <c r="C46" s="3"/>
      <c r="D46" s="1"/>
      <c r="E46" s="123"/>
      <c r="F46" s="123"/>
      <c r="G46" s="123"/>
      <c r="H46" s="123"/>
      <c r="I46" s="123"/>
      <c r="J46" s="123"/>
      <c r="K46" s="123"/>
      <c r="L46" s="123"/>
      <c r="M46" s="1"/>
      <c r="N46" s="123"/>
      <c r="O46" s="123"/>
      <c r="P46" s="123"/>
      <c r="Q46" s="123"/>
      <c r="R46" s="181"/>
      <c r="S46" s="64"/>
      <c r="T46" s="123"/>
      <c r="U46" s="123"/>
      <c r="V46" s="123"/>
      <c r="W46" s="123"/>
      <c r="X46" s="123"/>
      <c r="Y46" s="1"/>
      <c r="AA46" s="104"/>
      <c r="AB46" s="104"/>
      <c r="AC46" s="104"/>
      <c r="AD46" s="104"/>
      <c r="AE46" s="104"/>
      <c r="AF46" s="104"/>
      <c r="AG46" s="104"/>
      <c r="AH46" s="1"/>
    </row>
    <row r="47" spans="1:34" ht="18" customHeight="1" thickBot="1" x14ac:dyDescent="0.3">
      <c r="A47" s="193" t="s">
        <v>71</v>
      </c>
      <c r="B47" s="193"/>
      <c r="C47" s="194"/>
      <c r="D47" s="1">
        <v>29</v>
      </c>
      <c r="E47" s="28"/>
      <c r="F47" s="67">
        <f t="shared" ref="F47:F56" si="17">SUM(G47+I47+K47)</f>
        <v>0</v>
      </c>
      <c r="G47" s="28"/>
      <c r="H47" s="28"/>
      <c r="I47" s="28"/>
      <c r="J47" s="28"/>
      <c r="K47" s="28"/>
      <c r="L47" s="28"/>
      <c r="M47" s="1">
        <v>29</v>
      </c>
      <c r="N47" s="28"/>
      <c r="O47" s="28"/>
      <c r="P47" s="28"/>
      <c r="Q47" s="67">
        <f t="shared" ref="Q47:Q56" si="18">SUM(E47,F47,L47,N47,O47,P47)</f>
        <v>0</v>
      </c>
      <c r="R47" s="31"/>
      <c r="S47" s="104"/>
      <c r="T47" s="28"/>
      <c r="U47" s="28"/>
      <c r="V47" s="28"/>
      <c r="W47" s="67">
        <f t="shared" ref="W47:W56" si="19">SUM(T47:V47)</f>
        <v>0</v>
      </c>
      <c r="X47" s="28"/>
      <c r="Y47" s="1">
        <v>29</v>
      </c>
      <c r="AA47" s="124" t="str">
        <f t="shared" ref="AA47:AA57" si="20">IF(H47&gt;G47,"ERROR","OK")</f>
        <v>OK</v>
      </c>
      <c r="AB47" s="124" t="str">
        <f t="shared" ref="AB47:AB57" si="21">IF(J47&gt;I47,"ERROR","OK")</f>
        <v>OK</v>
      </c>
      <c r="AC47" s="124" t="str">
        <f t="shared" ref="AC47:AC57" si="22">IF(G47&gt;F47,"ERROR","OK")</f>
        <v>OK</v>
      </c>
      <c r="AD47" s="124" t="str">
        <f t="shared" ref="AD47:AD57" si="23">IF(I47&gt;F47,"ERROR","OK")</f>
        <v>OK</v>
      </c>
      <c r="AE47" s="124" t="str">
        <f t="shared" ref="AE47:AE57" si="24">IF(K47&gt;F47,"ERROR","OK")</f>
        <v>OK</v>
      </c>
      <c r="AF47" s="124" t="str">
        <f t="shared" ref="AF47:AF57" si="25">IF(R47&gt;Q47,"ERROR","OK")</f>
        <v>OK</v>
      </c>
      <c r="AG47" s="124" t="str">
        <f t="shared" ref="AG47:AG57" si="26">IF(X47&gt;W47,"ERROR","OK")</f>
        <v>OK</v>
      </c>
      <c r="AH47" s="1">
        <v>29</v>
      </c>
    </row>
    <row r="48" spans="1:34" ht="18" customHeight="1" thickTop="1" thickBot="1" x14ac:dyDescent="0.3">
      <c r="A48" s="4"/>
      <c r="B48" s="191" t="s">
        <v>98</v>
      </c>
      <c r="C48" s="192"/>
      <c r="D48" s="1">
        <v>30</v>
      </c>
      <c r="E48" s="28"/>
      <c r="F48" s="67">
        <f t="shared" si="17"/>
        <v>0</v>
      </c>
      <c r="G48" s="28"/>
      <c r="H48" s="28"/>
      <c r="I48" s="28"/>
      <c r="J48" s="28"/>
      <c r="K48" s="28"/>
      <c r="L48" s="28"/>
      <c r="M48" s="1">
        <v>30</v>
      </c>
      <c r="N48" s="28"/>
      <c r="O48" s="28"/>
      <c r="P48" s="28"/>
      <c r="Q48" s="67">
        <f t="shared" si="18"/>
        <v>0</v>
      </c>
      <c r="R48" s="31"/>
      <c r="S48" s="104"/>
      <c r="T48" s="28"/>
      <c r="U48" s="28"/>
      <c r="V48" s="28"/>
      <c r="W48" s="67">
        <f t="shared" si="19"/>
        <v>0</v>
      </c>
      <c r="X48" s="28"/>
      <c r="Y48" s="1">
        <v>30</v>
      </c>
      <c r="AA48" s="124" t="str">
        <f t="shared" si="20"/>
        <v>OK</v>
      </c>
      <c r="AB48" s="124" t="str">
        <f t="shared" si="21"/>
        <v>OK</v>
      </c>
      <c r="AC48" s="124" t="str">
        <f t="shared" si="22"/>
        <v>OK</v>
      </c>
      <c r="AD48" s="124" t="str">
        <f t="shared" si="23"/>
        <v>OK</v>
      </c>
      <c r="AE48" s="124" t="str">
        <f t="shared" si="24"/>
        <v>OK</v>
      </c>
      <c r="AF48" s="124" t="str">
        <f t="shared" si="25"/>
        <v>OK</v>
      </c>
      <c r="AG48" s="124" t="str">
        <f t="shared" si="26"/>
        <v>OK</v>
      </c>
      <c r="AH48" s="1">
        <v>30</v>
      </c>
    </row>
    <row r="49" spans="1:34" ht="19.5" customHeight="1" thickTop="1" thickBot="1" x14ac:dyDescent="0.3">
      <c r="A49" s="4"/>
      <c r="B49" s="191" t="s">
        <v>99</v>
      </c>
      <c r="C49" s="192"/>
      <c r="D49" s="1">
        <v>31</v>
      </c>
      <c r="E49" s="28"/>
      <c r="F49" s="67">
        <f t="shared" si="17"/>
        <v>0</v>
      </c>
      <c r="G49" s="28"/>
      <c r="H49" s="28"/>
      <c r="I49" s="28"/>
      <c r="J49" s="28"/>
      <c r="K49" s="28"/>
      <c r="L49" s="28"/>
      <c r="M49" s="1">
        <v>31</v>
      </c>
      <c r="N49" s="28"/>
      <c r="O49" s="28"/>
      <c r="P49" s="28"/>
      <c r="Q49" s="67">
        <f t="shared" si="18"/>
        <v>0</v>
      </c>
      <c r="R49" s="31"/>
      <c r="S49" s="104"/>
      <c r="T49" s="28"/>
      <c r="U49" s="28"/>
      <c r="V49" s="28"/>
      <c r="W49" s="67">
        <f t="shared" si="19"/>
        <v>0</v>
      </c>
      <c r="X49" s="28"/>
      <c r="Y49" s="1">
        <v>31</v>
      </c>
      <c r="AA49" s="124" t="str">
        <f t="shared" si="20"/>
        <v>OK</v>
      </c>
      <c r="AB49" s="124" t="str">
        <f t="shared" si="21"/>
        <v>OK</v>
      </c>
      <c r="AC49" s="124" t="str">
        <f t="shared" si="22"/>
        <v>OK</v>
      </c>
      <c r="AD49" s="124" t="str">
        <f t="shared" si="23"/>
        <v>OK</v>
      </c>
      <c r="AE49" s="124" t="str">
        <f t="shared" si="24"/>
        <v>OK</v>
      </c>
      <c r="AF49" s="124" t="str">
        <f t="shared" si="25"/>
        <v>OK</v>
      </c>
      <c r="AG49" s="124" t="str">
        <f t="shared" si="26"/>
        <v>OK</v>
      </c>
      <c r="AH49" s="1">
        <v>31</v>
      </c>
    </row>
    <row r="50" spans="1:34" ht="18.75" customHeight="1" thickTop="1" thickBot="1" x14ac:dyDescent="0.3">
      <c r="A50" s="187" t="s">
        <v>106</v>
      </c>
      <c r="B50" s="187"/>
      <c r="C50" s="188"/>
      <c r="D50" s="1">
        <v>22</v>
      </c>
      <c r="E50" s="67">
        <f>SUM(E51:E55)</f>
        <v>0</v>
      </c>
      <c r="F50" s="67">
        <f t="shared" si="17"/>
        <v>0</v>
      </c>
      <c r="G50" s="67">
        <f t="shared" ref="G50:L50" si="27">SUM(G51:G55)</f>
        <v>0</v>
      </c>
      <c r="H50" s="67">
        <f t="shared" si="27"/>
        <v>0</v>
      </c>
      <c r="I50" s="67">
        <f t="shared" si="27"/>
        <v>0</v>
      </c>
      <c r="J50" s="67">
        <f t="shared" si="27"/>
        <v>0</v>
      </c>
      <c r="K50" s="67">
        <f t="shared" si="27"/>
        <v>0</v>
      </c>
      <c r="L50" s="67">
        <f t="shared" si="27"/>
        <v>0</v>
      </c>
      <c r="M50" s="1">
        <v>22</v>
      </c>
      <c r="N50" s="67">
        <f>SUM(N51:N55)</f>
        <v>0</v>
      </c>
      <c r="O50" s="67">
        <f>SUM(O51:O55)</f>
        <v>0</v>
      </c>
      <c r="P50" s="67">
        <f>SUM(P51:P55)</f>
        <v>0</v>
      </c>
      <c r="Q50" s="67">
        <f t="shared" si="18"/>
        <v>0</v>
      </c>
      <c r="R50" s="182">
        <f>SUM(R51:R55)</f>
        <v>0</v>
      </c>
      <c r="S50" s="104"/>
      <c r="T50" s="67">
        <f>SUM(T51:T55)</f>
        <v>0</v>
      </c>
      <c r="U50" s="67">
        <f>SUM(U51:U55)</f>
        <v>0</v>
      </c>
      <c r="V50" s="67">
        <f>SUM(V51:V55)</f>
        <v>0</v>
      </c>
      <c r="W50" s="67">
        <f t="shared" si="19"/>
        <v>0</v>
      </c>
      <c r="X50" s="67">
        <f>SUM(X51:X55)</f>
        <v>0</v>
      </c>
      <c r="Y50" s="1">
        <v>22</v>
      </c>
      <c r="AA50" s="124" t="str">
        <f t="shared" si="20"/>
        <v>OK</v>
      </c>
      <c r="AB50" s="124" t="str">
        <f t="shared" si="21"/>
        <v>OK</v>
      </c>
      <c r="AC50" s="124" t="str">
        <f t="shared" si="22"/>
        <v>OK</v>
      </c>
      <c r="AD50" s="124" t="str">
        <f t="shared" si="23"/>
        <v>OK</v>
      </c>
      <c r="AE50" s="124" t="str">
        <f t="shared" si="24"/>
        <v>OK</v>
      </c>
      <c r="AF50" s="124" t="str">
        <f t="shared" si="25"/>
        <v>OK</v>
      </c>
      <c r="AG50" s="124" t="str">
        <f t="shared" si="26"/>
        <v>OK</v>
      </c>
      <c r="AH50" s="1">
        <v>22</v>
      </c>
    </row>
    <row r="51" spans="1:34" ht="18.75" customHeight="1" thickTop="1" thickBot="1" x14ac:dyDescent="0.3">
      <c r="A51" s="42"/>
      <c r="B51" s="189" t="s">
        <v>101</v>
      </c>
      <c r="C51" s="190"/>
      <c r="D51" s="1">
        <v>37</v>
      </c>
      <c r="E51" s="28"/>
      <c r="F51" s="67">
        <f t="shared" si="17"/>
        <v>0</v>
      </c>
      <c r="G51" s="28"/>
      <c r="H51" s="28"/>
      <c r="I51" s="28"/>
      <c r="J51" s="28"/>
      <c r="K51" s="28"/>
      <c r="L51" s="28"/>
      <c r="M51" s="1">
        <v>37</v>
      </c>
      <c r="N51" s="28"/>
      <c r="O51" s="28"/>
      <c r="P51" s="28"/>
      <c r="Q51" s="67">
        <f t="shared" si="18"/>
        <v>0</v>
      </c>
      <c r="R51" s="31"/>
      <c r="S51" s="104"/>
      <c r="T51" s="28"/>
      <c r="U51" s="28"/>
      <c r="V51" s="28"/>
      <c r="W51" s="67">
        <f t="shared" si="19"/>
        <v>0</v>
      </c>
      <c r="X51" s="28"/>
      <c r="Y51" s="1">
        <v>37</v>
      </c>
      <c r="AA51" s="124" t="str">
        <f t="shared" si="20"/>
        <v>OK</v>
      </c>
      <c r="AB51" s="124" t="str">
        <f t="shared" si="21"/>
        <v>OK</v>
      </c>
      <c r="AC51" s="124" t="str">
        <f t="shared" si="22"/>
        <v>OK</v>
      </c>
      <c r="AD51" s="124" t="str">
        <f t="shared" si="23"/>
        <v>OK</v>
      </c>
      <c r="AE51" s="124" t="str">
        <f t="shared" si="24"/>
        <v>OK</v>
      </c>
      <c r="AF51" s="124" t="str">
        <f t="shared" si="25"/>
        <v>OK</v>
      </c>
      <c r="AG51" s="124" t="str">
        <f t="shared" si="26"/>
        <v>OK</v>
      </c>
      <c r="AH51" s="1">
        <v>37</v>
      </c>
    </row>
    <row r="52" spans="1:34" ht="18.75" customHeight="1" thickTop="1" thickBot="1" x14ac:dyDescent="0.3">
      <c r="A52" s="42"/>
      <c r="B52" s="189" t="s">
        <v>102</v>
      </c>
      <c r="C52" s="190"/>
      <c r="D52" s="1">
        <v>38</v>
      </c>
      <c r="E52" s="28"/>
      <c r="F52" s="67">
        <f t="shared" si="17"/>
        <v>0</v>
      </c>
      <c r="G52" s="28"/>
      <c r="H52" s="28"/>
      <c r="I52" s="28"/>
      <c r="J52" s="28"/>
      <c r="K52" s="28"/>
      <c r="L52" s="28"/>
      <c r="M52" s="1">
        <v>38</v>
      </c>
      <c r="N52" s="28"/>
      <c r="O52" s="28"/>
      <c r="P52" s="28"/>
      <c r="Q52" s="67">
        <f t="shared" si="18"/>
        <v>0</v>
      </c>
      <c r="R52" s="31"/>
      <c r="S52" s="104"/>
      <c r="T52" s="28"/>
      <c r="U52" s="28"/>
      <c r="V52" s="28"/>
      <c r="W52" s="67">
        <f t="shared" si="19"/>
        <v>0</v>
      </c>
      <c r="X52" s="28"/>
      <c r="Y52" s="1">
        <v>38</v>
      </c>
      <c r="AA52" s="124" t="str">
        <f t="shared" si="20"/>
        <v>OK</v>
      </c>
      <c r="AB52" s="124" t="str">
        <f t="shared" si="21"/>
        <v>OK</v>
      </c>
      <c r="AC52" s="124" t="str">
        <f t="shared" si="22"/>
        <v>OK</v>
      </c>
      <c r="AD52" s="124" t="str">
        <f t="shared" si="23"/>
        <v>OK</v>
      </c>
      <c r="AE52" s="124" t="str">
        <f t="shared" si="24"/>
        <v>OK</v>
      </c>
      <c r="AF52" s="124" t="str">
        <f t="shared" si="25"/>
        <v>OK</v>
      </c>
      <c r="AG52" s="124" t="str">
        <f t="shared" si="26"/>
        <v>OK</v>
      </c>
      <c r="AH52" s="1">
        <v>38</v>
      </c>
    </row>
    <row r="53" spans="1:34" ht="18.75" customHeight="1" thickTop="1" thickBot="1" x14ac:dyDescent="0.3">
      <c r="A53" s="42"/>
      <c r="B53" s="189" t="s">
        <v>103</v>
      </c>
      <c r="C53" s="190"/>
      <c r="D53" s="1">
        <v>39</v>
      </c>
      <c r="E53" s="28"/>
      <c r="F53" s="67">
        <f t="shared" si="17"/>
        <v>0</v>
      </c>
      <c r="G53" s="28"/>
      <c r="H53" s="28"/>
      <c r="I53" s="28"/>
      <c r="J53" s="28"/>
      <c r="K53" s="28"/>
      <c r="L53" s="28"/>
      <c r="M53" s="1">
        <v>39</v>
      </c>
      <c r="N53" s="28"/>
      <c r="O53" s="28"/>
      <c r="P53" s="28"/>
      <c r="Q53" s="67">
        <f t="shared" si="18"/>
        <v>0</v>
      </c>
      <c r="R53" s="31"/>
      <c r="S53" s="104"/>
      <c r="T53" s="28"/>
      <c r="U53" s="28"/>
      <c r="V53" s="28"/>
      <c r="W53" s="67">
        <f t="shared" si="19"/>
        <v>0</v>
      </c>
      <c r="X53" s="28"/>
      <c r="Y53" s="1">
        <v>39</v>
      </c>
      <c r="AA53" s="124" t="str">
        <f t="shared" si="20"/>
        <v>OK</v>
      </c>
      <c r="AB53" s="124" t="str">
        <f t="shared" si="21"/>
        <v>OK</v>
      </c>
      <c r="AC53" s="124" t="str">
        <f t="shared" si="22"/>
        <v>OK</v>
      </c>
      <c r="AD53" s="124" t="str">
        <f t="shared" si="23"/>
        <v>OK</v>
      </c>
      <c r="AE53" s="124" t="str">
        <f t="shared" si="24"/>
        <v>OK</v>
      </c>
      <c r="AF53" s="124" t="str">
        <f t="shared" si="25"/>
        <v>OK</v>
      </c>
      <c r="AG53" s="124" t="str">
        <f t="shared" si="26"/>
        <v>OK</v>
      </c>
      <c r="AH53" s="1">
        <v>39</v>
      </c>
    </row>
    <row r="54" spans="1:34" ht="18.75" customHeight="1" thickTop="1" thickBot="1" x14ac:dyDescent="0.3">
      <c r="A54" s="42"/>
      <c r="B54" s="189" t="s">
        <v>104</v>
      </c>
      <c r="C54" s="190"/>
      <c r="D54" s="1">
        <v>40</v>
      </c>
      <c r="E54" s="28"/>
      <c r="F54" s="67">
        <f t="shared" si="17"/>
        <v>0</v>
      </c>
      <c r="G54" s="28"/>
      <c r="H54" s="28"/>
      <c r="I54" s="28"/>
      <c r="J54" s="28"/>
      <c r="K54" s="28"/>
      <c r="L54" s="28"/>
      <c r="M54" s="1">
        <v>40</v>
      </c>
      <c r="N54" s="28"/>
      <c r="O54" s="28"/>
      <c r="P54" s="28"/>
      <c r="Q54" s="67">
        <f t="shared" si="18"/>
        <v>0</v>
      </c>
      <c r="R54" s="31"/>
      <c r="S54" s="104"/>
      <c r="T54" s="28"/>
      <c r="U54" s="28"/>
      <c r="V54" s="28"/>
      <c r="W54" s="67">
        <f t="shared" si="19"/>
        <v>0</v>
      </c>
      <c r="X54" s="28"/>
      <c r="Y54" s="1">
        <v>40</v>
      </c>
      <c r="AA54" s="124" t="str">
        <f t="shared" si="20"/>
        <v>OK</v>
      </c>
      <c r="AB54" s="124" t="str">
        <f t="shared" si="21"/>
        <v>OK</v>
      </c>
      <c r="AC54" s="124" t="str">
        <f t="shared" si="22"/>
        <v>OK</v>
      </c>
      <c r="AD54" s="124" t="str">
        <f t="shared" si="23"/>
        <v>OK</v>
      </c>
      <c r="AE54" s="124" t="str">
        <f t="shared" si="24"/>
        <v>OK</v>
      </c>
      <c r="AF54" s="124" t="str">
        <f t="shared" si="25"/>
        <v>OK</v>
      </c>
      <c r="AG54" s="124" t="str">
        <f t="shared" si="26"/>
        <v>OK</v>
      </c>
      <c r="AH54" s="1">
        <v>40</v>
      </c>
    </row>
    <row r="55" spans="1:34" ht="18.75" customHeight="1" thickTop="1" thickBot="1" x14ac:dyDescent="0.3">
      <c r="A55" s="42"/>
      <c r="B55" s="189" t="s">
        <v>74</v>
      </c>
      <c r="C55" s="190"/>
      <c r="D55" s="1">
        <v>41</v>
      </c>
      <c r="E55" s="28"/>
      <c r="F55" s="67">
        <f t="shared" si="17"/>
        <v>0</v>
      </c>
      <c r="G55" s="28"/>
      <c r="H55" s="28"/>
      <c r="I55" s="28"/>
      <c r="J55" s="28"/>
      <c r="K55" s="28"/>
      <c r="L55" s="28"/>
      <c r="M55" s="1">
        <v>41</v>
      </c>
      <c r="N55" s="28"/>
      <c r="O55" s="28"/>
      <c r="P55" s="28"/>
      <c r="Q55" s="67">
        <f t="shared" si="18"/>
        <v>0</v>
      </c>
      <c r="R55" s="31"/>
      <c r="S55" s="104"/>
      <c r="T55" s="28"/>
      <c r="U55" s="28"/>
      <c r="V55" s="28"/>
      <c r="W55" s="67">
        <f t="shared" si="19"/>
        <v>0</v>
      </c>
      <c r="X55" s="28"/>
      <c r="Y55" s="1">
        <v>41</v>
      </c>
      <c r="AA55" s="124" t="str">
        <f t="shared" si="20"/>
        <v>OK</v>
      </c>
      <c r="AB55" s="124" t="str">
        <f t="shared" si="21"/>
        <v>OK</v>
      </c>
      <c r="AC55" s="124" t="str">
        <f t="shared" si="22"/>
        <v>OK</v>
      </c>
      <c r="AD55" s="124" t="str">
        <f t="shared" si="23"/>
        <v>OK</v>
      </c>
      <c r="AE55" s="124" t="str">
        <f t="shared" si="24"/>
        <v>OK</v>
      </c>
      <c r="AF55" s="124" t="str">
        <f t="shared" si="25"/>
        <v>OK</v>
      </c>
      <c r="AG55" s="124" t="str">
        <f t="shared" si="26"/>
        <v>OK</v>
      </c>
      <c r="AH55" s="1">
        <v>41</v>
      </c>
    </row>
    <row r="56" spans="1:34" ht="18" customHeight="1" thickTop="1" thickBot="1" x14ac:dyDescent="0.3">
      <c r="A56" s="187" t="s">
        <v>51</v>
      </c>
      <c r="B56" s="187"/>
      <c r="C56" s="188"/>
      <c r="D56" s="1">
        <v>17</v>
      </c>
      <c r="E56" s="47"/>
      <c r="F56" s="67">
        <f t="shared" si="17"/>
        <v>0</v>
      </c>
      <c r="G56" s="47"/>
      <c r="H56" s="47"/>
      <c r="I56" s="47"/>
      <c r="J56" s="47"/>
      <c r="K56" s="47"/>
      <c r="L56" s="47"/>
      <c r="M56" s="1">
        <v>17</v>
      </c>
      <c r="N56" s="47"/>
      <c r="O56" s="47"/>
      <c r="P56" s="47"/>
      <c r="Q56" s="67">
        <f t="shared" si="18"/>
        <v>0</v>
      </c>
      <c r="R56" s="31"/>
      <c r="S56" s="104"/>
      <c r="T56" s="47"/>
      <c r="U56" s="47"/>
      <c r="V56" s="47"/>
      <c r="W56" s="67">
        <f t="shared" si="19"/>
        <v>0</v>
      </c>
      <c r="X56" s="47"/>
      <c r="Y56" s="1">
        <v>17</v>
      </c>
      <c r="AA56" s="124" t="str">
        <f t="shared" si="20"/>
        <v>OK</v>
      </c>
      <c r="AB56" s="124" t="str">
        <f t="shared" si="21"/>
        <v>OK</v>
      </c>
      <c r="AC56" s="124" t="str">
        <f t="shared" si="22"/>
        <v>OK</v>
      </c>
      <c r="AD56" s="124" t="str">
        <f t="shared" si="23"/>
        <v>OK</v>
      </c>
      <c r="AE56" s="124" t="str">
        <f t="shared" si="24"/>
        <v>OK</v>
      </c>
      <c r="AF56" s="124" t="str">
        <f t="shared" si="25"/>
        <v>OK</v>
      </c>
      <c r="AG56" s="124" t="str">
        <f t="shared" si="26"/>
        <v>OK</v>
      </c>
      <c r="AH56" s="1">
        <v>17</v>
      </c>
    </row>
    <row r="57" spans="1:34" ht="18" customHeight="1" thickTop="1" thickBot="1" x14ac:dyDescent="0.35">
      <c r="A57" s="179" t="s">
        <v>3</v>
      </c>
      <c r="B57" s="45"/>
      <c r="C57" s="45"/>
      <c r="D57" s="125">
        <v>18</v>
      </c>
      <c r="E57" s="67">
        <f>SUM(E41:E42,E45,E47,E50,E56)</f>
        <v>0</v>
      </c>
      <c r="F57" s="67">
        <f t="shared" ref="F57:L57" si="28">SUM(F41:F42,F45,F47,F50,F56)</f>
        <v>0</v>
      </c>
      <c r="G57" s="67">
        <f t="shared" si="28"/>
        <v>0</v>
      </c>
      <c r="H57" s="67">
        <f t="shared" si="28"/>
        <v>0</v>
      </c>
      <c r="I57" s="67">
        <f t="shared" si="28"/>
        <v>0</v>
      </c>
      <c r="J57" s="67">
        <f t="shared" si="28"/>
        <v>0</v>
      </c>
      <c r="K57" s="67">
        <f t="shared" si="28"/>
        <v>0</v>
      </c>
      <c r="L57" s="67">
        <f t="shared" si="28"/>
        <v>0</v>
      </c>
      <c r="M57" s="125">
        <v>18</v>
      </c>
      <c r="N57" s="67">
        <f>SUM(N41:N42,N45,N47,N50,N56)</f>
        <v>0</v>
      </c>
      <c r="O57" s="67">
        <f>SUM(O41:O42,O45,O47,O50,O56)</f>
        <v>0</v>
      </c>
      <c r="P57" s="67">
        <f>SUM(P41:P42,P45,P47,P50,P56)</f>
        <v>0</v>
      </c>
      <c r="Q57" s="67">
        <f>SUM(Q41:Q42,Q45,Q47,Q50,Q56)</f>
        <v>0</v>
      </c>
      <c r="R57" s="182">
        <f>SUM(R41:R42,R45,R47,R50,R56)</f>
        <v>0</v>
      </c>
      <c r="S57" s="104"/>
      <c r="T57" s="67">
        <f>SUM(T41:T42,T45,T47,T50,T56)</f>
        <v>0</v>
      </c>
      <c r="U57" s="67">
        <f>SUM(U41:U42,U45,U47,U50,U56)</f>
        <v>0</v>
      </c>
      <c r="V57" s="67">
        <f>SUM(V41:V42,V45,V47,V50,V56)</f>
        <v>0</v>
      </c>
      <c r="W57" s="67">
        <f>SUM(W41:W42,W45,W47,W50,W56)</f>
        <v>0</v>
      </c>
      <c r="X57" s="67">
        <f>SUM(X41:X42,X45,X47,X50,X56)</f>
        <v>0</v>
      </c>
      <c r="Y57" s="125">
        <v>18</v>
      </c>
      <c r="AA57" s="124" t="str">
        <f t="shared" si="20"/>
        <v>OK</v>
      </c>
      <c r="AB57" s="124" t="str">
        <f t="shared" si="21"/>
        <v>OK</v>
      </c>
      <c r="AC57" s="124" t="str">
        <f t="shared" si="22"/>
        <v>OK</v>
      </c>
      <c r="AD57" s="124" t="str">
        <f t="shared" si="23"/>
        <v>OK</v>
      </c>
      <c r="AE57" s="124" t="str">
        <f t="shared" si="24"/>
        <v>OK</v>
      </c>
      <c r="AF57" s="124" t="str">
        <f t="shared" si="25"/>
        <v>OK</v>
      </c>
      <c r="AG57" s="124" t="str">
        <f t="shared" si="26"/>
        <v>OK</v>
      </c>
      <c r="AH57" s="125">
        <v>18</v>
      </c>
    </row>
    <row r="58" spans="1:34" ht="16.149999999999999" customHeight="1" thickTop="1" x14ac:dyDescent="0.25">
      <c r="A58" s="59"/>
      <c r="B58" s="34"/>
      <c r="C58" s="34" t="str">
        <f>"Version: "&amp;E83</f>
        <v>Version: 2.04.F0</v>
      </c>
      <c r="D58" s="42"/>
      <c r="E58" s="104"/>
      <c r="F58" s="104"/>
      <c r="G58" s="104"/>
      <c r="H58" s="104"/>
      <c r="I58" s="104"/>
      <c r="J58" s="104"/>
      <c r="K58" s="104"/>
      <c r="L58" s="104"/>
      <c r="M58" s="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95" t="s">
        <v>139</v>
      </c>
      <c r="AA58" s="104"/>
      <c r="AB58" s="104"/>
      <c r="AC58" s="104"/>
      <c r="AD58" s="104"/>
      <c r="AE58" s="104"/>
      <c r="AF58" s="104"/>
      <c r="AG58" s="104"/>
      <c r="AH58" s="35"/>
    </row>
    <row r="59" spans="1:34" x14ac:dyDescent="0.25">
      <c r="A59" s="19" t="s">
        <v>131</v>
      </c>
      <c r="B59" s="19"/>
      <c r="C59" s="44"/>
      <c r="D59" s="126"/>
      <c r="E59" s="104"/>
      <c r="F59" s="104"/>
      <c r="G59" s="104"/>
      <c r="H59" s="104"/>
      <c r="I59" s="104"/>
      <c r="J59" s="104"/>
      <c r="K59" s="104"/>
      <c r="L59" s="104"/>
      <c r="M59" s="126"/>
      <c r="N59" s="104"/>
      <c r="O59" s="104"/>
      <c r="P59" s="104"/>
      <c r="Q59" s="104"/>
      <c r="R59" s="104"/>
      <c r="S59" s="43"/>
      <c r="T59" s="104"/>
      <c r="U59" s="104"/>
      <c r="V59" s="104"/>
      <c r="W59" s="104"/>
      <c r="X59" s="104"/>
      <c r="Y59" s="126"/>
    </row>
    <row r="60" spans="1:34" ht="13" x14ac:dyDescent="0.25">
      <c r="A60" s="42"/>
      <c r="B60" s="42" t="s">
        <v>141</v>
      </c>
      <c r="C60" s="64"/>
      <c r="D60" s="1">
        <v>42</v>
      </c>
      <c r="E60" s="124" t="str">
        <f>IF(E17&gt;E16+0.5,"ERROR","OK")</f>
        <v>OK</v>
      </c>
      <c r="F60" s="124" t="str">
        <f t="shared" ref="F60:L60" si="29">IF(F17&gt;F16+0.5,"ERROR","OK")</f>
        <v>OK</v>
      </c>
      <c r="G60" s="124" t="str">
        <f t="shared" si="29"/>
        <v>OK</v>
      </c>
      <c r="H60" s="124" t="str">
        <f t="shared" si="29"/>
        <v>OK</v>
      </c>
      <c r="I60" s="124" t="str">
        <f t="shared" si="29"/>
        <v>OK</v>
      </c>
      <c r="J60" s="124" t="str">
        <f t="shared" si="29"/>
        <v>OK</v>
      </c>
      <c r="K60" s="124" t="str">
        <f t="shared" si="29"/>
        <v>OK</v>
      </c>
      <c r="L60" s="124" t="str">
        <f t="shared" si="29"/>
        <v>OK</v>
      </c>
      <c r="M60" s="1">
        <v>42</v>
      </c>
      <c r="N60" s="124" t="str">
        <f>IF(N17&gt;N16+0.5,"ERROR","OK")</f>
        <v>OK</v>
      </c>
      <c r="O60" s="124" t="str">
        <f>IF(O17&gt;O16+0.5,"ERROR","OK")</f>
        <v>OK</v>
      </c>
      <c r="P60" s="124" t="str">
        <f>IF(P17&gt;P16+0.5,"ERROR","OK")</f>
        <v>OK</v>
      </c>
      <c r="Q60" s="124" t="str">
        <f>IF(Q17&gt;Q16+0.5,"ERROR","OK")</f>
        <v>OK</v>
      </c>
      <c r="R60" s="124" t="str">
        <f>IF(R17&gt;R16+0.5,"ERROR","OK")</f>
        <v>OK</v>
      </c>
      <c r="S60" s="72"/>
      <c r="T60" s="124" t="str">
        <f>IF(T17&gt;T16+0.5,"ERROR","OK")</f>
        <v>OK</v>
      </c>
      <c r="U60" s="124" t="str">
        <f>IF(U17&gt;U16+0.5,"ERROR","OK")</f>
        <v>OK</v>
      </c>
      <c r="V60" s="124" t="str">
        <f>IF(V17&gt;V16+0.5,"ERROR","OK")</f>
        <v>OK</v>
      </c>
      <c r="W60" s="124" t="str">
        <f>IF(W17&gt;W16+0.5,"ERROR","OK")</f>
        <v>OK</v>
      </c>
      <c r="X60" s="124" t="str">
        <f>IF(X17&gt;X16+0.5,"ERROR","OK")</f>
        <v>OK</v>
      </c>
      <c r="Y60" s="1">
        <v>42</v>
      </c>
      <c r="AA60" s="104"/>
      <c r="AB60" s="104"/>
      <c r="AC60" s="104"/>
      <c r="AD60" s="104"/>
      <c r="AE60" s="104"/>
      <c r="AF60" s="104"/>
      <c r="AG60" s="104"/>
    </row>
    <row r="61" spans="1:34" x14ac:dyDescent="0.25">
      <c r="A61" s="42"/>
      <c r="B61" s="104" t="s">
        <v>46</v>
      </c>
      <c r="C61" s="64"/>
      <c r="D61" s="1"/>
      <c r="E61" s="104"/>
      <c r="F61" s="104"/>
      <c r="G61" s="104"/>
      <c r="H61" s="104"/>
      <c r="I61" s="104"/>
      <c r="J61" s="104"/>
      <c r="K61" s="104"/>
      <c r="L61" s="104"/>
      <c r="M61" s="1"/>
      <c r="N61" s="104"/>
      <c r="O61" s="104"/>
      <c r="P61" s="104"/>
      <c r="Q61" s="104"/>
      <c r="R61" s="104"/>
      <c r="S61" s="30"/>
      <c r="T61" s="104"/>
      <c r="U61" s="104"/>
      <c r="V61" s="104"/>
      <c r="W61" s="104"/>
      <c r="X61" s="104"/>
      <c r="Y61" s="1"/>
      <c r="AG61" s="104"/>
    </row>
    <row r="62" spans="1:34" ht="13" x14ac:dyDescent="0.25">
      <c r="A62" s="42"/>
      <c r="B62" s="42" t="s">
        <v>47</v>
      </c>
      <c r="C62" s="64"/>
      <c r="D62" s="1">
        <v>4</v>
      </c>
      <c r="E62" s="124" t="str">
        <f t="shared" ref="E62:L62" si="30">IF(E21&gt;E19+0.5,"ERROR","OK")</f>
        <v>OK</v>
      </c>
      <c r="F62" s="124" t="str">
        <f t="shared" si="30"/>
        <v>OK</v>
      </c>
      <c r="G62" s="124" t="str">
        <f t="shared" si="30"/>
        <v>OK</v>
      </c>
      <c r="H62" s="124" t="str">
        <f t="shared" si="30"/>
        <v>OK</v>
      </c>
      <c r="I62" s="124" t="str">
        <f t="shared" si="30"/>
        <v>OK</v>
      </c>
      <c r="J62" s="124" t="str">
        <f t="shared" si="30"/>
        <v>OK</v>
      </c>
      <c r="K62" s="124" t="str">
        <f t="shared" si="30"/>
        <v>OK</v>
      </c>
      <c r="L62" s="124" t="str">
        <f t="shared" si="30"/>
        <v>OK</v>
      </c>
      <c r="M62" s="1">
        <v>4</v>
      </c>
      <c r="N62" s="124" t="str">
        <f>IF(N21&gt;N19+0.5,"ERROR","OK")</f>
        <v>OK</v>
      </c>
      <c r="O62" s="124" t="str">
        <f>IF(O21&gt;O19+0.5,"ERROR","OK")</f>
        <v>OK</v>
      </c>
      <c r="P62" s="124" t="str">
        <f>IF(P21&gt;P19+0.5,"ERROR","OK")</f>
        <v>OK</v>
      </c>
      <c r="Q62" s="124" t="str">
        <f>IF(Q21&gt;Q19+0.5,"ERROR","OK")</f>
        <v>OK</v>
      </c>
      <c r="R62" s="124" t="str">
        <f>IF(R21&gt;R19+0.5,"ERROR","OK")</f>
        <v>OK</v>
      </c>
      <c r="S62" s="72"/>
      <c r="T62" s="124" t="str">
        <f>IF(T21&gt;T19+0.5,"ERROR","OK")</f>
        <v>OK</v>
      </c>
      <c r="U62" s="124" t="str">
        <f>IF(U21&gt;U19+0.5,"ERROR","OK")</f>
        <v>OK</v>
      </c>
      <c r="V62" s="124" t="str">
        <f>IF(V21&gt;V19+0.5,"ERROR","OK")</f>
        <v>OK</v>
      </c>
      <c r="W62" s="124" t="str">
        <f>IF(W21&gt;W19+0.5,"ERROR","OK")</f>
        <v>OK</v>
      </c>
      <c r="X62" s="124" t="str">
        <f>IF(X21&gt;X19+0.5,"ERROR","OK")</f>
        <v>OK</v>
      </c>
      <c r="Y62" s="1">
        <v>4</v>
      </c>
      <c r="AA62" s="104"/>
      <c r="AB62" s="104"/>
      <c r="AC62" s="104"/>
      <c r="AD62" s="104"/>
      <c r="AE62" s="104"/>
      <c r="AF62" s="104"/>
      <c r="AG62" s="104"/>
    </row>
    <row r="63" spans="1:34" ht="13" x14ac:dyDescent="0.25">
      <c r="A63" s="42"/>
      <c r="B63" s="104" t="s">
        <v>140</v>
      </c>
      <c r="C63" s="64"/>
      <c r="D63" s="1">
        <v>5</v>
      </c>
      <c r="E63" s="124"/>
      <c r="F63" s="124"/>
      <c r="G63" s="124"/>
      <c r="H63" s="124"/>
      <c r="I63" s="124"/>
      <c r="J63" s="124"/>
      <c r="K63" s="124"/>
      <c r="L63" s="124"/>
      <c r="M63" s="1">
        <v>5</v>
      </c>
      <c r="N63" s="124"/>
      <c r="O63" s="124"/>
      <c r="P63" s="124"/>
      <c r="Q63" s="124"/>
      <c r="R63" s="124"/>
      <c r="S63" s="72"/>
      <c r="T63" s="124"/>
      <c r="U63" s="124"/>
      <c r="V63" s="124"/>
      <c r="W63" s="124"/>
      <c r="X63" s="124"/>
      <c r="Y63" s="1">
        <v>5</v>
      </c>
      <c r="AA63" s="104"/>
      <c r="AB63" s="104"/>
      <c r="AC63" s="104"/>
      <c r="AD63" s="104"/>
      <c r="AE63" s="104"/>
      <c r="AF63" s="104"/>
      <c r="AG63" s="104"/>
    </row>
    <row r="64" spans="1:34" x14ac:dyDescent="0.25">
      <c r="A64" s="42"/>
      <c r="B64" s="42" t="s">
        <v>71</v>
      </c>
      <c r="C64" s="64"/>
      <c r="D64" s="1"/>
      <c r="E64" s="104"/>
      <c r="F64" s="104"/>
      <c r="G64" s="104"/>
      <c r="H64" s="104"/>
      <c r="I64" s="104"/>
      <c r="J64" s="104"/>
      <c r="K64" s="104"/>
      <c r="L64" s="104"/>
      <c r="M64" s="1"/>
      <c r="N64" s="104"/>
      <c r="O64" s="104"/>
      <c r="P64" s="104"/>
      <c r="Q64" s="104"/>
      <c r="R64" s="104"/>
      <c r="S64" s="72"/>
      <c r="T64" s="104"/>
      <c r="U64" s="104"/>
      <c r="V64" s="104"/>
      <c r="W64" s="104"/>
      <c r="X64" s="104"/>
      <c r="Y64" s="1"/>
      <c r="AC64" s="104"/>
      <c r="AD64" s="104"/>
      <c r="AE64" s="104"/>
      <c r="AF64" s="104"/>
    </row>
    <row r="65" spans="1:32" ht="13" x14ac:dyDescent="0.25">
      <c r="A65" s="42"/>
      <c r="B65" s="42" t="s">
        <v>76</v>
      </c>
      <c r="C65" s="64"/>
      <c r="D65" s="1">
        <v>25</v>
      </c>
      <c r="E65" s="124" t="str">
        <f>IF(E27&gt;E26+0.5,"ERROR","OK")</f>
        <v>OK</v>
      </c>
      <c r="F65" s="124" t="str">
        <f t="shared" ref="F65:L65" si="31">IF(F27&gt;F26+0.5,"ERROR","OK")</f>
        <v>OK</v>
      </c>
      <c r="G65" s="124" t="str">
        <f t="shared" si="31"/>
        <v>OK</v>
      </c>
      <c r="H65" s="124" t="str">
        <f t="shared" si="31"/>
        <v>OK</v>
      </c>
      <c r="I65" s="124" t="str">
        <f t="shared" si="31"/>
        <v>OK</v>
      </c>
      <c r="J65" s="124" t="str">
        <f t="shared" si="31"/>
        <v>OK</v>
      </c>
      <c r="K65" s="124" t="str">
        <f t="shared" si="31"/>
        <v>OK</v>
      </c>
      <c r="L65" s="124" t="str">
        <f t="shared" si="31"/>
        <v>OK</v>
      </c>
      <c r="M65" s="1">
        <v>25</v>
      </c>
      <c r="N65" s="124" t="str">
        <f>IF(N27&gt;N26+0.5,"ERROR","OK")</f>
        <v>OK</v>
      </c>
      <c r="O65" s="124" t="str">
        <f>IF(O27&gt;O26+0.5,"ERROR","OK")</f>
        <v>OK</v>
      </c>
      <c r="P65" s="124" t="str">
        <f>IF(P27&gt;P26+0.5,"ERROR","OK")</f>
        <v>OK</v>
      </c>
      <c r="Q65" s="124" t="str">
        <f>IF(Q27&gt;Q26+0.5,"ERROR","OK")</f>
        <v>OK</v>
      </c>
      <c r="R65" s="124" t="str">
        <f>IF(R27&gt;R26+0.5,"ERROR","OK")</f>
        <v>OK</v>
      </c>
      <c r="S65" s="72"/>
      <c r="T65" s="124" t="str">
        <f>IF(T27&gt;T26+0.5,"ERROR","OK")</f>
        <v>OK</v>
      </c>
      <c r="U65" s="124" t="str">
        <f>IF(U27&gt;U26+0.5,"ERROR","OK")</f>
        <v>OK</v>
      </c>
      <c r="V65" s="124" t="str">
        <f>IF(V27&gt;V26+0.5,"ERROR","OK")</f>
        <v>OK</v>
      </c>
      <c r="W65" s="124" t="str">
        <f>IF(W27&gt;W26+0.5,"ERROR","OK")</f>
        <v>OK</v>
      </c>
      <c r="X65" s="124" t="str">
        <f>IF(X27&gt;X26+0.5,"ERROR","OK")</f>
        <v>OK</v>
      </c>
      <c r="Y65" s="1">
        <v>25</v>
      </c>
      <c r="AA65" s="104"/>
      <c r="AB65" s="104"/>
    </row>
    <row r="66" spans="1:32" ht="13" x14ac:dyDescent="0.25">
      <c r="A66" s="42"/>
      <c r="B66" s="42" t="s">
        <v>77</v>
      </c>
      <c r="C66" s="64"/>
      <c r="D66" s="1">
        <v>27</v>
      </c>
      <c r="E66" s="124" t="str">
        <f>IF(E29&gt;E28+0.5,"ERROR","OK")</f>
        <v>OK</v>
      </c>
      <c r="F66" s="124" t="str">
        <f t="shared" ref="F66:L66" si="32">IF(F29&gt;F28+0.5,"ERROR","OK")</f>
        <v>OK</v>
      </c>
      <c r="G66" s="124" t="str">
        <f t="shared" si="32"/>
        <v>OK</v>
      </c>
      <c r="H66" s="124" t="str">
        <f t="shared" si="32"/>
        <v>OK</v>
      </c>
      <c r="I66" s="124" t="str">
        <f t="shared" si="32"/>
        <v>OK</v>
      </c>
      <c r="J66" s="124" t="str">
        <f t="shared" si="32"/>
        <v>OK</v>
      </c>
      <c r="K66" s="124" t="str">
        <f t="shared" si="32"/>
        <v>OK</v>
      </c>
      <c r="L66" s="124" t="str">
        <f t="shared" si="32"/>
        <v>OK</v>
      </c>
      <c r="M66" s="1">
        <v>27</v>
      </c>
      <c r="N66" s="124" t="str">
        <f>IF(N29&gt;N28+0.5,"ERROR","OK")</f>
        <v>OK</v>
      </c>
      <c r="O66" s="124" t="str">
        <f>IF(O29&gt;O28+0.5,"ERROR","OK")</f>
        <v>OK</v>
      </c>
      <c r="P66" s="124" t="str">
        <f>IF(P29&gt;P28+0.5,"ERROR","OK")</f>
        <v>OK</v>
      </c>
      <c r="Q66" s="124" t="str">
        <f>IF(Q29&gt;Q28+0.5,"ERROR","OK")</f>
        <v>OK</v>
      </c>
      <c r="R66" s="124" t="str">
        <f>IF(R29&gt;R28+0.5,"ERROR","OK")</f>
        <v>OK</v>
      </c>
      <c r="S66" s="72"/>
      <c r="T66" s="124" t="str">
        <f>IF(T29&gt;T28+0.5,"ERROR","OK")</f>
        <v>OK</v>
      </c>
      <c r="U66" s="124" t="str">
        <f>IF(U29&gt;U28+0.5,"ERROR","OK")</f>
        <v>OK</v>
      </c>
      <c r="V66" s="124" t="str">
        <f>IF(V29&gt;V28+0.5,"ERROR","OK")</f>
        <v>OK</v>
      </c>
      <c r="W66" s="124" t="str">
        <f>IF(W29&gt;W28+0.5,"ERROR","OK")</f>
        <v>OK</v>
      </c>
      <c r="X66" s="124" t="str">
        <f>IF(X29&gt;X28+0.5,"ERROR","OK")</f>
        <v>OK</v>
      </c>
      <c r="Y66" s="1">
        <v>27</v>
      </c>
    </row>
    <row r="67" spans="1:32" ht="13" x14ac:dyDescent="0.25">
      <c r="A67" s="42"/>
      <c r="B67" s="42" t="s">
        <v>75</v>
      </c>
      <c r="C67" s="64"/>
      <c r="D67" s="1">
        <v>28</v>
      </c>
      <c r="E67" s="124" t="str">
        <f>IF(E30&gt;E25,"ERROR","OK")</f>
        <v>OK</v>
      </c>
      <c r="F67" s="124" t="str">
        <f t="shared" ref="F67:L67" si="33">IF(F30&gt;F25,"ERROR","OK")</f>
        <v>OK</v>
      </c>
      <c r="G67" s="124" t="str">
        <f t="shared" si="33"/>
        <v>OK</v>
      </c>
      <c r="H67" s="124" t="str">
        <f t="shared" si="33"/>
        <v>OK</v>
      </c>
      <c r="I67" s="124" t="str">
        <f t="shared" si="33"/>
        <v>OK</v>
      </c>
      <c r="J67" s="124" t="str">
        <f t="shared" si="33"/>
        <v>OK</v>
      </c>
      <c r="K67" s="124" t="str">
        <f t="shared" si="33"/>
        <v>OK</v>
      </c>
      <c r="L67" s="124" t="str">
        <f t="shared" si="33"/>
        <v>OK</v>
      </c>
      <c r="M67" s="1">
        <v>28</v>
      </c>
      <c r="N67" s="124" t="str">
        <f>IF(N30&gt;N25,"ERROR","OK")</f>
        <v>OK</v>
      </c>
      <c r="O67" s="124" t="str">
        <f>IF(O30&gt;O25,"ERROR","OK")</f>
        <v>OK</v>
      </c>
      <c r="P67" s="124" t="str">
        <f>IF(P30&gt;P25,"ERROR","OK")</f>
        <v>OK</v>
      </c>
      <c r="Q67" s="124" t="str">
        <f>IF(Q30&gt;Q25,"ERROR","OK")</f>
        <v>OK</v>
      </c>
      <c r="R67" s="124" t="str">
        <f>IF(R30&gt;R25,"ERROR","OK")</f>
        <v>OK</v>
      </c>
      <c r="S67" s="72"/>
      <c r="T67" s="124" t="str">
        <f>IF(T30&gt;T25,"ERROR","OK")</f>
        <v>OK</v>
      </c>
      <c r="U67" s="124" t="str">
        <f>IF(U30&gt;U25,"ERROR","OK")</f>
        <v>OK</v>
      </c>
      <c r="V67" s="124" t="str">
        <f>IF(V30&gt;V25,"ERROR","OK")</f>
        <v>OK</v>
      </c>
      <c r="W67" s="124" t="str">
        <f>IF(W30&gt;W25,"ERROR","OK")</f>
        <v>OK</v>
      </c>
      <c r="X67" s="124" t="str">
        <f>IF(X30&gt;X25,"ERROR","OK")</f>
        <v>OK</v>
      </c>
      <c r="Y67" s="1">
        <v>28</v>
      </c>
    </row>
    <row r="68" spans="1:32" x14ac:dyDescent="0.25">
      <c r="A68" s="42"/>
      <c r="B68" s="68"/>
      <c r="C68" s="69"/>
      <c r="D68" s="1"/>
      <c r="E68" s="104"/>
      <c r="F68" s="104"/>
      <c r="G68" s="104"/>
      <c r="H68" s="104"/>
      <c r="I68" s="104"/>
      <c r="J68" s="104"/>
      <c r="K68" s="104"/>
      <c r="L68" s="104"/>
      <c r="M68" s="1"/>
      <c r="N68" s="104"/>
      <c r="O68" s="104"/>
      <c r="P68" s="104"/>
      <c r="Q68" s="104"/>
      <c r="R68" s="104"/>
      <c r="S68" s="72"/>
      <c r="T68" s="104"/>
      <c r="U68" s="104"/>
      <c r="V68" s="104"/>
      <c r="W68" s="104"/>
      <c r="X68" s="104"/>
      <c r="Y68" s="1"/>
    </row>
    <row r="69" spans="1:32" x14ac:dyDescent="0.25">
      <c r="A69" s="42"/>
      <c r="B69" s="104" t="s">
        <v>53</v>
      </c>
      <c r="C69" s="70"/>
      <c r="D69" s="1"/>
      <c r="E69" s="104"/>
      <c r="F69" s="104"/>
      <c r="G69" s="104"/>
      <c r="H69" s="104"/>
      <c r="I69" s="104"/>
      <c r="J69" s="104"/>
      <c r="K69" s="104"/>
      <c r="L69" s="104"/>
      <c r="M69" s="1"/>
      <c r="N69" s="104"/>
      <c r="O69" s="104"/>
      <c r="P69" s="104"/>
      <c r="Q69" s="104"/>
      <c r="R69" s="104"/>
      <c r="S69" s="72"/>
      <c r="T69" s="104"/>
      <c r="U69" s="104"/>
      <c r="V69" s="104"/>
      <c r="W69" s="104"/>
      <c r="X69" s="104"/>
      <c r="Y69" s="1"/>
      <c r="AD69" s="104"/>
      <c r="AE69" s="104"/>
      <c r="AF69" s="104"/>
    </row>
    <row r="70" spans="1:32" ht="13" x14ac:dyDescent="0.25">
      <c r="A70" s="42"/>
      <c r="B70" s="42" t="s">
        <v>47</v>
      </c>
      <c r="C70" s="5"/>
      <c r="D70" s="1">
        <v>13</v>
      </c>
      <c r="E70" s="124" t="str">
        <f>IF(E44&gt;E42+0.5,"ERROR","OK")</f>
        <v>OK</v>
      </c>
      <c r="F70" s="124" t="str">
        <f t="shared" ref="F70:L70" si="34">IF(F44&gt;F42+0.5,"ERROR","OK")</f>
        <v>OK</v>
      </c>
      <c r="G70" s="124" t="str">
        <f t="shared" si="34"/>
        <v>OK</v>
      </c>
      <c r="H70" s="124" t="str">
        <f t="shared" si="34"/>
        <v>OK</v>
      </c>
      <c r="I70" s="124" t="str">
        <f t="shared" si="34"/>
        <v>OK</v>
      </c>
      <c r="J70" s="124" t="str">
        <f t="shared" si="34"/>
        <v>OK</v>
      </c>
      <c r="K70" s="124" t="str">
        <f t="shared" si="34"/>
        <v>OK</v>
      </c>
      <c r="L70" s="124" t="str">
        <f t="shared" si="34"/>
        <v>OK</v>
      </c>
      <c r="M70" s="1">
        <v>13</v>
      </c>
      <c r="N70" s="124" t="str">
        <f>IF(N44&gt;N42+0.5,"ERROR","OK")</f>
        <v>OK</v>
      </c>
      <c r="O70" s="124" t="str">
        <f>IF(O44&gt;O42+0.5,"ERROR","OK")</f>
        <v>OK</v>
      </c>
      <c r="P70" s="124" t="str">
        <f>IF(P44&gt;P42+0.5,"ERROR","OK")</f>
        <v>OK</v>
      </c>
      <c r="Q70" s="124" t="str">
        <f>IF(Q44&gt;Q42+0.5,"ERROR","OK")</f>
        <v>OK</v>
      </c>
      <c r="R70" s="124" t="str">
        <f>IF(R44&gt;R42+0.5,"ERROR","OK")</f>
        <v>OK</v>
      </c>
      <c r="S70" s="72"/>
      <c r="T70" s="124" t="str">
        <f>IF(T44&gt;T42+0.5,"ERROR","OK")</f>
        <v>OK</v>
      </c>
      <c r="U70" s="124" t="str">
        <f>IF(U44&gt;U42+0.5,"ERROR","OK")</f>
        <v>OK</v>
      </c>
      <c r="V70" s="124" t="str">
        <f>IF(V44&gt;V42+0.5,"ERROR","OK")</f>
        <v>OK</v>
      </c>
      <c r="W70" s="124" t="str">
        <f>IF(W44&gt;W42+0.5,"ERROR","OK")</f>
        <v>OK</v>
      </c>
      <c r="X70" s="124" t="str">
        <f>IF(X44&gt;X42+0.5,"ERROR","OK")</f>
        <v>OK</v>
      </c>
      <c r="Y70" s="1">
        <v>13</v>
      </c>
      <c r="AD70" s="104"/>
      <c r="AE70" s="104"/>
      <c r="AF70" s="104"/>
    </row>
    <row r="71" spans="1:32" x14ac:dyDescent="0.25">
      <c r="A71" s="42"/>
      <c r="B71" s="4" t="s">
        <v>71</v>
      </c>
      <c r="C71" s="5"/>
      <c r="D71" s="1"/>
      <c r="E71" s="104"/>
      <c r="F71" s="104"/>
      <c r="G71" s="104"/>
      <c r="H71" s="104"/>
      <c r="I71" s="104"/>
      <c r="J71" s="104"/>
      <c r="K71" s="104"/>
      <c r="L71" s="104"/>
      <c r="M71" s="1"/>
      <c r="N71" s="104"/>
      <c r="O71" s="104"/>
      <c r="P71" s="104"/>
      <c r="Q71" s="104"/>
      <c r="R71" s="104"/>
      <c r="S71" s="72"/>
      <c r="T71" s="104"/>
      <c r="U71" s="104"/>
      <c r="V71" s="104"/>
      <c r="W71" s="104"/>
      <c r="X71" s="104"/>
      <c r="Y71" s="1"/>
      <c r="AD71" s="104"/>
      <c r="AE71" s="104"/>
      <c r="AF71" s="104"/>
    </row>
    <row r="72" spans="1:32" ht="13" x14ac:dyDescent="0.25">
      <c r="A72" s="42"/>
      <c r="B72" s="4" t="s">
        <v>73</v>
      </c>
      <c r="C72" s="5"/>
      <c r="D72" s="1">
        <v>30</v>
      </c>
      <c r="E72" s="124" t="str">
        <f>IF(E48&gt;E47+0.5,"ERROR","OK")</f>
        <v>OK</v>
      </c>
      <c r="F72" s="124" t="str">
        <f t="shared" ref="F72:L72" si="35">IF(F48&gt;F47+0.5,"ERROR","OK")</f>
        <v>OK</v>
      </c>
      <c r="G72" s="124" t="str">
        <f t="shared" si="35"/>
        <v>OK</v>
      </c>
      <c r="H72" s="124" t="str">
        <f t="shared" si="35"/>
        <v>OK</v>
      </c>
      <c r="I72" s="124" t="str">
        <f t="shared" si="35"/>
        <v>OK</v>
      </c>
      <c r="J72" s="124" t="str">
        <f t="shared" si="35"/>
        <v>OK</v>
      </c>
      <c r="K72" s="124" t="str">
        <f t="shared" si="35"/>
        <v>OK</v>
      </c>
      <c r="L72" s="124" t="str">
        <f t="shared" si="35"/>
        <v>OK</v>
      </c>
      <c r="M72" s="1">
        <v>30</v>
      </c>
      <c r="N72" s="124" t="str">
        <f>IF(N48&gt;N47+0.5,"ERROR","OK")</f>
        <v>OK</v>
      </c>
      <c r="O72" s="124" t="str">
        <f>IF(O48&gt;O47+0.5,"ERROR","OK")</f>
        <v>OK</v>
      </c>
      <c r="P72" s="124" t="str">
        <f>IF(P48&gt;P47+0.5,"ERROR","OK")</f>
        <v>OK</v>
      </c>
      <c r="Q72" s="124" t="str">
        <f>IF(Q48&gt;Q47+0.5,"ERROR","OK")</f>
        <v>OK</v>
      </c>
      <c r="R72" s="124" t="str">
        <f>IF(R48&gt;R47+0.5,"ERROR","OK")</f>
        <v>OK</v>
      </c>
      <c r="S72" s="72"/>
      <c r="T72" s="124" t="str">
        <f>IF(T48&gt;T47+0.5,"ERROR","OK")</f>
        <v>OK</v>
      </c>
      <c r="U72" s="124" t="str">
        <f>IF(U48&gt;U47+0.5,"ERROR","OK")</f>
        <v>OK</v>
      </c>
      <c r="V72" s="124" t="str">
        <f>IF(V48&gt;V47+0.5,"ERROR","OK")</f>
        <v>OK</v>
      </c>
      <c r="W72" s="124" t="str">
        <f>IF(W48&gt;W47+0.5,"ERROR","OK")</f>
        <v>OK</v>
      </c>
      <c r="X72" s="124" t="str">
        <f>IF(X48&gt;X47+0.5,"ERROR","OK")</f>
        <v>OK</v>
      </c>
      <c r="Y72" s="1">
        <v>30</v>
      </c>
      <c r="AD72" s="104"/>
      <c r="AE72" s="104"/>
      <c r="AF72" s="104"/>
    </row>
    <row r="73" spans="1:32" ht="13" x14ac:dyDescent="0.25">
      <c r="A73" s="45"/>
      <c r="B73" s="56" t="s">
        <v>75</v>
      </c>
      <c r="C73" s="61"/>
      <c r="D73" s="125">
        <v>31</v>
      </c>
      <c r="E73" s="124" t="str">
        <f>IF(E49&gt;E47+0.5,"ERROR","OK")</f>
        <v>OK</v>
      </c>
      <c r="F73" s="124" t="str">
        <f t="shared" ref="F73:L73" si="36">IF(F49&gt;F47+0.5,"ERROR","OK")</f>
        <v>OK</v>
      </c>
      <c r="G73" s="124" t="str">
        <f t="shared" si="36"/>
        <v>OK</v>
      </c>
      <c r="H73" s="124" t="str">
        <f t="shared" si="36"/>
        <v>OK</v>
      </c>
      <c r="I73" s="124" t="str">
        <f t="shared" si="36"/>
        <v>OK</v>
      </c>
      <c r="J73" s="124" t="str">
        <f t="shared" si="36"/>
        <v>OK</v>
      </c>
      <c r="K73" s="124" t="str">
        <f t="shared" si="36"/>
        <v>OK</v>
      </c>
      <c r="L73" s="124" t="str">
        <f t="shared" si="36"/>
        <v>OK</v>
      </c>
      <c r="M73" s="125">
        <v>31</v>
      </c>
      <c r="N73" s="124" t="str">
        <f>IF(N49&gt;N47+0.5,"ERROR","OK")</f>
        <v>OK</v>
      </c>
      <c r="O73" s="124" t="str">
        <f>IF(O49&gt;O47+0.5,"ERROR","OK")</f>
        <v>OK</v>
      </c>
      <c r="P73" s="124" t="str">
        <f>IF(P49&gt;P47+0.5,"ERROR","OK")</f>
        <v>OK</v>
      </c>
      <c r="Q73" s="124" t="str">
        <f>IF(Q49&gt;Q47+0.5,"ERROR","OK")</f>
        <v>OK</v>
      </c>
      <c r="R73" s="124" t="str">
        <f>IF(R49&gt;R47+0.5,"ERROR","OK")</f>
        <v>OK</v>
      </c>
      <c r="S73" s="129"/>
      <c r="T73" s="124" t="str">
        <f>IF(T49&gt;T47+0.5,"ERROR","OK")</f>
        <v>OK</v>
      </c>
      <c r="U73" s="124" t="str">
        <f>IF(U49&gt;U47+0.5,"ERROR","OK")</f>
        <v>OK</v>
      </c>
      <c r="V73" s="124" t="str">
        <f>IF(V49&gt;V47+0.5,"ERROR","OK")</f>
        <v>OK</v>
      </c>
      <c r="W73" s="124" t="str">
        <f>IF(W49&gt;W47+0.5,"ERROR","OK")</f>
        <v>OK</v>
      </c>
      <c r="X73" s="124" t="str">
        <f>IF(X49&gt;X47+0.5,"ERROR","OK")</f>
        <v>OK</v>
      </c>
      <c r="Y73" s="125">
        <v>31</v>
      </c>
      <c r="AD73" s="104"/>
      <c r="AE73" s="104"/>
      <c r="AF73" s="104"/>
    </row>
    <row r="74" spans="1:32" x14ac:dyDescent="0.25">
      <c r="A74" s="42"/>
      <c r="B74" s="33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AD74"/>
      <c r="AE74"/>
      <c r="AF74"/>
    </row>
    <row r="75" spans="1:32" x14ac:dyDescent="0.25">
      <c r="A75" s="42"/>
      <c r="B75" s="33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AD75"/>
      <c r="AE75"/>
      <c r="AF75"/>
    </row>
    <row r="76" spans="1:32" x14ac:dyDescent="0.25">
      <c r="A76" s="42"/>
      <c r="B76" s="33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AD76"/>
      <c r="AE76"/>
      <c r="AF76"/>
    </row>
    <row r="77" spans="1:32" x14ac:dyDescent="0.25">
      <c r="A77" s="42"/>
      <c r="B77" s="33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AD77"/>
      <c r="AE77"/>
      <c r="AF77"/>
    </row>
    <row r="78" spans="1:32" x14ac:dyDescent="0.25">
      <c r="A78" s="42"/>
      <c r="B78" s="33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AD78"/>
      <c r="AE78"/>
      <c r="AF78"/>
    </row>
    <row r="79" spans="1:32" x14ac:dyDescent="0.25">
      <c r="A79" s="42"/>
      <c r="B79" s="33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D79"/>
      <c r="AE79"/>
      <c r="AF79"/>
    </row>
    <row r="80" spans="1:32" x14ac:dyDescent="0.25">
      <c r="C80" s="51"/>
      <c r="D80" s="46" t="s">
        <v>6</v>
      </c>
      <c r="E80" s="202" t="str">
        <f>L2</f>
        <v>XXXXXX</v>
      </c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D80"/>
      <c r="AE80"/>
      <c r="AF80"/>
    </row>
    <row r="81" spans="3:32" x14ac:dyDescent="0.25">
      <c r="C81" s="52"/>
      <c r="D81" s="4"/>
      <c r="E81" s="53" t="str">
        <f>L1</f>
        <v>WB53</v>
      </c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D81"/>
      <c r="AE81"/>
      <c r="AF81"/>
    </row>
    <row r="82" spans="3:32" x14ac:dyDescent="0.25">
      <c r="C82" s="52"/>
      <c r="D82" s="4"/>
      <c r="E82" s="53" t="str">
        <f>L3</f>
        <v>jj.mm.aaaa</v>
      </c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/>
      <c r="AC82"/>
    </row>
    <row r="83" spans="3:32" x14ac:dyDescent="0.25">
      <c r="C83" s="52"/>
      <c r="D83" s="4"/>
      <c r="E83" s="54" t="s">
        <v>142</v>
      </c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/>
      <c r="AC83"/>
      <c r="AD83"/>
      <c r="AE83"/>
      <c r="AF83"/>
    </row>
    <row r="84" spans="3:32" x14ac:dyDescent="0.25">
      <c r="C84" s="52"/>
      <c r="D84" s="4"/>
      <c r="E84" s="5" t="str">
        <f>E14</f>
        <v>col. 01</v>
      </c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/>
      <c r="AC84"/>
      <c r="AD84"/>
      <c r="AE84"/>
      <c r="AF84"/>
    </row>
    <row r="85" spans="3:32" ht="13" x14ac:dyDescent="0.3">
      <c r="C85" s="55"/>
      <c r="D85" s="56"/>
      <c r="E85" s="57">
        <f>COUNTIF(E16:AG73,"ERROR")</f>
        <v>0</v>
      </c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/>
      <c r="AC85"/>
      <c r="AD85"/>
      <c r="AE85"/>
      <c r="AF85"/>
    </row>
    <row r="86" spans="3:32" x14ac:dyDescent="0.25"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/>
      <c r="AC86"/>
      <c r="AD86"/>
      <c r="AE86"/>
      <c r="AF86"/>
    </row>
    <row r="87" spans="3:32" x14ac:dyDescent="0.25"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/>
      <c r="AC87"/>
      <c r="AD87"/>
      <c r="AE87"/>
      <c r="AF87"/>
    </row>
    <row r="88" spans="3:32" x14ac:dyDescent="0.25">
      <c r="E88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/>
      <c r="AC88"/>
      <c r="AD88"/>
      <c r="AE88"/>
      <c r="AF88"/>
    </row>
    <row r="89" spans="3:32" x14ac:dyDescent="0.25">
      <c r="E89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</row>
    <row r="90" spans="3:32" x14ac:dyDescent="0.25">
      <c r="E90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</row>
    <row r="91" spans="3:32" x14ac:dyDescent="0.25">
      <c r="E91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</row>
    <row r="92" spans="3:32" x14ac:dyDescent="0.25">
      <c r="E92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</row>
    <row r="93" spans="3:32" x14ac:dyDescent="0.25">
      <c r="E93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</row>
  </sheetData>
  <sheetProtection sheet="1"/>
  <phoneticPr fontId="10" type="noConversion"/>
  <printOptions gridLinesSet="0"/>
  <pageMargins left="0.59055118110236227" right="0.39370078740157483" top="0.59055118110236227" bottom="0.39370078740157483" header="0.31496062992125984" footer="0.31496062992125984"/>
  <pageSetup paperSize="9" scale="50" fitToWidth="2" pageOrder="overThenDown" orientation="landscape" horizontalDpi="4294967292" verticalDpi="4294967292" r:id="rId1"/>
  <headerFooter alignWithMargins="0">
    <oddFooter>&amp;L&amp;"Arial,Fett"BNS confidentiel&amp;C&amp;D&amp;Rpage &amp;P</oddFooter>
  </headerFooter>
  <colBreaks count="1" manualBreakCount="1">
    <brk id="13" min="14" max="4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93"/>
  <sheetViews>
    <sheetView showGridLines="0" showRowColHeaders="0" showZeros="0" zoomScale="80" zoomScaleNormal="80" workbookViewId="0">
      <pane xSplit="4" ySplit="14" topLeftCell="E15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baseColWidth="10" defaultColWidth="11.54296875" defaultRowHeight="12.5" x14ac:dyDescent="0.25"/>
  <cols>
    <col min="1" max="1" width="5.453125" customWidth="1"/>
    <col min="2" max="2" width="4.7265625" customWidth="1"/>
    <col min="3" max="3" width="32.7265625" customWidth="1"/>
    <col min="4" max="4" width="4.7265625" customWidth="1"/>
    <col min="5" max="10" width="19.7265625" style="3" customWidth="1"/>
    <col min="11" max="11" width="18.54296875" style="3" customWidth="1"/>
    <col min="12" max="12" width="19.54296875" style="3" customWidth="1"/>
    <col min="13" max="13" width="4.7265625" style="3" customWidth="1"/>
    <col min="14" max="14" width="17.7265625" style="3" customWidth="1"/>
    <col min="15" max="15" width="17.54296875" style="3" customWidth="1"/>
    <col min="16" max="18" width="17.7265625" style="3" customWidth="1"/>
    <col min="19" max="19" width="2.7265625" customWidth="1"/>
    <col min="20" max="21" width="17.7265625" style="3" customWidth="1"/>
    <col min="22" max="22" width="17.54296875" style="3" customWidth="1"/>
    <col min="23" max="24" width="17.7265625" style="3" customWidth="1"/>
    <col min="25" max="25" width="4.7265625" style="3" customWidth="1"/>
    <col min="26" max="26" width="2.26953125" style="3" customWidth="1"/>
    <col min="27" max="33" width="14.1796875" style="3" bestFit="1" customWidth="1"/>
    <col min="34" max="34" width="4.7265625" style="3" customWidth="1"/>
    <col min="35" max="16384" width="11.54296875" style="3"/>
  </cols>
  <sheetData>
    <row r="1" spans="1:34" ht="18" x14ac:dyDescent="0.4">
      <c r="A1" s="104"/>
      <c r="B1" s="104"/>
      <c r="C1" s="104"/>
      <c r="D1" s="104"/>
      <c r="E1" s="10" t="s">
        <v>70</v>
      </c>
      <c r="K1" s="213" t="s">
        <v>155</v>
      </c>
      <c r="L1" s="151" t="s">
        <v>9</v>
      </c>
      <c r="M1" s="6"/>
      <c r="N1" s="10" t="s">
        <v>70</v>
      </c>
      <c r="S1" s="104"/>
      <c r="W1" s="213" t="s">
        <v>155</v>
      </c>
      <c r="X1" s="151" t="s">
        <v>9</v>
      </c>
    </row>
    <row r="2" spans="1:34" ht="18" x14ac:dyDescent="0.35">
      <c r="A2" s="104"/>
      <c r="B2" s="104"/>
      <c r="C2" s="104"/>
      <c r="D2" s="104"/>
      <c r="E2" s="121" t="s">
        <v>135</v>
      </c>
      <c r="K2" s="213" t="s">
        <v>151</v>
      </c>
      <c r="L2" s="152" t="str">
        <f>'Bon de livraison'!H3</f>
        <v>XXXXXX</v>
      </c>
      <c r="M2" s="9"/>
      <c r="N2" s="121" t="s">
        <v>135</v>
      </c>
      <c r="S2" s="104"/>
      <c r="W2" s="213" t="s">
        <v>151</v>
      </c>
      <c r="X2" s="153" t="str">
        <f>L2</f>
        <v>XXXXXX</v>
      </c>
      <c r="AC2" s="104"/>
      <c r="AG2" s="151" t="s">
        <v>9</v>
      </c>
    </row>
    <row r="3" spans="1:34" ht="18" x14ac:dyDescent="0.4">
      <c r="A3" s="104"/>
      <c r="B3" s="104"/>
      <c r="C3" s="104"/>
      <c r="D3" s="104"/>
      <c r="E3" s="3" t="s">
        <v>126</v>
      </c>
      <c r="H3" s="104"/>
      <c r="K3" s="213" t="s">
        <v>152</v>
      </c>
      <c r="L3" s="154" t="str">
        <f>'Bon de livraison'!H4</f>
        <v>jj.mm.aaaa</v>
      </c>
      <c r="N3" s="3" t="s">
        <v>126</v>
      </c>
      <c r="Q3" s="104"/>
      <c r="S3" s="104"/>
      <c r="W3" s="213" t="s">
        <v>152</v>
      </c>
      <c r="X3" s="154" t="str">
        <f>L3</f>
        <v>jj.mm.aaaa</v>
      </c>
      <c r="AC3" s="104"/>
      <c r="AG3" s="11" t="str">
        <f>X2</f>
        <v>XXXXXX</v>
      </c>
    </row>
    <row r="4" spans="1:34" ht="13" x14ac:dyDescent="0.3">
      <c r="A4" s="104"/>
      <c r="B4" s="104"/>
      <c r="C4" s="104"/>
      <c r="D4" s="45"/>
      <c r="J4" s="7"/>
      <c r="K4" s="8"/>
      <c r="M4" s="122"/>
      <c r="N4" s="4"/>
      <c r="S4" s="104"/>
      <c r="X4" s="12"/>
      <c r="Y4" s="56"/>
    </row>
    <row r="5" spans="1:34" ht="22.5" customHeight="1" x14ac:dyDescent="0.25">
      <c r="A5" s="19"/>
      <c r="B5" s="19"/>
      <c r="C5" s="19"/>
      <c r="D5" s="44"/>
      <c r="E5" s="60" t="s">
        <v>19</v>
      </c>
      <c r="F5" s="21"/>
      <c r="G5" s="21"/>
      <c r="H5" s="20"/>
      <c r="I5" s="20"/>
      <c r="J5" s="20"/>
      <c r="K5" s="20"/>
      <c r="L5" s="20"/>
      <c r="M5" s="43"/>
      <c r="N5" s="60" t="s">
        <v>67</v>
      </c>
      <c r="O5" s="14"/>
      <c r="P5" s="14"/>
      <c r="Q5" s="14"/>
      <c r="R5" s="15"/>
      <c r="S5" s="104"/>
      <c r="T5" s="63" t="s">
        <v>31</v>
      </c>
      <c r="U5" s="14"/>
      <c r="V5" s="14"/>
      <c r="W5" s="14"/>
      <c r="X5" s="14"/>
      <c r="Y5" s="43"/>
      <c r="AA5" s="63" t="s">
        <v>131</v>
      </c>
      <c r="AB5" s="21"/>
      <c r="AC5" s="20"/>
      <c r="AD5" s="20"/>
      <c r="AE5" s="20"/>
      <c r="AF5" s="20"/>
      <c r="AG5" s="20"/>
      <c r="AH5" s="126"/>
    </row>
    <row r="6" spans="1:34" ht="15.75" customHeight="1" x14ac:dyDescent="0.3">
      <c r="A6" s="4" t="s">
        <v>120</v>
      </c>
      <c r="B6" s="104"/>
      <c r="C6" s="104"/>
      <c r="D6" s="64"/>
      <c r="E6" s="149" t="s">
        <v>20</v>
      </c>
      <c r="F6" s="155" t="s">
        <v>22</v>
      </c>
      <c r="G6" s="156"/>
      <c r="H6" s="157"/>
      <c r="I6" s="157"/>
      <c r="J6" s="157"/>
      <c r="K6" s="158"/>
      <c r="L6" s="159" t="s">
        <v>28</v>
      </c>
      <c r="M6" s="30"/>
      <c r="N6" s="145" t="s">
        <v>29</v>
      </c>
      <c r="O6" s="140" t="s">
        <v>32</v>
      </c>
      <c r="P6" s="141" t="s">
        <v>33</v>
      </c>
      <c r="Q6" s="160" t="s">
        <v>3</v>
      </c>
      <c r="R6" s="161"/>
      <c r="S6" s="162"/>
      <c r="T6" s="142" t="s">
        <v>37</v>
      </c>
      <c r="U6" s="142" t="s">
        <v>38</v>
      </c>
      <c r="V6" s="142" t="s">
        <v>41</v>
      </c>
      <c r="W6" s="163" t="s">
        <v>3</v>
      </c>
      <c r="X6" s="164"/>
      <c r="Y6" s="30"/>
      <c r="AA6" s="41"/>
      <c r="AB6" s="36"/>
      <c r="AC6" s="41"/>
      <c r="AD6" s="22"/>
      <c r="AE6" s="41"/>
      <c r="AF6" s="22"/>
      <c r="AG6" s="41"/>
      <c r="AH6" s="1"/>
    </row>
    <row r="7" spans="1:34" ht="12.75" customHeight="1" x14ac:dyDescent="0.25">
      <c r="A7" s="42" t="s">
        <v>121</v>
      </c>
      <c r="B7" s="104"/>
      <c r="C7" s="104"/>
      <c r="D7" s="64"/>
      <c r="E7" s="132" t="s">
        <v>21</v>
      </c>
      <c r="F7" s="130"/>
      <c r="G7" s="65"/>
      <c r="H7" s="65"/>
      <c r="I7" s="65"/>
      <c r="J7" s="65"/>
      <c r="K7" s="133"/>
      <c r="L7" s="165"/>
      <c r="M7" s="30"/>
      <c r="N7" s="140" t="s">
        <v>30</v>
      </c>
      <c r="O7" s="140"/>
      <c r="P7" s="141" t="s">
        <v>34</v>
      </c>
      <c r="Q7" s="143"/>
      <c r="R7" s="166"/>
      <c r="S7" s="104"/>
      <c r="T7" s="142"/>
      <c r="U7" s="142" t="s">
        <v>39</v>
      </c>
      <c r="V7" s="142" t="s">
        <v>42</v>
      </c>
      <c r="W7" s="58"/>
      <c r="X7" s="58"/>
      <c r="Y7" s="30"/>
      <c r="AA7" s="37"/>
      <c r="AB7" s="24"/>
      <c r="AC7" s="37"/>
      <c r="AD7" s="23"/>
      <c r="AE7" s="37"/>
      <c r="AF7" s="23"/>
      <c r="AG7" s="37"/>
      <c r="AH7" s="1"/>
    </row>
    <row r="8" spans="1:34" ht="13.15" customHeight="1" x14ac:dyDescent="0.35">
      <c r="A8" s="42" t="s">
        <v>122</v>
      </c>
      <c r="B8" s="2"/>
      <c r="C8" s="104"/>
      <c r="D8" s="64"/>
      <c r="E8" s="65"/>
      <c r="F8" s="134"/>
      <c r="G8" s="135"/>
      <c r="H8" s="65"/>
      <c r="I8" s="65"/>
      <c r="J8" s="65"/>
      <c r="K8" s="133"/>
      <c r="L8" s="165"/>
      <c r="M8" s="30"/>
      <c r="N8" s="140"/>
      <c r="O8" s="140"/>
      <c r="P8" s="141" t="s">
        <v>35</v>
      </c>
      <c r="Q8" s="144"/>
      <c r="R8" s="167"/>
      <c r="S8" s="104"/>
      <c r="T8" s="32"/>
      <c r="U8" s="142" t="s">
        <v>40</v>
      </c>
      <c r="V8" s="32"/>
      <c r="W8" s="58"/>
      <c r="X8" s="58"/>
      <c r="Y8" s="30"/>
      <c r="AA8" s="37"/>
      <c r="AB8" s="24"/>
      <c r="AC8" s="37"/>
      <c r="AD8" s="23"/>
      <c r="AE8" s="37"/>
      <c r="AF8" s="23"/>
      <c r="AG8" s="37"/>
      <c r="AH8" s="1"/>
    </row>
    <row r="9" spans="1:34" ht="13.15" hidden="1" customHeight="1" x14ac:dyDescent="0.35">
      <c r="A9" s="42"/>
      <c r="B9" s="2"/>
      <c r="C9" s="104"/>
      <c r="D9" s="64"/>
      <c r="E9" s="65"/>
      <c r="F9" s="134"/>
      <c r="G9" s="135"/>
      <c r="H9" s="135"/>
      <c r="I9" s="135"/>
      <c r="J9" s="135"/>
      <c r="K9" s="26"/>
      <c r="L9" s="138"/>
      <c r="M9" s="30"/>
      <c r="N9" s="140"/>
      <c r="O9" s="165"/>
      <c r="Q9" s="168"/>
      <c r="R9" s="61"/>
      <c r="S9" s="104"/>
      <c r="T9" s="32"/>
      <c r="U9" s="32"/>
      <c r="V9" s="32"/>
      <c r="W9" s="169"/>
      <c r="X9" s="169"/>
      <c r="Y9" s="30"/>
      <c r="AH9" s="1"/>
    </row>
    <row r="10" spans="1:34" ht="13.15" customHeight="1" x14ac:dyDescent="0.3">
      <c r="A10" s="175" t="s">
        <v>125</v>
      </c>
      <c r="B10" s="104"/>
      <c r="C10" s="104"/>
      <c r="D10" s="64"/>
      <c r="E10" s="133"/>
      <c r="F10" s="170" t="s">
        <v>3</v>
      </c>
      <c r="G10" s="132" t="s">
        <v>23</v>
      </c>
      <c r="H10" s="22"/>
      <c r="I10" s="49" t="s">
        <v>148</v>
      </c>
      <c r="J10" s="137"/>
      <c r="K10" s="118" t="s">
        <v>26</v>
      </c>
      <c r="L10" s="130"/>
      <c r="M10" s="30"/>
      <c r="N10" s="58"/>
      <c r="O10" s="52"/>
      <c r="P10" s="142"/>
      <c r="Q10" s="141" t="s">
        <v>3</v>
      </c>
      <c r="R10" s="142" t="s">
        <v>25</v>
      </c>
      <c r="S10" s="104"/>
      <c r="T10" s="52"/>
      <c r="U10" s="32"/>
      <c r="V10" s="32"/>
      <c r="W10" s="139" t="s">
        <v>3</v>
      </c>
      <c r="X10" s="149" t="s">
        <v>25</v>
      </c>
      <c r="Y10" s="30"/>
      <c r="AA10" s="130" t="s">
        <v>107</v>
      </c>
      <c r="AB10" s="130" t="s">
        <v>56</v>
      </c>
      <c r="AC10" s="130" t="s">
        <v>57</v>
      </c>
      <c r="AD10" s="130" t="s">
        <v>58</v>
      </c>
      <c r="AE10" s="130" t="s">
        <v>59</v>
      </c>
      <c r="AF10" s="130" t="s">
        <v>60</v>
      </c>
      <c r="AG10" s="130" t="s">
        <v>61</v>
      </c>
      <c r="AH10" s="1"/>
    </row>
    <row r="11" spans="1:34" ht="13.15" customHeight="1" x14ac:dyDescent="0.25">
      <c r="A11" s="42"/>
      <c r="B11" s="171"/>
      <c r="C11" s="104"/>
      <c r="D11" s="64"/>
      <c r="E11" s="133"/>
      <c r="F11" s="133"/>
      <c r="G11" s="138" t="s">
        <v>24</v>
      </c>
      <c r="H11" s="65"/>
      <c r="I11" s="130"/>
      <c r="J11" s="133"/>
      <c r="K11" s="119" t="s">
        <v>27</v>
      </c>
      <c r="L11" s="130"/>
      <c r="M11" s="30"/>
      <c r="N11" s="18"/>
      <c r="O11" s="16"/>
      <c r="P11" s="17"/>
      <c r="Q11" s="18"/>
      <c r="R11" s="142" t="s">
        <v>36</v>
      </c>
      <c r="S11" s="104"/>
      <c r="T11" s="52"/>
      <c r="U11" s="32"/>
      <c r="V11" s="58"/>
      <c r="W11" s="32"/>
      <c r="X11" s="141" t="s">
        <v>36</v>
      </c>
      <c r="Y11" s="30"/>
      <c r="AA11" s="131" t="s">
        <v>4</v>
      </c>
      <c r="AB11" s="131" t="s">
        <v>4</v>
      </c>
      <c r="AC11" s="131" t="s">
        <v>4</v>
      </c>
      <c r="AD11" s="131" t="s">
        <v>4</v>
      </c>
      <c r="AE11" s="131" t="s">
        <v>4</v>
      </c>
      <c r="AF11" s="131" t="s">
        <v>4</v>
      </c>
      <c r="AG11" s="131" t="s">
        <v>4</v>
      </c>
      <c r="AH11" s="1"/>
    </row>
    <row r="12" spans="1:34" ht="15.5" x14ac:dyDescent="0.35">
      <c r="A12" s="42"/>
      <c r="B12" s="2"/>
      <c r="C12" s="104"/>
      <c r="D12" s="64"/>
      <c r="E12" s="133"/>
      <c r="F12" s="136"/>
      <c r="G12" s="130"/>
      <c r="H12" s="135"/>
      <c r="I12" s="134"/>
      <c r="J12" s="26"/>
      <c r="K12" s="119" t="s">
        <v>100</v>
      </c>
      <c r="L12" s="65"/>
      <c r="M12" s="30"/>
      <c r="N12" s="18"/>
      <c r="O12" s="16"/>
      <c r="P12" s="17"/>
      <c r="Q12" s="18"/>
      <c r="R12" s="17"/>
      <c r="S12" s="104"/>
      <c r="T12" s="16"/>
      <c r="U12" s="17"/>
      <c r="V12" s="18"/>
      <c r="W12" s="17"/>
      <c r="X12" s="18"/>
      <c r="Y12" s="30"/>
      <c r="AA12" s="37"/>
      <c r="AB12" s="25"/>
      <c r="AC12" s="23"/>
      <c r="AD12" s="37"/>
      <c r="AE12" s="25"/>
      <c r="AF12" s="25"/>
      <c r="AG12" s="25"/>
      <c r="AH12" s="1"/>
    </row>
    <row r="13" spans="1:34" ht="118" customHeight="1" x14ac:dyDescent="0.35">
      <c r="A13" s="219" t="s">
        <v>171</v>
      </c>
      <c r="B13" s="220"/>
      <c r="C13" s="221"/>
      <c r="D13" s="64"/>
      <c r="E13" s="214" t="s">
        <v>162</v>
      </c>
      <c r="F13" s="214" t="s">
        <v>161</v>
      </c>
      <c r="G13" s="172" t="s">
        <v>160</v>
      </c>
      <c r="H13" s="172" t="s">
        <v>159</v>
      </c>
      <c r="I13" s="172" t="s">
        <v>163</v>
      </c>
      <c r="J13" s="172" t="s">
        <v>164</v>
      </c>
      <c r="K13" s="215" t="s">
        <v>165</v>
      </c>
      <c r="L13" s="216" t="s">
        <v>166</v>
      </c>
      <c r="M13" s="30"/>
      <c r="N13" s="216" t="s">
        <v>174</v>
      </c>
      <c r="O13" s="218" t="s">
        <v>167</v>
      </c>
      <c r="P13" s="218" t="s">
        <v>168</v>
      </c>
      <c r="Q13" s="217"/>
      <c r="R13" s="120"/>
      <c r="S13" s="13"/>
      <c r="T13" s="215" t="s">
        <v>167</v>
      </c>
      <c r="U13" s="214" t="s">
        <v>169</v>
      </c>
      <c r="V13" s="214" t="s">
        <v>170</v>
      </c>
      <c r="W13" s="173"/>
      <c r="X13" s="117"/>
      <c r="Y13" s="30"/>
      <c r="AA13" s="39"/>
      <c r="AB13" s="40"/>
      <c r="AC13" s="40"/>
      <c r="AD13" s="40"/>
      <c r="AE13" s="40"/>
      <c r="AF13" s="40"/>
      <c r="AG13" s="40"/>
      <c r="AH13" s="1"/>
    </row>
    <row r="14" spans="1:34" ht="18.75" customHeight="1" x14ac:dyDescent="0.25">
      <c r="A14" s="174"/>
      <c r="B14" s="45"/>
      <c r="C14" s="45"/>
      <c r="D14" s="64"/>
      <c r="E14" s="146" t="s">
        <v>80</v>
      </c>
      <c r="F14" s="116" t="s">
        <v>81</v>
      </c>
      <c r="G14" s="116" t="s">
        <v>82</v>
      </c>
      <c r="H14" s="116" t="s">
        <v>83</v>
      </c>
      <c r="I14" s="116" t="s">
        <v>84</v>
      </c>
      <c r="J14" s="116" t="s">
        <v>85</v>
      </c>
      <c r="K14" s="116" t="s">
        <v>86</v>
      </c>
      <c r="L14" s="147" t="s">
        <v>87</v>
      </c>
      <c r="M14" s="148"/>
      <c r="N14" s="146" t="s">
        <v>88</v>
      </c>
      <c r="O14" s="116" t="s">
        <v>89</v>
      </c>
      <c r="P14" s="116" t="s">
        <v>90</v>
      </c>
      <c r="Q14" s="116" t="s">
        <v>91</v>
      </c>
      <c r="R14" s="116" t="s">
        <v>92</v>
      </c>
      <c r="S14" s="104"/>
      <c r="T14" s="116" t="s">
        <v>93</v>
      </c>
      <c r="U14" s="116" t="s">
        <v>94</v>
      </c>
      <c r="V14" s="116" t="s">
        <v>95</v>
      </c>
      <c r="W14" s="116" t="s">
        <v>96</v>
      </c>
      <c r="X14" s="147" t="s">
        <v>97</v>
      </c>
      <c r="Y14" s="148"/>
      <c r="AA14" s="38" t="s">
        <v>63</v>
      </c>
      <c r="AB14" s="38" t="s">
        <v>64</v>
      </c>
      <c r="AC14" s="26" t="s">
        <v>62</v>
      </c>
      <c r="AD14" s="26" t="s">
        <v>62</v>
      </c>
      <c r="AE14" s="26" t="s">
        <v>62</v>
      </c>
      <c r="AF14" s="26" t="s">
        <v>65</v>
      </c>
      <c r="AG14" s="26" t="s">
        <v>66</v>
      </c>
      <c r="AH14" s="1"/>
    </row>
    <row r="15" spans="1:34" ht="25.15" customHeight="1" x14ac:dyDescent="0.3">
      <c r="A15" s="176" t="s">
        <v>43</v>
      </c>
      <c r="B15" s="19"/>
      <c r="C15" s="19"/>
      <c r="D15" s="126"/>
      <c r="E15" s="123"/>
      <c r="F15" s="123"/>
      <c r="G15" s="123"/>
      <c r="H15" s="123"/>
      <c r="I15" s="123"/>
      <c r="J15" s="123"/>
      <c r="K15" s="123"/>
      <c r="L15" s="123"/>
      <c r="M15" s="1"/>
      <c r="N15" s="123"/>
      <c r="O15" s="123"/>
      <c r="P15" s="123"/>
      <c r="Q15" s="123"/>
      <c r="R15" s="180"/>
      <c r="S15" s="104"/>
      <c r="T15" s="123"/>
      <c r="U15" s="123"/>
      <c r="V15" s="123"/>
      <c r="W15" s="123"/>
      <c r="X15" s="123"/>
      <c r="Y15" s="1"/>
      <c r="AA15" s="104"/>
      <c r="AB15" s="104"/>
      <c r="AC15" s="104"/>
      <c r="AD15" s="104"/>
      <c r="AE15" s="104"/>
      <c r="AF15" s="104"/>
      <c r="AG15" s="104"/>
      <c r="AH15" s="1"/>
    </row>
    <row r="16" spans="1:34" ht="19.149999999999999" customHeight="1" thickBot="1" x14ac:dyDescent="0.3">
      <c r="A16" s="187" t="s">
        <v>44</v>
      </c>
      <c r="B16" s="187"/>
      <c r="C16" s="188"/>
      <c r="D16" s="1">
        <v>1</v>
      </c>
      <c r="E16" s="28"/>
      <c r="F16" s="67">
        <f>SUM(G16+I16+K16)</f>
        <v>0</v>
      </c>
      <c r="G16" s="28"/>
      <c r="H16" s="28"/>
      <c r="I16" s="28"/>
      <c r="J16" s="28"/>
      <c r="K16" s="28"/>
      <c r="L16" s="28"/>
      <c r="M16" s="1">
        <v>1</v>
      </c>
      <c r="N16" s="28"/>
      <c r="O16" s="28"/>
      <c r="P16" s="28"/>
      <c r="Q16" s="67">
        <f>SUM(E16,F16,L16,N16,O16,P16)</f>
        <v>0</v>
      </c>
      <c r="R16" s="31"/>
      <c r="S16" s="104"/>
      <c r="T16" s="28"/>
      <c r="U16" s="28"/>
      <c r="V16" s="28"/>
      <c r="W16" s="67">
        <f>SUM(T16:V16)</f>
        <v>0</v>
      </c>
      <c r="X16" s="28"/>
      <c r="Y16" s="1">
        <v>1</v>
      </c>
      <c r="AA16" s="124" t="str">
        <f>IF(H16&gt;G16,"ERROR","OK")</f>
        <v>OK</v>
      </c>
      <c r="AB16" s="124" t="str">
        <f>IF(J16&gt;I16,"ERROR","OK")</f>
        <v>OK</v>
      </c>
      <c r="AC16" s="124" t="str">
        <f>IF(G16&gt;F16,"ERROR","OK")</f>
        <v>OK</v>
      </c>
      <c r="AD16" s="124" t="str">
        <f>IF(I16&gt;F16,"ERROR","OK")</f>
        <v>OK</v>
      </c>
      <c r="AE16" s="124" t="str">
        <f>IF(K16&gt;F16,"ERROR","OK")</f>
        <v>OK</v>
      </c>
      <c r="AF16" s="124" t="str">
        <f>IF(R16&gt;Q16,"ERROR","OK")</f>
        <v>OK</v>
      </c>
      <c r="AG16" s="124" t="str">
        <f>IF(X16&gt;W16,"ERROR","OK")</f>
        <v>OK</v>
      </c>
      <c r="AH16" s="1">
        <v>1</v>
      </c>
    </row>
    <row r="17" spans="1:34" ht="19.149999999999999" customHeight="1" thickTop="1" thickBot="1" x14ac:dyDescent="0.3">
      <c r="A17" s="196"/>
      <c r="B17" s="187" t="s">
        <v>141</v>
      </c>
      <c r="C17" s="188"/>
      <c r="D17" s="1">
        <v>42</v>
      </c>
      <c r="E17" s="28"/>
      <c r="F17" s="67">
        <f>SUM(G17+I17+K17)</f>
        <v>0</v>
      </c>
      <c r="G17" s="28"/>
      <c r="H17" s="28"/>
      <c r="I17" s="28"/>
      <c r="J17" s="28"/>
      <c r="K17" s="28"/>
      <c r="L17" s="28"/>
      <c r="M17" s="1">
        <v>42</v>
      </c>
      <c r="N17" s="28"/>
      <c r="O17" s="28"/>
      <c r="P17" s="28"/>
      <c r="Q17" s="67">
        <f>SUM(E17,F17,L17,N17,O17,P17)</f>
        <v>0</v>
      </c>
      <c r="R17" s="31"/>
      <c r="S17" s="104"/>
      <c r="T17" s="28"/>
      <c r="U17" s="28"/>
      <c r="V17" s="28"/>
      <c r="W17" s="67">
        <f>SUM(T17:V17)</f>
        <v>0</v>
      </c>
      <c r="X17" s="28"/>
      <c r="Y17" s="1">
        <v>42</v>
      </c>
      <c r="AA17" s="124" t="str">
        <f>IF(H17&gt;G17,"ERROR","OK")</f>
        <v>OK</v>
      </c>
      <c r="AB17" s="124" t="str">
        <f>IF(J17&gt;I17,"ERROR","OK")</f>
        <v>OK</v>
      </c>
      <c r="AC17" s="124" t="str">
        <f>IF(G17&gt;F17,"ERROR","OK")</f>
        <v>OK</v>
      </c>
      <c r="AD17" s="124" t="str">
        <f>IF(I17&gt;F17,"ERROR","OK")</f>
        <v>OK</v>
      </c>
      <c r="AE17" s="124" t="str">
        <f>IF(K17&gt;F17,"ERROR","OK")</f>
        <v>OK</v>
      </c>
      <c r="AF17" s="124" t="str">
        <f>IF(R17&gt;Q17,"ERROR","OK")</f>
        <v>OK</v>
      </c>
      <c r="AG17" s="124" t="str">
        <f>IF(X17&gt;W17,"ERROR","OK")</f>
        <v>OK</v>
      </c>
      <c r="AH17" s="1">
        <v>42</v>
      </c>
    </row>
    <row r="18" spans="1:34" ht="19.149999999999999" customHeight="1" thickTop="1" thickBot="1" x14ac:dyDescent="0.3">
      <c r="A18" s="187" t="s">
        <v>45</v>
      </c>
      <c r="B18" s="189"/>
      <c r="C18" s="190"/>
      <c r="D18" s="1">
        <v>2</v>
      </c>
      <c r="E18" s="204"/>
      <c r="F18" s="67">
        <f>SUM(G18+I18+K18)</f>
        <v>0</v>
      </c>
      <c r="G18" s="204"/>
      <c r="H18" s="204"/>
      <c r="I18" s="204"/>
      <c r="J18" s="204"/>
      <c r="K18" s="204"/>
      <c r="L18" s="204"/>
      <c r="M18" s="1">
        <v>2</v>
      </c>
      <c r="N18" s="204"/>
      <c r="O18" s="204"/>
      <c r="P18" s="204"/>
      <c r="Q18" s="67">
        <f>SUM(E18,F18,L18,N18,O18,P18)</f>
        <v>0</v>
      </c>
      <c r="R18" s="204"/>
      <c r="S18" s="104"/>
      <c r="T18" s="204"/>
      <c r="U18" s="204"/>
      <c r="V18" s="204"/>
      <c r="W18" s="67">
        <f>SUM(T18:V18)</f>
        <v>0</v>
      </c>
      <c r="X18" s="204"/>
      <c r="Y18" s="1">
        <v>2</v>
      </c>
      <c r="AA18" s="124"/>
      <c r="AB18" s="124"/>
      <c r="AC18" s="124"/>
      <c r="AD18" s="124"/>
      <c r="AE18" s="124"/>
      <c r="AF18" s="124"/>
      <c r="AG18" s="124"/>
      <c r="AH18" s="1">
        <v>2</v>
      </c>
    </row>
    <row r="19" spans="1:34" ht="19.149999999999999" customHeight="1" thickTop="1" thickBot="1" x14ac:dyDescent="0.3">
      <c r="A19" s="189" t="s">
        <v>68</v>
      </c>
      <c r="B19" s="189"/>
      <c r="C19" s="190"/>
      <c r="D19" s="1">
        <v>3</v>
      </c>
      <c r="E19" s="28"/>
      <c r="F19" s="67">
        <f t="shared" ref="F19:F29" si="0">SUM(G19+I19+K19)</f>
        <v>0</v>
      </c>
      <c r="G19" s="28"/>
      <c r="H19" s="28"/>
      <c r="I19" s="28"/>
      <c r="J19" s="28"/>
      <c r="K19" s="28"/>
      <c r="L19" s="28"/>
      <c r="M19" s="1">
        <v>3</v>
      </c>
      <c r="N19" s="28"/>
      <c r="O19" s="28"/>
      <c r="P19" s="28"/>
      <c r="Q19" s="67">
        <f t="shared" ref="Q19:Q29" si="1">SUM(E19,F19,L19,N19,O19,P19)</f>
        <v>0</v>
      </c>
      <c r="R19" s="31"/>
      <c r="S19" s="104"/>
      <c r="T19" s="28"/>
      <c r="U19" s="28"/>
      <c r="V19" s="28"/>
      <c r="W19" s="67">
        <f>SUM(T19:V19)</f>
        <v>0</v>
      </c>
      <c r="X19" s="28"/>
      <c r="Y19" s="1">
        <v>3</v>
      </c>
      <c r="AA19" s="124" t="str">
        <f t="shared" ref="AA19:AA27" si="2">IF(H19&gt;G19,"ERROR","OK")</f>
        <v>OK</v>
      </c>
      <c r="AB19" s="124" t="str">
        <f t="shared" ref="AB19:AB27" si="3">IF(J19&gt;I19,"ERROR","OK")</f>
        <v>OK</v>
      </c>
      <c r="AC19" s="124" t="str">
        <f>IF(G19&gt;F19,"ERROR","OK")</f>
        <v>OK</v>
      </c>
      <c r="AD19" s="124" t="str">
        <f>IF(I19&gt;F19,"ERROR","OK")</f>
        <v>OK</v>
      </c>
      <c r="AE19" s="124" t="str">
        <f>IF(K19&gt;F19,"ERROR","OK")</f>
        <v>OK</v>
      </c>
      <c r="AF19" s="124" t="str">
        <f t="shared" ref="AF19:AF27" si="4">IF(R19&gt;Q19,"ERROR","OK")</f>
        <v>OK</v>
      </c>
      <c r="AG19" s="124" t="str">
        <f>IF(X19&gt;W19,"ERROR","OK")</f>
        <v>OK</v>
      </c>
      <c r="AH19" s="1">
        <v>3</v>
      </c>
    </row>
    <row r="20" spans="1:34" ht="19.149999999999999" customHeight="1" thickTop="1" x14ac:dyDescent="0.25">
      <c r="A20" s="42"/>
      <c r="B20" s="104" t="s">
        <v>46</v>
      </c>
      <c r="C20" s="104"/>
      <c r="D20" s="1"/>
      <c r="E20" s="123"/>
      <c r="F20" s="123"/>
      <c r="G20" s="123"/>
      <c r="H20" s="123"/>
      <c r="I20" s="123"/>
      <c r="J20" s="123"/>
      <c r="K20" s="123"/>
      <c r="L20" s="123"/>
      <c r="M20" s="1"/>
      <c r="N20" s="123"/>
      <c r="O20" s="123"/>
      <c r="P20" s="123"/>
      <c r="Q20" s="123"/>
      <c r="R20" s="181"/>
      <c r="S20" s="104"/>
      <c r="T20" s="123"/>
      <c r="U20" s="123"/>
      <c r="V20" s="123"/>
      <c r="W20" s="123"/>
      <c r="X20" s="123"/>
      <c r="Y20" s="1"/>
      <c r="AA20" s="104"/>
      <c r="AB20" s="104"/>
      <c r="AC20" s="104"/>
      <c r="AD20" s="104"/>
      <c r="AE20" s="104"/>
      <c r="AF20" s="104"/>
      <c r="AG20" s="104"/>
      <c r="AH20" s="1"/>
    </row>
    <row r="21" spans="1:34" ht="15" customHeight="1" thickBot="1" x14ac:dyDescent="0.3">
      <c r="A21" s="42"/>
      <c r="B21" s="187" t="s">
        <v>47</v>
      </c>
      <c r="C21" s="188"/>
      <c r="D21" s="1">
        <v>4</v>
      </c>
      <c r="E21" s="28"/>
      <c r="F21" s="67">
        <f t="shared" si="0"/>
        <v>0</v>
      </c>
      <c r="G21" s="28"/>
      <c r="H21" s="28"/>
      <c r="I21" s="28"/>
      <c r="J21" s="28"/>
      <c r="K21" s="28"/>
      <c r="L21" s="28"/>
      <c r="M21" s="1">
        <v>4</v>
      </c>
      <c r="N21" s="28"/>
      <c r="O21" s="28"/>
      <c r="P21" s="28"/>
      <c r="Q21" s="67">
        <f t="shared" si="1"/>
        <v>0</v>
      </c>
      <c r="R21" s="31"/>
      <c r="S21" s="104"/>
      <c r="T21" s="28"/>
      <c r="U21" s="28"/>
      <c r="V21" s="28"/>
      <c r="W21" s="67">
        <f>SUM(T21:V21)</f>
        <v>0</v>
      </c>
      <c r="X21" s="28"/>
      <c r="Y21" s="1">
        <v>4</v>
      </c>
      <c r="AA21" s="124" t="str">
        <f t="shared" si="2"/>
        <v>OK</v>
      </c>
      <c r="AB21" s="124" t="str">
        <f t="shared" si="3"/>
        <v>OK</v>
      </c>
      <c r="AC21" s="124" t="str">
        <f>IF(G21&gt;F21,"ERROR","OK")</f>
        <v>OK</v>
      </c>
      <c r="AD21" s="124" t="str">
        <f>IF(I21&gt;F21,"ERROR","OK")</f>
        <v>OK</v>
      </c>
      <c r="AE21" s="124" t="str">
        <f>IF(K21&gt;F21,"ERROR","OK")</f>
        <v>OK</v>
      </c>
      <c r="AF21" s="124" t="str">
        <f t="shared" si="4"/>
        <v>OK</v>
      </c>
      <c r="AG21" s="124" t="str">
        <f>IF(X21&gt;W21,"ERROR","OK")</f>
        <v>OK</v>
      </c>
      <c r="AH21" s="1">
        <v>4</v>
      </c>
    </row>
    <row r="22" spans="1:34" ht="19.149999999999999" customHeight="1" thickTop="1" x14ac:dyDescent="0.25">
      <c r="A22" s="42"/>
      <c r="B22" s="104"/>
      <c r="C22" s="104" t="s">
        <v>48</v>
      </c>
      <c r="D22" s="1"/>
      <c r="E22" s="123"/>
      <c r="F22" s="123"/>
      <c r="G22" s="123"/>
      <c r="H22" s="123"/>
      <c r="I22" s="123"/>
      <c r="J22" s="123"/>
      <c r="K22" s="123"/>
      <c r="L22" s="123"/>
      <c r="M22" s="1"/>
      <c r="N22" s="123"/>
      <c r="O22" s="123"/>
      <c r="P22" s="123"/>
      <c r="Q22" s="123"/>
      <c r="R22" s="181"/>
      <c r="S22" s="104"/>
      <c r="T22" s="123"/>
      <c r="U22" s="123"/>
      <c r="V22" s="123"/>
      <c r="W22" s="123"/>
      <c r="X22" s="123"/>
      <c r="Y22" s="1"/>
      <c r="AA22" s="104"/>
      <c r="AB22" s="104"/>
      <c r="AC22" s="104"/>
      <c r="AD22" s="104"/>
      <c r="AE22" s="104"/>
      <c r="AF22" s="104"/>
      <c r="AG22" s="104"/>
      <c r="AH22" s="1"/>
    </row>
    <row r="23" spans="1:34" ht="15" customHeight="1" x14ac:dyDescent="0.25">
      <c r="A23" s="42"/>
      <c r="B23" s="104"/>
      <c r="C23" s="188" t="s">
        <v>49</v>
      </c>
      <c r="D23" s="1">
        <v>5</v>
      </c>
      <c r="E23" s="184"/>
      <c r="F23" s="184"/>
      <c r="G23" s="184"/>
      <c r="H23" s="184"/>
      <c r="I23" s="184"/>
      <c r="J23" s="184"/>
      <c r="K23" s="184"/>
      <c r="L23" s="184"/>
      <c r="M23" s="1">
        <v>5</v>
      </c>
      <c r="N23" s="184"/>
      <c r="O23" s="184"/>
      <c r="P23" s="184"/>
      <c r="Q23" s="184"/>
      <c r="R23" s="184"/>
      <c r="S23" s="104"/>
      <c r="T23" s="184"/>
      <c r="U23" s="184"/>
      <c r="V23" s="184"/>
      <c r="W23" s="184"/>
      <c r="X23" s="184"/>
      <c r="Y23" s="1">
        <v>5</v>
      </c>
      <c r="AA23" s="124"/>
      <c r="AB23" s="124"/>
      <c r="AC23" s="124"/>
      <c r="AD23" s="124"/>
      <c r="AE23" s="124"/>
      <c r="AF23" s="124"/>
      <c r="AG23" s="124"/>
      <c r="AH23" s="1">
        <v>5</v>
      </c>
    </row>
    <row r="24" spans="1:34" ht="18.75" customHeight="1" thickBot="1" x14ac:dyDescent="0.3">
      <c r="A24" s="187" t="s">
        <v>50</v>
      </c>
      <c r="B24" s="187"/>
      <c r="C24" s="188"/>
      <c r="D24" s="1">
        <v>6</v>
      </c>
      <c r="E24" s="28"/>
      <c r="F24" s="67">
        <f t="shared" si="0"/>
        <v>0</v>
      </c>
      <c r="G24" s="28"/>
      <c r="H24" s="28"/>
      <c r="I24" s="28"/>
      <c r="J24" s="28"/>
      <c r="K24" s="28"/>
      <c r="L24" s="28"/>
      <c r="M24" s="1">
        <v>6</v>
      </c>
      <c r="N24" s="28"/>
      <c r="O24" s="28"/>
      <c r="P24" s="28"/>
      <c r="Q24" s="67">
        <f t="shared" si="1"/>
        <v>0</v>
      </c>
      <c r="R24" s="31"/>
      <c r="S24" s="104"/>
      <c r="T24" s="28"/>
      <c r="U24" s="28"/>
      <c r="V24" s="28"/>
      <c r="W24" s="67">
        <f t="shared" ref="W24:W37" si="5">SUM(T24:V24)</f>
        <v>0</v>
      </c>
      <c r="X24" s="28"/>
      <c r="Y24" s="1">
        <v>6</v>
      </c>
      <c r="AA24" s="124" t="str">
        <f t="shared" si="2"/>
        <v>OK</v>
      </c>
      <c r="AB24" s="124" t="str">
        <f t="shared" si="3"/>
        <v>OK</v>
      </c>
      <c r="AC24" s="124"/>
      <c r="AD24" s="124" t="str">
        <f t="shared" ref="AD24:AD38" si="6">IF(I24&gt;F24,"ERROR","OK")</f>
        <v>OK</v>
      </c>
      <c r="AE24" s="124" t="str">
        <f t="shared" ref="AE24:AE38" si="7">IF(K24&gt;F24,"ERROR","OK")</f>
        <v>OK</v>
      </c>
      <c r="AF24" s="124" t="str">
        <f t="shared" si="4"/>
        <v>OK</v>
      </c>
      <c r="AG24" s="124" t="str">
        <f t="shared" ref="AG24:AG38" si="8">IF(X24&gt;W24,"ERROR","OK")</f>
        <v>OK</v>
      </c>
      <c r="AH24" s="1">
        <v>6</v>
      </c>
    </row>
    <row r="25" spans="1:34" ht="19.149999999999999" customHeight="1" thickTop="1" thickBot="1" x14ac:dyDescent="0.3">
      <c r="A25" s="191" t="s">
        <v>78</v>
      </c>
      <c r="B25" s="191"/>
      <c r="C25" s="192"/>
      <c r="D25" s="1">
        <v>23</v>
      </c>
      <c r="E25" s="67">
        <f>SUM(E26,E28)</f>
        <v>0</v>
      </c>
      <c r="F25" s="67">
        <f t="shared" si="0"/>
        <v>0</v>
      </c>
      <c r="G25" s="67">
        <f t="shared" ref="G25:L25" si="9">SUM(G26,G28)</f>
        <v>0</v>
      </c>
      <c r="H25" s="67">
        <f t="shared" si="9"/>
        <v>0</v>
      </c>
      <c r="I25" s="67">
        <f t="shared" si="9"/>
        <v>0</v>
      </c>
      <c r="J25" s="67">
        <f t="shared" si="9"/>
        <v>0</v>
      </c>
      <c r="K25" s="67">
        <f t="shared" si="9"/>
        <v>0</v>
      </c>
      <c r="L25" s="67">
        <f t="shared" si="9"/>
        <v>0</v>
      </c>
      <c r="M25" s="1">
        <v>23</v>
      </c>
      <c r="N25" s="67">
        <f>SUM(N26,N28)</f>
        <v>0</v>
      </c>
      <c r="O25" s="67">
        <f>SUM(O26,O28)</f>
        <v>0</v>
      </c>
      <c r="P25" s="67">
        <f>SUM(P26,P28)</f>
        <v>0</v>
      </c>
      <c r="Q25" s="67">
        <f t="shared" si="1"/>
        <v>0</v>
      </c>
      <c r="R25" s="182">
        <f>SUM(R26,R28)</f>
        <v>0</v>
      </c>
      <c r="S25" s="64"/>
      <c r="T25" s="67">
        <f>SUM(T26,T28)</f>
        <v>0</v>
      </c>
      <c r="U25" s="67">
        <f>SUM(U26,U28)</f>
        <v>0</v>
      </c>
      <c r="V25" s="67">
        <f>SUM(V26,V28)</f>
        <v>0</v>
      </c>
      <c r="W25" s="67">
        <f t="shared" si="5"/>
        <v>0</v>
      </c>
      <c r="X25" s="67">
        <f>SUM(X26,X28)</f>
        <v>0</v>
      </c>
      <c r="Y25" s="1">
        <v>23</v>
      </c>
      <c r="AA25" s="124" t="str">
        <f t="shared" si="2"/>
        <v>OK</v>
      </c>
      <c r="AB25" s="124" t="str">
        <f t="shared" si="3"/>
        <v>OK</v>
      </c>
      <c r="AC25" s="124"/>
      <c r="AD25" s="124" t="str">
        <f t="shared" si="6"/>
        <v>OK</v>
      </c>
      <c r="AE25" s="124" t="str">
        <f t="shared" si="7"/>
        <v>OK</v>
      </c>
      <c r="AF25" s="124" t="str">
        <f t="shared" si="4"/>
        <v>OK</v>
      </c>
      <c r="AG25" s="124" t="str">
        <f t="shared" si="8"/>
        <v>OK</v>
      </c>
      <c r="AH25" s="1">
        <v>23</v>
      </c>
    </row>
    <row r="26" spans="1:34" ht="19.149999999999999" customHeight="1" thickTop="1" thickBot="1" x14ac:dyDescent="0.3">
      <c r="A26" s="4"/>
      <c r="B26" s="191" t="s">
        <v>72</v>
      </c>
      <c r="C26" s="192"/>
      <c r="D26" s="1">
        <v>24</v>
      </c>
      <c r="E26" s="28"/>
      <c r="F26" s="67">
        <f t="shared" si="0"/>
        <v>0</v>
      </c>
      <c r="G26" s="28"/>
      <c r="H26" s="28"/>
      <c r="I26" s="28"/>
      <c r="J26" s="28"/>
      <c r="K26" s="28"/>
      <c r="L26" s="28"/>
      <c r="M26" s="1">
        <v>24</v>
      </c>
      <c r="N26" s="28"/>
      <c r="O26" s="28"/>
      <c r="P26" s="28"/>
      <c r="Q26" s="67">
        <f t="shared" si="1"/>
        <v>0</v>
      </c>
      <c r="R26" s="31"/>
      <c r="S26" s="104"/>
      <c r="T26" s="28"/>
      <c r="U26" s="28"/>
      <c r="V26" s="28"/>
      <c r="W26" s="67">
        <f t="shared" si="5"/>
        <v>0</v>
      </c>
      <c r="X26" s="28"/>
      <c r="Y26" s="1">
        <v>24</v>
      </c>
      <c r="AA26" s="124" t="str">
        <f>IF(H26&gt;G26,"ERROR","OK")</f>
        <v>OK</v>
      </c>
      <c r="AB26" s="124" t="str">
        <f>IF(J26&gt;I26,"ERROR","OK")</f>
        <v>OK</v>
      </c>
      <c r="AC26" s="124"/>
      <c r="AD26" s="124" t="str">
        <f t="shared" si="6"/>
        <v>OK</v>
      </c>
      <c r="AE26" s="124" t="str">
        <f t="shared" si="7"/>
        <v>OK</v>
      </c>
      <c r="AF26" s="124" t="str">
        <f>IF(R26&gt;Q26,"ERROR","OK")</f>
        <v>OK</v>
      </c>
      <c r="AG26" s="124" t="str">
        <f t="shared" si="8"/>
        <v>OK</v>
      </c>
      <c r="AH26" s="1">
        <v>24</v>
      </c>
    </row>
    <row r="27" spans="1:34" ht="15" customHeight="1" thickTop="1" thickBot="1" x14ac:dyDescent="0.3">
      <c r="A27" s="4"/>
      <c r="B27" s="4"/>
      <c r="C27" s="192" t="s">
        <v>98</v>
      </c>
      <c r="D27" s="1">
        <v>25</v>
      </c>
      <c r="E27" s="28"/>
      <c r="F27" s="67">
        <f t="shared" si="0"/>
        <v>0</v>
      </c>
      <c r="G27" s="28"/>
      <c r="H27" s="28"/>
      <c r="I27" s="28"/>
      <c r="J27" s="28"/>
      <c r="K27" s="28"/>
      <c r="L27" s="28"/>
      <c r="M27" s="1">
        <v>25</v>
      </c>
      <c r="N27" s="28"/>
      <c r="O27" s="28"/>
      <c r="P27" s="28"/>
      <c r="Q27" s="67">
        <f t="shared" si="1"/>
        <v>0</v>
      </c>
      <c r="R27" s="31"/>
      <c r="S27" s="104"/>
      <c r="T27" s="28"/>
      <c r="U27" s="28"/>
      <c r="V27" s="28"/>
      <c r="W27" s="67">
        <f t="shared" si="5"/>
        <v>0</v>
      </c>
      <c r="X27" s="28"/>
      <c r="Y27" s="1">
        <v>25</v>
      </c>
      <c r="AA27" s="124" t="str">
        <f t="shared" si="2"/>
        <v>OK</v>
      </c>
      <c r="AB27" s="124" t="str">
        <f t="shared" si="3"/>
        <v>OK</v>
      </c>
      <c r="AC27" s="124"/>
      <c r="AD27" s="124" t="str">
        <f t="shared" si="6"/>
        <v>OK</v>
      </c>
      <c r="AE27" s="124" t="str">
        <f t="shared" si="7"/>
        <v>OK</v>
      </c>
      <c r="AF27" s="124" t="str">
        <f t="shared" si="4"/>
        <v>OK</v>
      </c>
      <c r="AG27" s="124" t="str">
        <f t="shared" si="8"/>
        <v>OK</v>
      </c>
      <c r="AH27" s="1">
        <v>25</v>
      </c>
    </row>
    <row r="28" spans="1:34" ht="15" customHeight="1" thickTop="1" thickBot="1" x14ac:dyDescent="0.3">
      <c r="A28" s="4"/>
      <c r="B28" s="193" t="s">
        <v>74</v>
      </c>
      <c r="C28" s="194"/>
      <c r="D28" s="1">
        <v>26</v>
      </c>
      <c r="E28" s="28"/>
      <c r="F28" s="67">
        <f t="shared" si="0"/>
        <v>0</v>
      </c>
      <c r="G28" s="28"/>
      <c r="H28" s="28"/>
      <c r="I28" s="28"/>
      <c r="J28" s="28"/>
      <c r="K28" s="28"/>
      <c r="L28" s="28"/>
      <c r="M28" s="1">
        <v>26</v>
      </c>
      <c r="N28" s="28"/>
      <c r="O28" s="28"/>
      <c r="P28" s="28"/>
      <c r="Q28" s="67">
        <f t="shared" si="1"/>
        <v>0</v>
      </c>
      <c r="R28" s="31"/>
      <c r="S28" s="104"/>
      <c r="T28" s="28"/>
      <c r="U28" s="28"/>
      <c r="V28" s="28"/>
      <c r="W28" s="67">
        <f t="shared" si="5"/>
        <v>0</v>
      </c>
      <c r="X28" s="28"/>
      <c r="Y28" s="1">
        <v>26</v>
      </c>
      <c r="AA28" s="124" t="str">
        <f t="shared" ref="AA28:AA38" si="10">IF(H28&gt;G28,"ERROR","OK")</f>
        <v>OK</v>
      </c>
      <c r="AB28" s="124" t="str">
        <f t="shared" ref="AB28:AB38" si="11">IF(J28&gt;I28,"ERROR","OK")</f>
        <v>OK</v>
      </c>
      <c r="AC28" s="124"/>
      <c r="AD28" s="124" t="str">
        <f t="shared" si="6"/>
        <v>OK</v>
      </c>
      <c r="AE28" s="124" t="str">
        <f t="shared" si="7"/>
        <v>OK</v>
      </c>
      <c r="AF28" s="124" t="str">
        <f t="shared" ref="AF28:AF38" si="12">IF(R28&gt;Q28,"ERROR","OK")</f>
        <v>OK</v>
      </c>
      <c r="AG28" s="124" t="str">
        <f t="shared" si="8"/>
        <v>OK</v>
      </c>
      <c r="AH28" s="1">
        <v>26</v>
      </c>
    </row>
    <row r="29" spans="1:34" ht="15" customHeight="1" thickTop="1" thickBot="1" x14ac:dyDescent="0.3">
      <c r="A29" s="4"/>
      <c r="B29" s="4"/>
      <c r="C29" s="192" t="s">
        <v>98</v>
      </c>
      <c r="D29" s="1">
        <v>27</v>
      </c>
      <c r="E29" s="28"/>
      <c r="F29" s="67">
        <f t="shared" si="0"/>
        <v>0</v>
      </c>
      <c r="G29" s="28"/>
      <c r="H29" s="28"/>
      <c r="I29" s="28"/>
      <c r="J29" s="28"/>
      <c r="K29" s="28"/>
      <c r="L29" s="28"/>
      <c r="M29" s="1">
        <v>27</v>
      </c>
      <c r="N29" s="28"/>
      <c r="O29" s="28"/>
      <c r="P29" s="28"/>
      <c r="Q29" s="67">
        <f t="shared" si="1"/>
        <v>0</v>
      </c>
      <c r="R29" s="31"/>
      <c r="S29" s="104"/>
      <c r="T29" s="28"/>
      <c r="U29" s="28"/>
      <c r="V29" s="28"/>
      <c r="W29" s="67">
        <f t="shared" si="5"/>
        <v>0</v>
      </c>
      <c r="X29" s="28"/>
      <c r="Y29" s="1">
        <v>27</v>
      </c>
      <c r="AA29" s="124" t="str">
        <f t="shared" si="10"/>
        <v>OK</v>
      </c>
      <c r="AB29" s="124" t="str">
        <f t="shared" si="11"/>
        <v>OK</v>
      </c>
      <c r="AC29" s="124"/>
      <c r="AD29" s="124" t="str">
        <f t="shared" si="6"/>
        <v>OK</v>
      </c>
      <c r="AE29" s="124" t="str">
        <f t="shared" si="7"/>
        <v>OK</v>
      </c>
      <c r="AF29" s="124" t="str">
        <f t="shared" si="12"/>
        <v>OK</v>
      </c>
      <c r="AG29" s="124" t="str">
        <f t="shared" si="8"/>
        <v>OK</v>
      </c>
      <c r="AH29" s="1">
        <v>27</v>
      </c>
    </row>
    <row r="30" spans="1:34" ht="15" customHeight="1" thickTop="1" thickBot="1" x14ac:dyDescent="0.3">
      <c r="A30" s="4"/>
      <c r="B30" s="193" t="s">
        <v>99</v>
      </c>
      <c r="C30" s="194"/>
      <c r="D30" s="1">
        <v>28</v>
      </c>
      <c r="E30" s="28"/>
      <c r="F30" s="67">
        <f t="shared" ref="F30:F37" si="13">SUM(G30+I30+K30)</f>
        <v>0</v>
      </c>
      <c r="G30" s="28"/>
      <c r="H30" s="28"/>
      <c r="I30" s="28"/>
      <c r="J30" s="28"/>
      <c r="K30" s="28"/>
      <c r="L30" s="28"/>
      <c r="M30" s="1">
        <v>28</v>
      </c>
      <c r="N30" s="28"/>
      <c r="O30" s="28"/>
      <c r="P30" s="28"/>
      <c r="Q30" s="67">
        <f t="shared" ref="Q30:Q37" si="14">SUM(E30,F30,L30,N30,O30,P30)</f>
        <v>0</v>
      </c>
      <c r="R30" s="31"/>
      <c r="S30" s="104"/>
      <c r="T30" s="28"/>
      <c r="U30" s="28"/>
      <c r="V30" s="28"/>
      <c r="W30" s="67">
        <f t="shared" si="5"/>
        <v>0</v>
      </c>
      <c r="X30" s="28"/>
      <c r="Y30" s="1">
        <v>28</v>
      </c>
      <c r="AA30" s="124" t="str">
        <f t="shared" si="10"/>
        <v>OK</v>
      </c>
      <c r="AB30" s="124" t="str">
        <f t="shared" si="11"/>
        <v>OK</v>
      </c>
      <c r="AC30" s="124"/>
      <c r="AD30" s="124" t="str">
        <f t="shared" si="6"/>
        <v>OK</v>
      </c>
      <c r="AE30" s="124" t="str">
        <f t="shared" si="7"/>
        <v>OK</v>
      </c>
      <c r="AF30" s="124" t="str">
        <f t="shared" si="12"/>
        <v>OK</v>
      </c>
      <c r="AG30" s="124" t="str">
        <f t="shared" si="8"/>
        <v>OK</v>
      </c>
      <c r="AH30" s="1">
        <v>28</v>
      </c>
    </row>
    <row r="31" spans="1:34" ht="18.75" customHeight="1" thickTop="1" thickBot="1" x14ac:dyDescent="0.3">
      <c r="A31" s="187" t="s">
        <v>105</v>
      </c>
      <c r="B31" s="187"/>
      <c r="C31" s="188"/>
      <c r="D31" s="1">
        <v>21</v>
      </c>
      <c r="E31" s="67">
        <f>SUM(E32:E36)</f>
        <v>0</v>
      </c>
      <c r="F31" s="67">
        <f t="shared" si="13"/>
        <v>0</v>
      </c>
      <c r="G31" s="67">
        <f t="shared" ref="G31:L31" si="15">SUM(G32:G36)</f>
        <v>0</v>
      </c>
      <c r="H31" s="67">
        <f t="shared" si="15"/>
        <v>0</v>
      </c>
      <c r="I31" s="67">
        <f t="shared" si="15"/>
        <v>0</v>
      </c>
      <c r="J31" s="67">
        <f t="shared" si="15"/>
        <v>0</v>
      </c>
      <c r="K31" s="67">
        <f t="shared" si="15"/>
        <v>0</v>
      </c>
      <c r="L31" s="67">
        <f t="shared" si="15"/>
        <v>0</v>
      </c>
      <c r="M31" s="1">
        <v>21</v>
      </c>
      <c r="N31" s="67">
        <f>SUM(N32:N36)</f>
        <v>0</v>
      </c>
      <c r="O31" s="67">
        <f>SUM(O32:O36)</f>
        <v>0</v>
      </c>
      <c r="P31" s="67">
        <f>SUM(P32:P36)</f>
        <v>0</v>
      </c>
      <c r="Q31" s="67">
        <f t="shared" si="14"/>
        <v>0</v>
      </c>
      <c r="R31" s="182">
        <f>SUM(R32:R36)</f>
        <v>0</v>
      </c>
      <c r="S31" s="104"/>
      <c r="T31" s="67">
        <f>SUM(T32:T36)</f>
        <v>0</v>
      </c>
      <c r="U31" s="67">
        <f>SUM(U32:U36)</f>
        <v>0</v>
      </c>
      <c r="V31" s="67">
        <f>SUM(V32:V36)</f>
        <v>0</v>
      </c>
      <c r="W31" s="67">
        <f t="shared" si="5"/>
        <v>0</v>
      </c>
      <c r="X31" s="67">
        <f>SUM(X32:X36)</f>
        <v>0</v>
      </c>
      <c r="Y31" s="1">
        <v>21</v>
      </c>
      <c r="AA31" s="124" t="str">
        <f t="shared" si="10"/>
        <v>OK</v>
      </c>
      <c r="AB31" s="124" t="str">
        <f t="shared" si="11"/>
        <v>OK</v>
      </c>
      <c r="AC31" s="124"/>
      <c r="AD31" s="124" t="str">
        <f t="shared" si="6"/>
        <v>OK</v>
      </c>
      <c r="AE31" s="124" t="str">
        <f t="shared" si="7"/>
        <v>OK</v>
      </c>
      <c r="AF31" s="124" t="str">
        <f t="shared" si="12"/>
        <v>OK</v>
      </c>
      <c r="AG31" s="124" t="str">
        <f t="shared" si="8"/>
        <v>OK</v>
      </c>
      <c r="AH31" s="1">
        <v>21</v>
      </c>
    </row>
    <row r="32" spans="1:34" ht="18.75" customHeight="1" thickTop="1" thickBot="1" x14ac:dyDescent="0.3">
      <c r="A32" s="42"/>
      <c r="B32" s="189" t="s">
        <v>101</v>
      </c>
      <c r="C32" s="190"/>
      <c r="D32" s="1">
        <v>32</v>
      </c>
      <c r="E32" s="28"/>
      <c r="F32" s="67">
        <f t="shared" si="13"/>
        <v>0</v>
      </c>
      <c r="G32" s="28"/>
      <c r="H32" s="28"/>
      <c r="I32" s="28"/>
      <c r="J32" s="28"/>
      <c r="K32" s="28"/>
      <c r="L32" s="28"/>
      <c r="M32" s="1">
        <v>32</v>
      </c>
      <c r="N32" s="28"/>
      <c r="O32" s="28"/>
      <c r="P32" s="28"/>
      <c r="Q32" s="67">
        <f t="shared" si="14"/>
        <v>0</v>
      </c>
      <c r="R32" s="31"/>
      <c r="S32" s="104"/>
      <c r="T32" s="28"/>
      <c r="U32" s="28"/>
      <c r="V32" s="28"/>
      <c r="W32" s="67">
        <f t="shared" si="5"/>
        <v>0</v>
      </c>
      <c r="X32" s="28"/>
      <c r="Y32" s="1">
        <v>32</v>
      </c>
      <c r="AA32" s="124" t="str">
        <f t="shared" si="10"/>
        <v>OK</v>
      </c>
      <c r="AB32" s="124" t="str">
        <f t="shared" si="11"/>
        <v>OK</v>
      </c>
      <c r="AC32" s="124"/>
      <c r="AD32" s="124" t="str">
        <f t="shared" si="6"/>
        <v>OK</v>
      </c>
      <c r="AE32" s="124" t="str">
        <f t="shared" si="7"/>
        <v>OK</v>
      </c>
      <c r="AF32" s="124" t="str">
        <f t="shared" si="12"/>
        <v>OK</v>
      </c>
      <c r="AG32" s="124" t="str">
        <f t="shared" si="8"/>
        <v>OK</v>
      </c>
      <c r="AH32" s="1">
        <v>32</v>
      </c>
    </row>
    <row r="33" spans="1:34" ht="18.75" customHeight="1" thickTop="1" thickBot="1" x14ac:dyDescent="0.3">
      <c r="A33" s="42"/>
      <c r="B33" s="189" t="s">
        <v>102</v>
      </c>
      <c r="C33" s="190"/>
      <c r="D33" s="1">
        <v>33</v>
      </c>
      <c r="E33" s="28"/>
      <c r="F33" s="67">
        <f t="shared" si="13"/>
        <v>0</v>
      </c>
      <c r="G33" s="28"/>
      <c r="H33" s="28"/>
      <c r="I33" s="28"/>
      <c r="J33" s="28"/>
      <c r="K33" s="28"/>
      <c r="L33" s="28"/>
      <c r="M33" s="1">
        <v>33</v>
      </c>
      <c r="N33" s="28"/>
      <c r="O33" s="28"/>
      <c r="P33" s="28"/>
      <c r="Q33" s="67">
        <f t="shared" si="14"/>
        <v>0</v>
      </c>
      <c r="R33" s="31"/>
      <c r="S33" s="104"/>
      <c r="T33" s="28"/>
      <c r="U33" s="28"/>
      <c r="V33" s="28"/>
      <c r="W33" s="67">
        <f t="shared" si="5"/>
        <v>0</v>
      </c>
      <c r="X33" s="28"/>
      <c r="Y33" s="1">
        <v>33</v>
      </c>
      <c r="AA33" s="124" t="str">
        <f t="shared" si="10"/>
        <v>OK</v>
      </c>
      <c r="AB33" s="124" t="str">
        <f t="shared" si="11"/>
        <v>OK</v>
      </c>
      <c r="AC33" s="124"/>
      <c r="AD33" s="124" t="str">
        <f t="shared" si="6"/>
        <v>OK</v>
      </c>
      <c r="AE33" s="124" t="str">
        <f t="shared" si="7"/>
        <v>OK</v>
      </c>
      <c r="AF33" s="124" t="str">
        <f t="shared" si="12"/>
        <v>OK</v>
      </c>
      <c r="AG33" s="124" t="str">
        <f t="shared" si="8"/>
        <v>OK</v>
      </c>
      <c r="AH33" s="1">
        <v>33</v>
      </c>
    </row>
    <row r="34" spans="1:34" ht="18.75" customHeight="1" thickTop="1" thickBot="1" x14ac:dyDescent="0.3">
      <c r="A34" s="42"/>
      <c r="B34" s="189" t="s">
        <v>103</v>
      </c>
      <c r="C34" s="190"/>
      <c r="D34" s="1">
        <v>34</v>
      </c>
      <c r="E34" s="28"/>
      <c r="F34" s="67">
        <f t="shared" si="13"/>
        <v>0</v>
      </c>
      <c r="G34" s="28"/>
      <c r="H34" s="28"/>
      <c r="I34" s="28"/>
      <c r="J34" s="28"/>
      <c r="K34" s="28"/>
      <c r="L34" s="28"/>
      <c r="M34" s="1">
        <v>34</v>
      </c>
      <c r="N34" s="28"/>
      <c r="O34" s="28"/>
      <c r="P34" s="28"/>
      <c r="Q34" s="67">
        <f t="shared" si="14"/>
        <v>0</v>
      </c>
      <c r="R34" s="31"/>
      <c r="S34" s="104"/>
      <c r="T34" s="28"/>
      <c r="U34" s="28"/>
      <c r="V34" s="28"/>
      <c r="W34" s="67">
        <f t="shared" si="5"/>
        <v>0</v>
      </c>
      <c r="X34" s="28"/>
      <c r="Y34" s="1">
        <v>34</v>
      </c>
      <c r="AA34" s="124" t="str">
        <f t="shared" si="10"/>
        <v>OK</v>
      </c>
      <c r="AB34" s="124" t="str">
        <f t="shared" si="11"/>
        <v>OK</v>
      </c>
      <c r="AC34" s="124"/>
      <c r="AD34" s="124" t="str">
        <f t="shared" si="6"/>
        <v>OK</v>
      </c>
      <c r="AE34" s="124" t="str">
        <f t="shared" si="7"/>
        <v>OK</v>
      </c>
      <c r="AF34" s="124" t="str">
        <f t="shared" si="12"/>
        <v>OK</v>
      </c>
      <c r="AG34" s="124" t="str">
        <f t="shared" si="8"/>
        <v>OK</v>
      </c>
      <c r="AH34" s="1">
        <v>34</v>
      </c>
    </row>
    <row r="35" spans="1:34" ht="18.75" customHeight="1" thickTop="1" thickBot="1" x14ac:dyDescent="0.3">
      <c r="A35" s="42"/>
      <c r="B35" s="189" t="s">
        <v>104</v>
      </c>
      <c r="C35" s="190"/>
      <c r="D35" s="1">
        <v>35</v>
      </c>
      <c r="E35" s="28"/>
      <c r="F35" s="67">
        <f t="shared" si="13"/>
        <v>0</v>
      </c>
      <c r="G35" s="28"/>
      <c r="H35" s="28"/>
      <c r="I35" s="28"/>
      <c r="J35" s="28"/>
      <c r="K35" s="28"/>
      <c r="L35" s="28"/>
      <c r="M35" s="1">
        <v>35</v>
      </c>
      <c r="N35" s="28"/>
      <c r="O35" s="28"/>
      <c r="P35" s="28"/>
      <c r="Q35" s="67">
        <f t="shared" si="14"/>
        <v>0</v>
      </c>
      <c r="R35" s="31"/>
      <c r="S35" s="104"/>
      <c r="T35" s="28"/>
      <c r="U35" s="28"/>
      <c r="V35" s="28"/>
      <c r="W35" s="67">
        <f t="shared" si="5"/>
        <v>0</v>
      </c>
      <c r="X35" s="28"/>
      <c r="Y35" s="1">
        <v>35</v>
      </c>
      <c r="AA35" s="124" t="str">
        <f t="shared" si="10"/>
        <v>OK</v>
      </c>
      <c r="AB35" s="124" t="str">
        <f t="shared" si="11"/>
        <v>OK</v>
      </c>
      <c r="AC35" s="124"/>
      <c r="AD35" s="124" t="str">
        <f t="shared" si="6"/>
        <v>OK</v>
      </c>
      <c r="AE35" s="124" t="str">
        <f t="shared" si="7"/>
        <v>OK</v>
      </c>
      <c r="AF35" s="124" t="str">
        <f t="shared" si="12"/>
        <v>OK</v>
      </c>
      <c r="AG35" s="124" t="str">
        <f t="shared" si="8"/>
        <v>OK</v>
      </c>
      <c r="AH35" s="1">
        <v>35</v>
      </c>
    </row>
    <row r="36" spans="1:34" ht="18.75" customHeight="1" thickTop="1" thickBot="1" x14ac:dyDescent="0.3">
      <c r="A36" s="42"/>
      <c r="B36" s="189" t="s">
        <v>74</v>
      </c>
      <c r="C36" s="190"/>
      <c r="D36" s="1">
        <v>36</v>
      </c>
      <c r="E36" s="28"/>
      <c r="F36" s="67">
        <f t="shared" si="13"/>
        <v>0</v>
      </c>
      <c r="G36" s="28"/>
      <c r="H36" s="28"/>
      <c r="I36" s="28"/>
      <c r="J36" s="28"/>
      <c r="K36" s="28"/>
      <c r="L36" s="28"/>
      <c r="M36" s="1">
        <v>36</v>
      </c>
      <c r="N36" s="28"/>
      <c r="O36" s="28"/>
      <c r="P36" s="28"/>
      <c r="Q36" s="67">
        <f t="shared" si="14"/>
        <v>0</v>
      </c>
      <c r="R36" s="31"/>
      <c r="S36" s="104"/>
      <c r="T36" s="28"/>
      <c r="U36" s="28"/>
      <c r="V36" s="28"/>
      <c r="W36" s="67">
        <f t="shared" si="5"/>
        <v>0</v>
      </c>
      <c r="X36" s="28"/>
      <c r="Y36" s="1">
        <v>36</v>
      </c>
      <c r="AA36" s="124" t="str">
        <f t="shared" si="10"/>
        <v>OK</v>
      </c>
      <c r="AB36" s="124" t="str">
        <f t="shared" si="11"/>
        <v>OK</v>
      </c>
      <c r="AC36" s="124"/>
      <c r="AD36" s="124" t="str">
        <f t="shared" si="6"/>
        <v>OK</v>
      </c>
      <c r="AE36" s="124" t="str">
        <f t="shared" si="7"/>
        <v>OK</v>
      </c>
      <c r="AF36" s="124" t="str">
        <f t="shared" si="12"/>
        <v>OK</v>
      </c>
      <c r="AG36" s="124" t="str">
        <f t="shared" si="8"/>
        <v>OK</v>
      </c>
      <c r="AH36" s="1">
        <v>36</v>
      </c>
    </row>
    <row r="37" spans="1:34" ht="19.149999999999999" customHeight="1" thickTop="1" thickBot="1" x14ac:dyDescent="0.3">
      <c r="A37" s="187" t="s">
        <v>51</v>
      </c>
      <c r="B37" s="187"/>
      <c r="C37" s="188"/>
      <c r="D37" s="1">
        <v>9</v>
      </c>
      <c r="E37" s="28"/>
      <c r="F37" s="67">
        <f t="shared" si="13"/>
        <v>0</v>
      </c>
      <c r="G37" s="28"/>
      <c r="H37" s="28"/>
      <c r="I37" s="28"/>
      <c r="J37" s="28"/>
      <c r="K37" s="28"/>
      <c r="L37" s="28"/>
      <c r="M37" s="1">
        <v>9</v>
      </c>
      <c r="N37" s="28"/>
      <c r="O37" s="28"/>
      <c r="P37" s="28"/>
      <c r="Q37" s="67">
        <f t="shared" si="14"/>
        <v>0</v>
      </c>
      <c r="R37" s="31"/>
      <c r="S37" s="64"/>
      <c r="T37" s="28"/>
      <c r="U37" s="28"/>
      <c r="V37" s="28"/>
      <c r="W37" s="67">
        <f t="shared" si="5"/>
        <v>0</v>
      </c>
      <c r="X37" s="28"/>
      <c r="Y37" s="1">
        <v>9</v>
      </c>
      <c r="AA37" s="124" t="str">
        <f t="shared" si="10"/>
        <v>OK</v>
      </c>
      <c r="AB37" s="124" t="str">
        <f t="shared" si="11"/>
        <v>OK</v>
      </c>
      <c r="AC37" s="124"/>
      <c r="AD37" s="124" t="str">
        <f t="shared" si="6"/>
        <v>OK</v>
      </c>
      <c r="AE37" s="124" t="str">
        <f t="shared" si="7"/>
        <v>OK</v>
      </c>
      <c r="AF37" s="124" t="str">
        <f t="shared" si="12"/>
        <v>OK</v>
      </c>
      <c r="AG37" s="124" t="str">
        <f t="shared" si="8"/>
        <v>OK</v>
      </c>
      <c r="AH37" s="1">
        <v>9</v>
      </c>
    </row>
    <row r="38" spans="1:34" ht="24" customHeight="1" thickTop="1" thickBot="1" x14ac:dyDescent="0.35">
      <c r="A38" s="179" t="s">
        <v>3</v>
      </c>
      <c r="B38" s="45"/>
      <c r="C38" s="45"/>
      <c r="D38" s="1">
        <v>10</v>
      </c>
      <c r="E38" s="67">
        <f>SUM(E16,E18:E19,E24:E25,E31,E37)</f>
        <v>0</v>
      </c>
      <c r="F38" s="67">
        <f t="shared" ref="F38:N38" si="16">SUM(F16,F18:F19,F24:F25,F31,F37)</f>
        <v>0</v>
      </c>
      <c r="G38" s="67">
        <f t="shared" si="16"/>
        <v>0</v>
      </c>
      <c r="H38" s="67">
        <f t="shared" si="16"/>
        <v>0</v>
      </c>
      <c r="I38" s="67">
        <f t="shared" si="16"/>
        <v>0</v>
      </c>
      <c r="J38" s="67">
        <f t="shared" si="16"/>
        <v>0</v>
      </c>
      <c r="K38" s="67">
        <f t="shared" si="16"/>
        <v>0</v>
      </c>
      <c r="L38" s="67">
        <f t="shared" si="16"/>
        <v>0</v>
      </c>
      <c r="M38" s="1">
        <v>10</v>
      </c>
      <c r="N38" s="67">
        <f t="shared" si="16"/>
        <v>0</v>
      </c>
      <c r="O38" s="67">
        <f>SUM(O16,O18:O19,O24:O25,O31,O37)</f>
        <v>0</v>
      </c>
      <c r="P38" s="67">
        <f>SUM(P16,P18:P19,P24:P25,P31,P37)</f>
        <v>0</v>
      </c>
      <c r="Q38" s="67">
        <f>SUM(Q16,Q18:Q19,Q24:Q25,Q31,Q37)</f>
        <v>0</v>
      </c>
      <c r="R38" s="67">
        <f>SUM(R16,R18:R19,R24:R25,R31,R37)</f>
        <v>0</v>
      </c>
      <c r="S38" s="64"/>
      <c r="T38" s="67">
        <f>SUM(T16,T18:T19,T24:T25,T31,T37)</f>
        <v>0</v>
      </c>
      <c r="U38" s="67">
        <f>SUM(U16,U18:U19,U24:U25,U31,U37)</f>
        <v>0</v>
      </c>
      <c r="V38" s="67">
        <f>SUM(V16,V18:V19,V24:V25,V31,V37)</f>
        <v>0</v>
      </c>
      <c r="W38" s="67">
        <f>SUM(W16,W18:W19,W24:W25,W31,W37)</f>
        <v>0</v>
      </c>
      <c r="X38" s="67">
        <f>SUM(X16,X18:X19,X24:X25,X31,X37)</f>
        <v>0</v>
      </c>
      <c r="Y38" s="1">
        <v>10</v>
      </c>
      <c r="AA38" s="124" t="str">
        <f t="shared" si="10"/>
        <v>OK</v>
      </c>
      <c r="AB38" s="124" t="str">
        <f t="shared" si="11"/>
        <v>OK</v>
      </c>
      <c r="AC38" s="124"/>
      <c r="AD38" s="124" t="str">
        <f t="shared" si="6"/>
        <v>OK</v>
      </c>
      <c r="AE38" s="124" t="str">
        <f t="shared" si="7"/>
        <v>OK</v>
      </c>
      <c r="AF38" s="124" t="str">
        <f t="shared" si="12"/>
        <v>OK</v>
      </c>
      <c r="AG38" s="124" t="str">
        <f t="shared" si="8"/>
        <v>OK</v>
      </c>
      <c r="AH38" s="1">
        <v>10</v>
      </c>
    </row>
    <row r="39" spans="1:34" ht="16.899999999999999" customHeight="1" thickTop="1" x14ac:dyDescent="0.25">
      <c r="A39" s="42"/>
      <c r="B39" s="104"/>
      <c r="C39" s="104"/>
      <c r="D39" s="1"/>
      <c r="E39" s="123"/>
      <c r="F39" s="123"/>
      <c r="G39" s="123"/>
      <c r="H39" s="123"/>
      <c r="I39" s="123"/>
      <c r="J39" s="123"/>
      <c r="K39" s="123"/>
      <c r="L39" s="123"/>
      <c r="M39" s="1"/>
      <c r="N39" s="123"/>
      <c r="O39" s="123"/>
      <c r="P39" s="123"/>
      <c r="Q39" s="123"/>
      <c r="R39" s="181"/>
      <c r="S39" s="104"/>
      <c r="T39" s="123"/>
      <c r="U39" s="123"/>
      <c r="V39" s="123"/>
      <c r="W39" s="123"/>
      <c r="X39" s="123"/>
      <c r="Y39" s="1"/>
      <c r="AA39" s="104"/>
      <c r="AB39" s="104"/>
      <c r="AC39" s="104"/>
      <c r="AD39" s="104"/>
      <c r="AE39" s="104"/>
      <c r="AF39" s="104"/>
      <c r="AG39" s="104"/>
      <c r="AH39" s="1"/>
    </row>
    <row r="40" spans="1:34" ht="25.15" customHeight="1" x14ac:dyDescent="0.3">
      <c r="A40" s="178" t="s">
        <v>52</v>
      </c>
      <c r="B40" s="104"/>
      <c r="C40" s="104"/>
      <c r="D40" s="1"/>
      <c r="E40" s="123"/>
      <c r="F40" s="123"/>
      <c r="G40" s="123"/>
      <c r="H40" s="123"/>
      <c r="I40" s="123"/>
      <c r="J40" s="123"/>
      <c r="K40" s="123"/>
      <c r="L40" s="123"/>
      <c r="M40" s="1"/>
      <c r="N40" s="123"/>
      <c r="O40" s="123"/>
      <c r="P40" s="123"/>
      <c r="Q40" s="123"/>
      <c r="R40" s="181"/>
      <c r="S40" s="104"/>
      <c r="T40" s="123"/>
      <c r="U40" s="123"/>
      <c r="V40" s="123"/>
      <c r="W40" s="123"/>
      <c r="X40" s="123"/>
      <c r="Y40" s="1"/>
      <c r="AA40" s="104"/>
      <c r="AB40" s="104"/>
      <c r="AC40" s="104"/>
      <c r="AD40" s="104"/>
      <c r="AE40" s="104"/>
      <c r="AF40" s="104"/>
      <c r="AG40" s="104"/>
      <c r="AH40" s="1"/>
    </row>
    <row r="41" spans="1:34" ht="18" customHeight="1" thickBot="1" x14ac:dyDescent="0.3">
      <c r="A41" s="187" t="s">
        <v>44</v>
      </c>
      <c r="B41" s="187"/>
      <c r="C41" s="188"/>
      <c r="D41" s="1">
        <v>11</v>
      </c>
      <c r="E41" s="28"/>
      <c r="F41" s="67">
        <f>SUM(G41+I41+K41)</f>
        <v>0</v>
      </c>
      <c r="G41" s="28"/>
      <c r="H41" s="28"/>
      <c r="I41" s="28"/>
      <c r="J41" s="28"/>
      <c r="K41" s="28"/>
      <c r="L41" s="28"/>
      <c r="M41" s="1">
        <v>11</v>
      </c>
      <c r="N41" s="28"/>
      <c r="O41" s="28"/>
      <c r="P41" s="28"/>
      <c r="Q41" s="67">
        <f>SUM(E41,F41,L41,N41,O41,P41)</f>
        <v>0</v>
      </c>
      <c r="R41" s="31"/>
      <c r="S41" s="104"/>
      <c r="T41" s="28"/>
      <c r="U41" s="28"/>
      <c r="V41" s="28"/>
      <c r="W41" s="67">
        <f>SUM(T41:V41)</f>
        <v>0</v>
      </c>
      <c r="X41" s="28"/>
      <c r="Y41" s="1">
        <v>11</v>
      </c>
      <c r="AA41" s="124" t="str">
        <f>IF(H41&gt;G41,"ERROR","OK")</f>
        <v>OK</v>
      </c>
      <c r="AB41" s="124" t="str">
        <f>IF(J41&gt;I41,"ERROR","OK")</f>
        <v>OK</v>
      </c>
      <c r="AC41" s="124" t="str">
        <f>IF(G41&gt;F41,"ERROR","OK")</f>
        <v>OK</v>
      </c>
      <c r="AD41" s="124" t="str">
        <f>IF(I41&gt;F41,"ERROR","OK")</f>
        <v>OK</v>
      </c>
      <c r="AE41" s="124" t="str">
        <f>IF(K41&gt;F41,"ERROR","OK")</f>
        <v>OK</v>
      </c>
      <c r="AF41" s="124" t="str">
        <f>IF(R41&gt;Q41,"ERROR","OK")</f>
        <v>OK</v>
      </c>
      <c r="AG41" s="124" t="str">
        <f>IF(X41&gt;W41,"ERROR","OK")</f>
        <v>OK</v>
      </c>
      <c r="AH41" s="1">
        <v>11</v>
      </c>
    </row>
    <row r="42" spans="1:34" ht="18" customHeight="1" thickTop="1" thickBot="1" x14ac:dyDescent="0.3">
      <c r="A42" s="189" t="s">
        <v>68</v>
      </c>
      <c r="B42" s="189"/>
      <c r="C42" s="190"/>
      <c r="D42" s="1">
        <v>12</v>
      </c>
      <c r="E42" s="28"/>
      <c r="F42" s="67">
        <f>SUM(G42+I42+K42)</f>
        <v>0</v>
      </c>
      <c r="G42" s="28"/>
      <c r="H42" s="28"/>
      <c r="I42" s="28"/>
      <c r="J42" s="28"/>
      <c r="K42" s="28"/>
      <c r="L42" s="28"/>
      <c r="M42" s="1">
        <v>12</v>
      </c>
      <c r="N42" s="28"/>
      <c r="O42" s="28"/>
      <c r="P42" s="28"/>
      <c r="Q42" s="67">
        <f>SUM(E42,F42,L42,N42,O42,P42)</f>
        <v>0</v>
      </c>
      <c r="R42" s="31"/>
      <c r="S42" s="104"/>
      <c r="T42" s="28"/>
      <c r="U42" s="28"/>
      <c r="V42" s="28"/>
      <c r="W42" s="67">
        <f>SUM(T42:V42)</f>
        <v>0</v>
      </c>
      <c r="X42" s="28"/>
      <c r="Y42" s="1">
        <v>12</v>
      </c>
      <c r="AA42" s="124" t="str">
        <f>IF(H42&gt;G42,"ERROR","OK")</f>
        <v>OK</v>
      </c>
      <c r="AB42" s="124" t="str">
        <f>IF(J42&gt;I42,"ERROR","OK")</f>
        <v>OK</v>
      </c>
      <c r="AC42" s="124" t="str">
        <f>IF(G42&gt;F42,"ERROR","OK")</f>
        <v>OK</v>
      </c>
      <c r="AD42" s="124" t="str">
        <f>IF(I42&gt;F42,"ERROR","OK")</f>
        <v>OK</v>
      </c>
      <c r="AE42" s="124" t="str">
        <f>IF(K42&gt;F42,"ERROR","OK")</f>
        <v>OK</v>
      </c>
      <c r="AF42" s="124" t="str">
        <f>IF(R42&gt;Q42,"ERROR","OK")</f>
        <v>OK</v>
      </c>
      <c r="AG42" s="124" t="str">
        <f>IF(X42&gt;W42,"ERROR","OK")</f>
        <v>OK</v>
      </c>
      <c r="AH42" s="1">
        <v>12</v>
      </c>
    </row>
    <row r="43" spans="1:34" ht="18" customHeight="1" thickTop="1" x14ac:dyDescent="0.25">
      <c r="A43" s="42"/>
      <c r="B43" s="104" t="s">
        <v>53</v>
      </c>
      <c r="C43" s="104"/>
      <c r="D43" s="1"/>
      <c r="E43" s="123"/>
      <c r="F43" s="123"/>
      <c r="G43" s="123"/>
      <c r="H43" s="123"/>
      <c r="I43" s="123"/>
      <c r="J43" s="123"/>
      <c r="K43" s="123"/>
      <c r="L43" s="123"/>
      <c r="M43" s="1"/>
      <c r="N43" s="123"/>
      <c r="O43" s="123"/>
      <c r="P43" s="123"/>
      <c r="Q43" s="123"/>
      <c r="R43" s="181"/>
      <c r="S43" s="104"/>
      <c r="T43" s="123"/>
      <c r="U43" s="123"/>
      <c r="V43" s="123"/>
      <c r="W43" s="123"/>
      <c r="X43" s="123"/>
      <c r="Y43" s="1"/>
      <c r="AA43" s="104"/>
      <c r="AB43" s="104"/>
      <c r="AC43" s="104"/>
      <c r="AD43" s="104"/>
      <c r="AE43" s="104"/>
      <c r="AF43" s="104"/>
      <c r="AG43" s="104"/>
      <c r="AH43" s="1"/>
    </row>
    <row r="44" spans="1:34" ht="15" customHeight="1" thickBot="1" x14ac:dyDescent="0.3">
      <c r="A44" s="42"/>
      <c r="B44" s="187" t="s">
        <v>47</v>
      </c>
      <c r="C44" s="188"/>
      <c r="D44" s="1">
        <v>13</v>
      </c>
      <c r="E44" s="28"/>
      <c r="F44" s="67">
        <f>SUM(G44+I44+K44)</f>
        <v>0</v>
      </c>
      <c r="G44" s="28"/>
      <c r="H44" s="28"/>
      <c r="I44" s="28"/>
      <c r="J44" s="28"/>
      <c r="K44" s="28"/>
      <c r="L44" s="28"/>
      <c r="M44" s="1">
        <v>13</v>
      </c>
      <c r="N44" s="28"/>
      <c r="O44" s="28"/>
      <c r="P44" s="28"/>
      <c r="Q44" s="67">
        <f>SUM(E44,F44,L44,N44,O44,P44)</f>
        <v>0</v>
      </c>
      <c r="R44" s="31"/>
      <c r="S44" s="104"/>
      <c r="T44" s="28"/>
      <c r="U44" s="28"/>
      <c r="V44" s="28"/>
      <c r="W44" s="67">
        <f>SUM(T44:V44)</f>
        <v>0</v>
      </c>
      <c r="X44" s="28"/>
      <c r="Y44" s="1">
        <v>13</v>
      </c>
      <c r="AA44" s="124" t="str">
        <f>IF(H44&gt;G44,"ERROR","OK")</f>
        <v>OK</v>
      </c>
      <c r="AB44" s="124" t="str">
        <f>IF(J44&gt;I44,"ERROR","OK")</f>
        <v>OK</v>
      </c>
      <c r="AC44" s="124" t="str">
        <f>IF(G44&gt;F44,"ERROR","OK")</f>
        <v>OK</v>
      </c>
      <c r="AD44" s="124" t="str">
        <f>IF(I44&gt;F44,"ERROR","OK")</f>
        <v>OK</v>
      </c>
      <c r="AE44" s="124" t="str">
        <f>IF(K44&gt;F44,"ERROR","OK")</f>
        <v>OK</v>
      </c>
      <c r="AF44" s="124" t="str">
        <f>IF(R44&gt;Q44,"ERROR","OK")</f>
        <v>OK</v>
      </c>
      <c r="AG44" s="124" t="str">
        <f>IF(X44&gt;W44,"ERROR","OK")</f>
        <v>OK</v>
      </c>
      <c r="AH44" s="1">
        <v>13</v>
      </c>
    </row>
    <row r="45" spans="1:34" ht="18.75" customHeight="1" thickTop="1" thickBot="1" x14ac:dyDescent="0.3">
      <c r="A45" s="193" t="s">
        <v>50</v>
      </c>
      <c r="B45" s="193"/>
      <c r="C45" s="194"/>
      <c r="D45" s="1">
        <v>14</v>
      </c>
      <c r="E45" s="28"/>
      <c r="F45" s="67">
        <f>SUM(G45+I45+K45)</f>
        <v>0</v>
      </c>
      <c r="G45" s="28"/>
      <c r="H45" s="28"/>
      <c r="I45" s="28"/>
      <c r="J45" s="28"/>
      <c r="K45" s="28"/>
      <c r="L45" s="28"/>
      <c r="M45" s="1">
        <v>14</v>
      </c>
      <c r="N45" s="28"/>
      <c r="O45" s="28"/>
      <c r="P45" s="28"/>
      <c r="Q45" s="67">
        <f>SUM(E45,F45,L45,N45,O45,P45)</f>
        <v>0</v>
      </c>
      <c r="R45" s="31"/>
      <c r="S45" s="104"/>
      <c r="T45" s="28"/>
      <c r="U45" s="28"/>
      <c r="V45" s="28"/>
      <c r="W45" s="67">
        <f>SUM(T45:V45)</f>
        <v>0</v>
      </c>
      <c r="X45" s="28"/>
      <c r="Y45" s="1">
        <v>14</v>
      </c>
      <c r="AA45" s="124" t="str">
        <f>IF(H45&gt;G45,"ERROR","OK")</f>
        <v>OK</v>
      </c>
      <c r="AB45" s="124" t="str">
        <f>IF(J45&gt;I45,"ERROR","OK")</f>
        <v>OK</v>
      </c>
      <c r="AC45" s="124" t="str">
        <f>IF(G45&gt;F45,"ERROR","OK")</f>
        <v>OK</v>
      </c>
      <c r="AD45" s="124" t="str">
        <f>IF(I45&gt;F45,"ERROR","OK")</f>
        <v>OK</v>
      </c>
      <c r="AE45" s="124" t="str">
        <f>IF(K45&gt;F45,"ERROR","OK")</f>
        <v>OK</v>
      </c>
      <c r="AF45" s="124" t="str">
        <f>IF(R45&gt;Q45,"ERROR","OK")</f>
        <v>OK</v>
      </c>
      <c r="AG45" s="124" t="str">
        <f>IF(X45&gt;W45,"ERROR","OK")</f>
        <v>OK</v>
      </c>
      <c r="AH45" s="1">
        <v>14</v>
      </c>
    </row>
    <row r="46" spans="1:34" ht="6.75" customHeight="1" thickTop="1" x14ac:dyDescent="0.25">
      <c r="A46" s="4"/>
      <c r="B46" s="3"/>
      <c r="C46" s="3"/>
      <c r="D46" s="1"/>
      <c r="E46" s="123"/>
      <c r="F46" s="123"/>
      <c r="G46" s="123"/>
      <c r="H46" s="123"/>
      <c r="I46" s="123"/>
      <c r="J46" s="123"/>
      <c r="K46" s="123"/>
      <c r="L46" s="123"/>
      <c r="M46" s="1"/>
      <c r="N46" s="123"/>
      <c r="O46" s="123"/>
      <c r="P46" s="123"/>
      <c r="Q46" s="123"/>
      <c r="R46" s="181"/>
      <c r="S46" s="64"/>
      <c r="T46" s="123"/>
      <c r="U46" s="123"/>
      <c r="V46" s="123"/>
      <c r="W46" s="123"/>
      <c r="X46" s="123"/>
      <c r="Y46" s="1"/>
      <c r="AA46" s="104"/>
      <c r="AB46" s="104"/>
      <c r="AC46" s="104"/>
      <c r="AD46" s="104"/>
      <c r="AE46" s="104"/>
      <c r="AF46" s="104"/>
      <c r="AG46" s="104"/>
      <c r="AH46" s="1"/>
    </row>
    <row r="47" spans="1:34" ht="18" customHeight="1" thickBot="1" x14ac:dyDescent="0.3">
      <c r="A47" s="193" t="s">
        <v>71</v>
      </c>
      <c r="B47" s="193"/>
      <c r="C47" s="194"/>
      <c r="D47" s="1">
        <v>29</v>
      </c>
      <c r="E47" s="28"/>
      <c r="F47" s="67">
        <f t="shared" ref="F47:F56" si="17">SUM(G47+I47+K47)</f>
        <v>0</v>
      </c>
      <c r="G47" s="28"/>
      <c r="H47" s="28"/>
      <c r="I47" s="28"/>
      <c r="J47" s="28"/>
      <c r="K47" s="28"/>
      <c r="L47" s="28"/>
      <c r="M47" s="1">
        <v>29</v>
      </c>
      <c r="N47" s="28"/>
      <c r="O47" s="28"/>
      <c r="P47" s="28"/>
      <c r="Q47" s="67">
        <f t="shared" ref="Q47:Q56" si="18">SUM(E47,F47,L47,N47,O47,P47)</f>
        <v>0</v>
      </c>
      <c r="R47" s="31"/>
      <c r="S47" s="104"/>
      <c r="T47" s="28"/>
      <c r="U47" s="28"/>
      <c r="V47" s="28"/>
      <c r="W47" s="67">
        <f t="shared" ref="W47:W56" si="19">SUM(T47:V47)</f>
        <v>0</v>
      </c>
      <c r="X47" s="28"/>
      <c r="Y47" s="1">
        <v>29</v>
      </c>
      <c r="AA47" s="124" t="str">
        <f t="shared" ref="AA47:AA57" si="20">IF(H47&gt;G47,"ERROR","OK")</f>
        <v>OK</v>
      </c>
      <c r="AB47" s="124" t="str">
        <f t="shared" ref="AB47:AB57" si="21">IF(J47&gt;I47,"ERROR","OK")</f>
        <v>OK</v>
      </c>
      <c r="AC47" s="124" t="str">
        <f t="shared" ref="AC47:AC57" si="22">IF(G47&gt;F47,"ERROR","OK")</f>
        <v>OK</v>
      </c>
      <c r="AD47" s="124" t="str">
        <f t="shared" ref="AD47:AD57" si="23">IF(I47&gt;F47,"ERROR","OK")</f>
        <v>OK</v>
      </c>
      <c r="AE47" s="124" t="str">
        <f t="shared" ref="AE47:AE57" si="24">IF(K47&gt;F47,"ERROR","OK")</f>
        <v>OK</v>
      </c>
      <c r="AF47" s="124" t="str">
        <f t="shared" ref="AF47:AF57" si="25">IF(R47&gt;Q47,"ERROR","OK")</f>
        <v>OK</v>
      </c>
      <c r="AG47" s="124" t="str">
        <f t="shared" ref="AG47:AG57" si="26">IF(X47&gt;W47,"ERROR","OK")</f>
        <v>OK</v>
      </c>
      <c r="AH47" s="1">
        <v>29</v>
      </c>
    </row>
    <row r="48" spans="1:34" ht="18" customHeight="1" thickTop="1" thickBot="1" x14ac:dyDescent="0.3">
      <c r="A48" s="4"/>
      <c r="B48" s="191" t="s">
        <v>98</v>
      </c>
      <c r="C48" s="192"/>
      <c r="D48" s="1">
        <v>30</v>
      </c>
      <c r="E48" s="28"/>
      <c r="F48" s="67">
        <f t="shared" si="17"/>
        <v>0</v>
      </c>
      <c r="G48" s="28"/>
      <c r="H48" s="28"/>
      <c r="I48" s="28"/>
      <c r="J48" s="28"/>
      <c r="K48" s="28"/>
      <c r="L48" s="28"/>
      <c r="M48" s="1">
        <v>30</v>
      </c>
      <c r="N48" s="28"/>
      <c r="O48" s="28"/>
      <c r="P48" s="28"/>
      <c r="Q48" s="67">
        <f t="shared" si="18"/>
        <v>0</v>
      </c>
      <c r="R48" s="31"/>
      <c r="S48" s="104"/>
      <c r="T48" s="28"/>
      <c r="U48" s="28"/>
      <c r="V48" s="28"/>
      <c r="W48" s="67">
        <f t="shared" si="19"/>
        <v>0</v>
      </c>
      <c r="X48" s="28"/>
      <c r="Y48" s="1">
        <v>30</v>
      </c>
      <c r="AA48" s="124" t="str">
        <f t="shared" si="20"/>
        <v>OK</v>
      </c>
      <c r="AB48" s="124" t="str">
        <f t="shared" si="21"/>
        <v>OK</v>
      </c>
      <c r="AC48" s="124" t="str">
        <f t="shared" si="22"/>
        <v>OK</v>
      </c>
      <c r="AD48" s="124" t="str">
        <f t="shared" si="23"/>
        <v>OK</v>
      </c>
      <c r="AE48" s="124" t="str">
        <f t="shared" si="24"/>
        <v>OK</v>
      </c>
      <c r="AF48" s="124" t="str">
        <f t="shared" si="25"/>
        <v>OK</v>
      </c>
      <c r="AG48" s="124" t="str">
        <f t="shared" si="26"/>
        <v>OK</v>
      </c>
      <c r="AH48" s="1">
        <v>30</v>
      </c>
    </row>
    <row r="49" spans="1:34" ht="19.5" customHeight="1" thickTop="1" thickBot="1" x14ac:dyDescent="0.3">
      <c r="A49" s="4"/>
      <c r="B49" s="191" t="s">
        <v>99</v>
      </c>
      <c r="C49" s="192"/>
      <c r="D49" s="1">
        <v>31</v>
      </c>
      <c r="E49" s="28"/>
      <c r="F49" s="67">
        <f t="shared" si="17"/>
        <v>0</v>
      </c>
      <c r="G49" s="28"/>
      <c r="H49" s="28"/>
      <c r="I49" s="28"/>
      <c r="J49" s="28"/>
      <c r="K49" s="28"/>
      <c r="L49" s="28"/>
      <c r="M49" s="1">
        <v>31</v>
      </c>
      <c r="N49" s="28"/>
      <c r="O49" s="28"/>
      <c r="P49" s="28"/>
      <c r="Q49" s="67">
        <f t="shared" si="18"/>
        <v>0</v>
      </c>
      <c r="R49" s="31"/>
      <c r="S49" s="104"/>
      <c r="T49" s="28"/>
      <c r="U49" s="28"/>
      <c r="V49" s="28"/>
      <c r="W49" s="67">
        <f t="shared" si="19"/>
        <v>0</v>
      </c>
      <c r="X49" s="28"/>
      <c r="Y49" s="1">
        <v>31</v>
      </c>
      <c r="AA49" s="124" t="str">
        <f t="shared" si="20"/>
        <v>OK</v>
      </c>
      <c r="AB49" s="124" t="str">
        <f t="shared" si="21"/>
        <v>OK</v>
      </c>
      <c r="AC49" s="124" t="str">
        <f t="shared" si="22"/>
        <v>OK</v>
      </c>
      <c r="AD49" s="124" t="str">
        <f t="shared" si="23"/>
        <v>OK</v>
      </c>
      <c r="AE49" s="124" t="str">
        <f t="shared" si="24"/>
        <v>OK</v>
      </c>
      <c r="AF49" s="124" t="str">
        <f t="shared" si="25"/>
        <v>OK</v>
      </c>
      <c r="AG49" s="124" t="str">
        <f t="shared" si="26"/>
        <v>OK</v>
      </c>
      <c r="AH49" s="1">
        <v>31</v>
      </c>
    </row>
    <row r="50" spans="1:34" ht="18.75" customHeight="1" thickTop="1" thickBot="1" x14ac:dyDescent="0.3">
      <c r="A50" s="187" t="s">
        <v>106</v>
      </c>
      <c r="B50" s="187"/>
      <c r="C50" s="188"/>
      <c r="D50" s="1">
        <v>22</v>
      </c>
      <c r="E50" s="67">
        <f>SUM(E51:E55)</f>
        <v>0</v>
      </c>
      <c r="F50" s="67">
        <f t="shared" si="17"/>
        <v>0</v>
      </c>
      <c r="G50" s="67">
        <f t="shared" ref="G50:L50" si="27">SUM(G51:G55)</f>
        <v>0</v>
      </c>
      <c r="H50" s="67">
        <f t="shared" si="27"/>
        <v>0</v>
      </c>
      <c r="I50" s="67">
        <f t="shared" si="27"/>
        <v>0</v>
      </c>
      <c r="J50" s="67">
        <f t="shared" si="27"/>
        <v>0</v>
      </c>
      <c r="K50" s="67">
        <f t="shared" si="27"/>
        <v>0</v>
      </c>
      <c r="L50" s="67">
        <f t="shared" si="27"/>
        <v>0</v>
      </c>
      <c r="M50" s="1">
        <v>22</v>
      </c>
      <c r="N50" s="67">
        <f>SUM(N51:N55)</f>
        <v>0</v>
      </c>
      <c r="O50" s="67">
        <f>SUM(O51:O55)</f>
        <v>0</v>
      </c>
      <c r="P50" s="67">
        <f>SUM(P51:P55)</f>
        <v>0</v>
      </c>
      <c r="Q50" s="67">
        <f t="shared" si="18"/>
        <v>0</v>
      </c>
      <c r="R50" s="182">
        <f>SUM(R51:R55)</f>
        <v>0</v>
      </c>
      <c r="S50" s="104"/>
      <c r="T50" s="67">
        <f>SUM(T51:T55)</f>
        <v>0</v>
      </c>
      <c r="U50" s="67">
        <f>SUM(U51:U55)</f>
        <v>0</v>
      </c>
      <c r="V50" s="67">
        <f>SUM(V51:V55)</f>
        <v>0</v>
      </c>
      <c r="W50" s="67">
        <f t="shared" si="19"/>
        <v>0</v>
      </c>
      <c r="X50" s="67">
        <f>SUM(X51:X55)</f>
        <v>0</v>
      </c>
      <c r="Y50" s="1">
        <v>22</v>
      </c>
      <c r="AA50" s="124" t="str">
        <f t="shared" si="20"/>
        <v>OK</v>
      </c>
      <c r="AB50" s="124" t="str">
        <f t="shared" si="21"/>
        <v>OK</v>
      </c>
      <c r="AC50" s="124" t="str">
        <f t="shared" si="22"/>
        <v>OK</v>
      </c>
      <c r="AD50" s="124" t="str">
        <f t="shared" si="23"/>
        <v>OK</v>
      </c>
      <c r="AE50" s="124" t="str">
        <f t="shared" si="24"/>
        <v>OK</v>
      </c>
      <c r="AF50" s="124" t="str">
        <f t="shared" si="25"/>
        <v>OK</v>
      </c>
      <c r="AG50" s="124" t="str">
        <f t="shared" si="26"/>
        <v>OK</v>
      </c>
      <c r="AH50" s="1">
        <v>22</v>
      </c>
    </row>
    <row r="51" spans="1:34" ht="18.75" customHeight="1" thickTop="1" thickBot="1" x14ac:dyDescent="0.3">
      <c r="A51" s="42"/>
      <c r="B51" s="189" t="s">
        <v>101</v>
      </c>
      <c r="C51" s="190"/>
      <c r="D51" s="1">
        <v>37</v>
      </c>
      <c r="E51" s="28"/>
      <c r="F51" s="67">
        <f t="shared" si="17"/>
        <v>0</v>
      </c>
      <c r="G51" s="28"/>
      <c r="H51" s="28"/>
      <c r="I51" s="28"/>
      <c r="J51" s="28"/>
      <c r="K51" s="28"/>
      <c r="L51" s="28"/>
      <c r="M51" s="1">
        <v>37</v>
      </c>
      <c r="N51" s="28"/>
      <c r="O51" s="28"/>
      <c r="P51" s="28"/>
      <c r="Q51" s="67">
        <f t="shared" si="18"/>
        <v>0</v>
      </c>
      <c r="R51" s="31"/>
      <c r="S51" s="104"/>
      <c r="T51" s="28"/>
      <c r="U51" s="28"/>
      <c r="V51" s="28"/>
      <c r="W51" s="67">
        <f t="shared" si="19"/>
        <v>0</v>
      </c>
      <c r="X51" s="28"/>
      <c r="Y51" s="1">
        <v>37</v>
      </c>
      <c r="AA51" s="124" t="str">
        <f t="shared" si="20"/>
        <v>OK</v>
      </c>
      <c r="AB51" s="124" t="str">
        <f t="shared" si="21"/>
        <v>OK</v>
      </c>
      <c r="AC51" s="124" t="str">
        <f t="shared" si="22"/>
        <v>OK</v>
      </c>
      <c r="AD51" s="124" t="str">
        <f t="shared" si="23"/>
        <v>OK</v>
      </c>
      <c r="AE51" s="124" t="str">
        <f t="shared" si="24"/>
        <v>OK</v>
      </c>
      <c r="AF51" s="124" t="str">
        <f t="shared" si="25"/>
        <v>OK</v>
      </c>
      <c r="AG51" s="124" t="str">
        <f t="shared" si="26"/>
        <v>OK</v>
      </c>
      <c r="AH51" s="1">
        <v>37</v>
      </c>
    </row>
    <row r="52" spans="1:34" ht="18.75" customHeight="1" thickTop="1" thickBot="1" x14ac:dyDescent="0.3">
      <c r="A52" s="42"/>
      <c r="B52" s="189" t="s">
        <v>102</v>
      </c>
      <c r="C52" s="190"/>
      <c r="D52" s="1">
        <v>38</v>
      </c>
      <c r="E52" s="28"/>
      <c r="F52" s="67">
        <f t="shared" si="17"/>
        <v>0</v>
      </c>
      <c r="G52" s="28"/>
      <c r="H52" s="28"/>
      <c r="I52" s="28"/>
      <c r="J52" s="28"/>
      <c r="K52" s="28"/>
      <c r="L52" s="28"/>
      <c r="M52" s="1">
        <v>38</v>
      </c>
      <c r="N52" s="28"/>
      <c r="O52" s="28"/>
      <c r="P52" s="28"/>
      <c r="Q52" s="67">
        <f t="shared" si="18"/>
        <v>0</v>
      </c>
      <c r="R52" s="31"/>
      <c r="S52" s="104"/>
      <c r="T52" s="28"/>
      <c r="U52" s="28"/>
      <c r="V52" s="28"/>
      <c r="W52" s="67">
        <f t="shared" si="19"/>
        <v>0</v>
      </c>
      <c r="X52" s="28"/>
      <c r="Y52" s="1">
        <v>38</v>
      </c>
      <c r="AA52" s="124" t="str">
        <f t="shared" si="20"/>
        <v>OK</v>
      </c>
      <c r="AB52" s="124" t="str">
        <f t="shared" si="21"/>
        <v>OK</v>
      </c>
      <c r="AC52" s="124" t="str">
        <f t="shared" si="22"/>
        <v>OK</v>
      </c>
      <c r="AD52" s="124" t="str">
        <f t="shared" si="23"/>
        <v>OK</v>
      </c>
      <c r="AE52" s="124" t="str">
        <f t="shared" si="24"/>
        <v>OK</v>
      </c>
      <c r="AF52" s="124" t="str">
        <f t="shared" si="25"/>
        <v>OK</v>
      </c>
      <c r="AG52" s="124" t="str">
        <f t="shared" si="26"/>
        <v>OK</v>
      </c>
      <c r="AH52" s="1">
        <v>38</v>
      </c>
    </row>
    <row r="53" spans="1:34" ht="18.75" customHeight="1" thickTop="1" thickBot="1" x14ac:dyDescent="0.3">
      <c r="A53" s="42"/>
      <c r="B53" s="189" t="s">
        <v>103</v>
      </c>
      <c r="C53" s="190"/>
      <c r="D53" s="1">
        <v>39</v>
      </c>
      <c r="E53" s="28"/>
      <c r="F53" s="67">
        <f t="shared" si="17"/>
        <v>0</v>
      </c>
      <c r="G53" s="28"/>
      <c r="H53" s="28"/>
      <c r="I53" s="28"/>
      <c r="J53" s="28"/>
      <c r="K53" s="28"/>
      <c r="L53" s="28"/>
      <c r="M53" s="1">
        <v>39</v>
      </c>
      <c r="N53" s="28"/>
      <c r="O53" s="28"/>
      <c r="P53" s="28"/>
      <c r="Q53" s="67">
        <f t="shared" si="18"/>
        <v>0</v>
      </c>
      <c r="R53" s="31"/>
      <c r="S53" s="104"/>
      <c r="T53" s="28"/>
      <c r="U53" s="28"/>
      <c r="V53" s="28"/>
      <c r="W53" s="67">
        <f t="shared" si="19"/>
        <v>0</v>
      </c>
      <c r="X53" s="28"/>
      <c r="Y53" s="1">
        <v>39</v>
      </c>
      <c r="AA53" s="124" t="str">
        <f t="shared" si="20"/>
        <v>OK</v>
      </c>
      <c r="AB53" s="124" t="str">
        <f t="shared" si="21"/>
        <v>OK</v>
      </c>
      <c r="AC53" s="124" t="str">
        <f t="shared" si="22"/>
        <v>OK</v>
      </c>
      <c r="AD53" s="124" t="str">
        <f t="shared" si="23"/>
        <v>OK</v>
      </c>
      <c r="AE53" s="124" t="str">
        <f t="shared" si="24"/>
        <v>OK</v>
      </c>
      <c r="AF53" s="124" t="str">
        <f t="shared" si="25"/>
        <v>OK</v>
      </c>
      <c r="AG53" s="124" t="str">
        <f t="shared" si="26"/>
        <v>OK</v>
      </c>
      <c r="AH53" s="1">
        <v>39</v>
      </c>
    </row>
    <row r="54" spans="1:34" ht="18.75" customHeight="1" thickTop="1" thickBot="1" x14ac:dyDescent="0.3">
      <c r="A54" s="42"/>
      <c r="B54" s="189" t="s">
        <v>104</v>
      </c>
      <c r="C54" s="190"/>
      <c r="D54" s="1">
        <v>40</v>
      </c>
      <c r="E54" s="28"/>
      <c r="F54" s="67">
        <f t="shared" si="17"/>
        <v>0</v>
      </c>
      <c r="G54" s="28"/>
      <c r="H54" s="28"/>
      <c r="I54" s="28"/>
      <c r="J54" s="28"/>
      <c r="K54" s="28"/>
      <c r="L54" s="28"/>
      <c r="M54" s="1">
        <v>40</v>
      </c>
      <c r="N54" s="28"/>
      <c r="O54" s="28"/>
      <c r="P54" s="28"/>
      <c r="Q54" s="67">
        <f t="shared" si="18"/>
        <v>0</v>
      </c>
      <c r="R54" s="31"/>
      <c r="S54" s="104"/>
      <c r="T54" s="28"/>
      <c r="U54" s="28"/>
      <c r="V54" s="28"/>
      <c r="W54" s="67">
        <f t="shared" si="19"/>
        <v>0</v>
      </c>
      <c r="X54" s="28"/>
      <c r="Y54" s="1">
        <v>40</v>
      </c>
      <c r="AA54" s="124" t="str">
        <f t="shared" si="20"/>
        <v>OK</v>
      </c>
      <c r="AB54" s="124" t="str">
        <f t="shared" si="21"/>
        <v>OK</v>
      </c>
      <c r="AC54" s="124" t="str">
        <f t="shared" si="22"/>
        <v>OK</v>
      </c>
      <c r="AD54" s="124" t="str">
        <f t="shared" si="23"/>
        <v>OK</v>
      </c>
      <c r="AE54" s="124" t="str">
        <f t="shared" si="24"/>
        <v>OK</v>
      </c>
      <c r="AF54" s="124" t="str">
        <f t="shared" si="25"/>
        <v>OK</v>
      </c>
      <c r="AG54" s="124" t="str">
        <f t="shared" si="26"/>
        <v>OK</v>
      </c>
      <c r="AH54" s="1">
        <v>40</v>
      </c>
    </row>
    <row r="55" spans="1:34" ht="18.75" customHeight="1" thickTop="1" thickBot="1" x14ac:dyDescent="0.3">
      <c r="A55" s="42"/>
      <c r="B55" s="189" t="s">
        <v>74</v>
      </c>
      <c r="C55" s="190"/>
      <c r="D55" s="1">
        <v>41</v>
      </c>
      <c r="E55" s="28"/>
      <c r="F55" s="67">
        <f t="shared" si="17"/>
        <v>0</v>
      </c>
      <c r="G55" s="28"/>
      <c r="H55" s="28"/>
      <c r="I55" s="28"/>
      <c r="J55" s="28"/>
      <c r="K55" s="28"/>
      <c r="L55" s="28"/>
      <c r="M55" s="1">
        <v>41</v>
      </c>
      <c r="N55" s="28"/>
      <c r="O55" s="28"/>
      <c r="P55" s="28"/>
      <c r="Q55" s="67">
        <f t="shared" si="18"/>
        <v>0</v>
      </c>
      <c r="R55" s="31"/>
      <c r="S55" s="104"/>
      <c r="T55" s="28"/>
      <c r="U55" s="28"/>
      <c r="V55" s="28"/>
      <c r="W55" s="67">
        <f t="shared" si="19"/>
        <v>0</v>
      </c>
      <c r="X55" s="28"/>
      <c r="Y55" s="1">
        <v>41</v>
      </c>
      <c r="AA55" s="124" t="str">
        <f t="shared" si="20"/>
        <v>OK</v>
      </c>
      <c r="AB55" s="124" t="str">
        <f t="shared" si="21"/>
        <v>OK</v>
      </c>
      <c r="AC55" s="124" t="str">
        <f t="shared" si="22"/>
        <v>OK</v>
      </c>
      <c r="AD55" s="124" t="str">
        <f t="shared" si="23"/>
        <v>OK</v>
      </c>
      <c r="AE55" s="124" t="str">
        <f t="shared" si="24"/>
        <v>OK</v>
      </c>
      <c r="AF55" s="124" t="str">
        <f t="shared" si="25"/>
        <v>OK</v>
      </c>
      <c r="AG55" s="124" t="str">
        <f t="shared" si="26"/>
        <v>OK</v>
      </c>
      <c r="AH55" s="1">
        <v>41</v>
      </c>
    </row>
    <row r="56" spans="1:34" ht="18" customHeight="1" thickTop="1" thickBot="1" x14ac:dyDescent="0.3">
      <c r="A56" s="187" t="s">
        <v>51</v>
      </c>
      <c r="B56" s="187"/>
      <c r="C56" s="188"/>
      <c r="D56" s="1">
        <v>17</v>
      </c>
      <c r="E56" s="47"/>
      <c r="F56" s="67">
        <f t="shared" si="17"/>
        <v>0</v>
      </c>
      <c r="G56" s="47"/>
      <c r="H56" s="47"/>
      <c r="I56" s="47"/>
      <c r="J56" s="47"/>
      <c r="K56" s="47"/>
      <c r="L56" s="47"/>
      <c r="M56" s="1">
        <v>17</v>
      </c>
      <c r="N56" s="47"/>
      <c r="O56" s="47"/>
      <c r="P56" s="47"/>
      <c r="Q56" s="67">
        <f t="shared" si="18"/>
        <v>0</v>
      </c>
      <c r="R56" s="31"/>
      <c r="S56" s="104"/>
      <c r="T56" s="47"/>
      <c r="U56" s="47"/>
      <c r="V56" s="47"/>
      <c r="W56" s="67">
        <f t="shared" si="19"/>
        <v>0</v>
      </c>
      <c r="X56" s="47"/>
      <c r="Y56" s="1">
        <v>17</v>
      </c>
      <c r="AA56" s="124" t="str">
        <f t="shared" si="20"/>
        <v>OK</v>
      </c>
      <c r="AB56" s="124" t="str">
        <f t="shared" si="21"/>
        <v>OK</v>
      </c>
      <c r="AC56" s="124" t="str">
        <f t="shared" si="22"/>
        <v>OK</v>
      </c>
      <c r="AD56" s="124" t="str">
        <f t="shared" si="23"/>
        <v>OK</v>
      </c>
      <c r="AE56" s="124" t="str">
        <f t="shared" si="24"/>
        <v>OK</v>
      </c>
      <c r="AF56" s="124" t="str">
        <f t="shared" si="25"/>
        <v>OK</v>
      </c>
      <c r="AG56" s="124" t="str">
        <f t="shared" si="26"/>
        <v>OK</v>
      </c>
      <c r="AH56" s="1">
        <v>17</v>
      </c>
    </row>
    <row r="57" spans="1:34" ht="18" customHeight="1" thickTop="1" thickBot="1" x14ac:dyDescent="0.35">
      <c r="A57" s="179" t="s">
        <v>3</v>
      </c>
      <c r="B57" s="45"/>
      <c r="C57" s="45"/>
      <c r="D57" s="125">
        <v>18</v>
      </c>
      <c r="E57" s="67">
        <f>SUM(E41:E42,E45,E47,E50,E56)</f>
        <v>0</v>
      </c>
      <c r="F57" s="67">
        <f t="shared" ref="F57:L57" si="28">SUM(F41:F42,F45,F47,F50,F56)</f>
        <v>0</v>
      </c>
      <c r="G57" s="67">
        <f t="shared" si="28"/>
        <v>0</v>
      </c>
      <c r="H57" s="67">
        <f t="shared" si="28"/>
        <v>0</v>
      </c>
      <c r="I57" s="67">
        <f t="shared" si="28"/>
        <v>0</v>
      </c>
      <c r="J57" s="67">
        <f t="shared" si="28"/>
        <v>0</v>
      </c>
      <c r="K57" s="67">
        <f t="shared" si="28"/>
        <v>0</v>
      </c>
      <c r="L57" s="67">
        <f t="shared" si="28"/>
        <v>0</v>
      </c>
      <c r="M57" s="125">
        <v>18</v>
      </c>
      <c r="N57" s="67">
        <f>SUM(N41:N42,N45,N47,N50,N56)</f>
        <v>0</v>
      </c>
      <c r="O57" s="67">
        <f>SUM(O41:O42,O45,O47,O50,O56)</f>
        <v>0</v>
      </c>
      <c r="P57" s="67">
        <f>SUM(P41:P42,P45,P47,P50,P56)</f>
        <v>0</v>
      </c>
      <c r="Q57" s="67">
        <f>SUM(Q41:Q42,Q45,Q47,Q50,Q56)</f>
        <v>0</v>
      </c>
      <c r="R57" s="182">
        <f>SUM(R41:R42,R45,R47,R50,R56)</f>
        <v>0</v>
      </c>
      <c r="S57" s="104"/>
      <c r="T57" s="67">
        <f>SUM(T41:T42,T45,T47,T50,T56)</f>
        <v>0</v>
      </c>
      <c r="U57" s="67">
        <f>SUM(U41:U42,U45,U47,U50,U56)</f>
        <v>0</v>
      </c>
      <c r="V57" s="67">
        <f>SUM(V41:V42,V45,V47,V50,V56)</f>
        <v>0</v>
      </c>
      <c r="W57" s="67">
        <f>SUM(W41:W42,W45,W47,W50,W56)</f>
        <v>0</v>
      </c>
      <c r="X57" s="67">
        <f>SUM(X41:X42,X45,X47,X50,X56)</f>
        <v>0</v>
      </c>
      <c r="Y57" s="125">
        <v>18</v>
      </c>
      <c r="AA57" s="124" t="str">
        <f t="shared" si="20"/>
        <v>OK</v>
      </c>
      <c r="AB57" s="124" t="str">
        <f t="shared" si="21"/>
        <v>OK</v>
      </c>
      <c r="AC57" s="124" t="str">
        <f t="shared" si="22"/>
        <v>OK</v>
      </c>
      <c r="AD57" s="124" t="str">
        <f t="shared" si="23"/>
        <v>OK</v>
      </c>
      <c r="AE57" s="124" t="str">
        <f t="shared" si="24"/>
        <v>OK</v>
      </c>
      <c r="AF57" s="124" t="str">
        <f t="shared" si="25"/>
        <v>OK</v>
      </c>
      <c r="AG57" s="124" t="str">
        <f t="shared" si="26"/>
        <v>OK</v>
      </c>
      <c r="AH57" s="125">
        <v>18</v>
      </c>
    </row>
    <row r="58" spans="1:34" ht="16.149999999999999" customHeight="1" thickTop="1" x14ac:dyDescent="0.25">
      <c r="A58" s="59"/>
      <c r="B58" s="34"/>
      <c r="C58" s="34" t="str">
        <f>"Version: "&amp;E83</f>
        <v>Version: 2.04.F0</v>
      </c>
      <c r="D58" s="42"/>
      <c r="E58" s="104"/>
      <c r="F58" s="104"/>
      <c r="G58" s="104"/>
      <c r="H58" s="104"/>
      <c r="I58" s="104"/>
      <c r="J58" s="104"/>
      <c r="K58" s="104"/>
      <c r="L58" s="104"/>
      <c r="M58" s="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95" t="s">
        <v>139</v>
      </c>
      <c r="AA58" s="104"/>
      <c r="AB58" s="104"/>
      <c r="AC58" s="104"/>
      <c r="AD58" s="104"/>
      <c r="AE58" s="104"/>
      <c r="AF58" s="104"/>
      <c r="AG58" s="104"/>
      <c r="AH58" s="35"/>
    </row>
    <row r="59" spans="1:34" x14ac:dyDescent="0.25">
      <c r="A59" s="19" t="s">
        <v>131</v>
      </c>
      <c r="B59" s="19"/>
      <c r="C59" s="44"/>
      <c r="D59" s="126"/>
      <c r="E59" s="104"/>
      <c r="F59" s="104"/>
      <c r="G59" s="104"/>
      <c r="H59" s="104"/>
      <c r="I59" s="104"/>
      <c r="J59" s="104"/>
      <c r="K59" s="104"/>
      <c r="L59" s="104"/>
      <c r="M59" s="126"/>
      <c r="N59" s="104"/>
      <c r="O59" s="104"/>
      <c r="P59" s="104"/>
      <c r="Q59" s="104"/>
      <c r="R59" s="104"/>
      <c r="S59" s="43"/>
      <c r="T59" s="104"/>
      <c r="U59" s="104"/>
      <c r="V59" s="104"/>
      <c r="W59" s="104"/>
      <c r="X59" s="104"/>
      <c r="Y59" s="126"/>
    </row>
    <row r="60" spans="1:34" ht="13" x14ac:dyDescent="0.25">
      <c r="A60" s="42"/>
      <c r="B60" s="42" t="s">
        <v>141</v>
      </c>
      <c r="C60" s="64"/>
      <c r="D60" s="1">
        <v>42</v>
      </c>
      <c r="E60" s="124" t="str">
        <f>IF(E17&gt;E16+0.5,"ERROR","OK")</f>
        <v>OK</v>
      </c>
      <c r="F60" s="124" t="str">
        <f t="shared" ref="F60:L60" si="29">IF(F17&gt;F16+0.5,"ERROR","OK")</f>
        <v>OK</v>
      </c>
      <c r="G60" s="124" t="str">
        <f t="shared" si="29"/>
        <v>OK</v>
      </c>
      <c r="H60" s="124" t="str">
        <f t="shared" si="29"/>
        <v>OK</v>
      </c>
      <c r="I60" s="124" t="str">
        <f t="shared" si="29"/>
        <v>OK</v>
      </c>
      <c r="J60" s="124" t="str">
        <f t="shared" si="29"/>
        <v>OK</v>
      </c>
      <c r="K60" s="124" t="str">
        <f t="shared" si="29"/>
        <v>OK</v>
      </c>
      <c r="L60" s="124" t="str">
        <f t="shared" si="29"/>
        <v>OK</v>
      </c>
      <c r="M60" s="1">
        <v>42</v>
      </c>
      <c r="N60" s="124" t="str">
        <f>IF(N17&gt;N16+0.5,"ERROR","OK")</f>
        <v>OK</v>
      </c>
      <c r="O60" s="124" t="str">
        <f>IF(O17&gt;O16+0.5,"ERROR","OK")</f>
        <v>OK</v>
      </c>
      <c r="P60" s="124" t="str">
        <f>IF(P17&gt;P16+0.5,"ERROR","OK")</f>
        <v>OK</v>
      </c>
      <c r="Q60" s="124" t="str">
        <f>IF(Q17&gt;Q16+0.5,"ERROR","OK")</f>
        <v>OK</v>
      </c>
      <c r="R60" s="124" t="str">
        <f>IF(R17&gt;R16+0.5,"ERROR","OK")</f>
        <v>OK</v>
      </c>
      <c r="S60" s="72"/>
      <c r="T60" s="124" t="str">
        <f>IF(T17&gt;T16+0.5,"ERROR","OK")</f>
        <v>OK</v>
      </c>
      <c r="U60" s="124" t="str">
        <f>IF(U17&gt;U16+0.5,"ERROR","OK")</f>
        <v>OK</v>
      </c>
      <c r="V60" s="124" t="str">
        <f>IF(V17&gt;V16+0.5,"ERROR","OK")</f>
        <v>OK</v>
      </c>
      <c r="W60" s="124" t="str">
        <f>IF(W17&gt;W16+0.5,"ERROR","OK")</f>
        <v>OK</v>
      </c>
      <c r="X60" s="124" t="str">
        <f>IF(X17&gt;X16+0.5,"ERROR","OK")</f>
        <v>OK</v>
      </c>
      <c r="Y60" s="1">
        <v>42</v>
      </c>
      <c r="AA60" s="104"/>
      <c r="AB60" s="104"/>
      <c r="AC60" s="104"/>
      <c r="AD60" s="104"/>
      <c r="AE60" s="104"/>
      <c r="AF60" s="104"/>
      <c r="AG60" s="104"/>
    </row>
    <row r="61" spans="1:34" x14ac:dyDescent="0.25">
      <c r="A61" s="42"/>
      <c r="B61" s="104" t="s">
        <v>46</v>
      </c>
      <c r="C61" s="64"/>
      <c r="D61" s="1"/>
      <c r="E61" s="104"/>
      <c r="F61" s="104"/>
      <c r="G61" s="104"/>
      <c r="H61" s="104"/>
      <c r="I61" s="104"/>
      <c r="J61" s="104"/>
      <c r="K61" s="104"/>
      <c r="L61" s="104"/>
      <c r="M61" s="1"/>
      <c r="N61" s="104"/>
      <c r="O61" s="104"/>
      <c r="P61" s="104"/>
      <c r="Q61" s="104"/>
      <c r="R61" s="104"/>
      <c r="S61" s="30"/>
      <c r="T61" s="104"/>
      <c r="U61" s="104"/>
      <c r="V61" s="104"/>
      <c r="W61" s="104"/>
      <c r="X61" s="104"/>
      <c r="Y61" s="1"/>
      <c r="AG61" s="104"/>
    </row>
    <row r="62" spans="1:34" ht="13" x14ac:dyDescent="0.25">
      <c r="A62" s="42"/>
      <c r="B62" s="42" t="s">
        <v>47</v>
      </c>
      <c r="C62" s="64"/>
      <c r="D62" s="1">
        <v>4</v>
      </c>
      <c r="E62" s="124" t="str">
        <f t="shared" ref="E62:L62" si="30">IF(E21&gt;E19+0.5,"ERROR","OK")</f>
        <v>OK</v>
      </c>
      <c r="F62" s="124" t="str">
        <f t="shared" si="30"/>
        <v>OK</v>
      </c>
      <c r="G62" s="124" t="str">
        <f t="shared" si="30"/>
        <v>OK</v>
      </c>
      <c r="H62" s="124" t="str">
        <f t="shared" si="30"/>
        <v>OK</v>
      </c>
      <c r="I62" s="124" t="str">
        <f t="shared" si="30"/>
        <v>OK</v>
      </c>
      <c r="J62" s="124" t="str">
        <f t="shared" si="30"/>
        <v>OK</v>
      </c>
      <c r="K62" s="124" t="str">
        <f t="shared" si="30"/>
        <v>OK</v>
      </c>
      <c r="L62" s="124" t="str">
        <f t="shared" si="30"/>
        <v>OK</v>
      </c>
      <c r="M62" s="1">
        <v>4</v>
      </c>
      <c r="N62" s="124" t="str">
        <f>IF(N21&gt;N19+0.5,"ERROR","OK")</f>
        <v>OK</v>
      </c>
      <c r="O62" s="124" t="str">
        <f>IF(O21&gt;O19+0.5,"ERROR","OK")</f>
        <v>OK</v>
      </c>
      <c r="P62" s="124" t="str">
        <f>IF(P21&gt;P19+0.5,"ERROR","OK")</f>
        <v>OK</v>
      </c>
      <c r="Q62" s="124" t="str">
        <f>IF(Q21&gt;Q19+0.5,"ERROR","OK")</f>
        <v>OK</v>
      </c>
      <c r="R62" s="124" t="str">
        <f>IF(R21&gt;R19+0.5,"ERROR","OK")</f>
        <v>OK</v>
      </c>
      <c r="S62" s="72"/>
      <c r="T62" s="124" t="str">
        <f>IF(T21&gt;T19+0.5,"ERROR","OK")</f>
        <v>OK</v>
      </c>
      <c r="U62" s="124" t="str">
        <f>IF(U21&gt;U19+0.5,"ERROR","OK")</f>
        <v>OK</v>
      </c>
      <c r="V62" s="124" t="str">
        <f>IF(V21&gt;V19+0.5,"ERROR","OK")</f>
        <v>OK</v>
      </c>
      <c r="W62" s="124" t="str">
        <f>IF(W21&gt;W19+0.5,"ERROR","OK")</f>
        <v>OK</v>
      </c>
      <c r="X62" s="124" t="str">
        <f>IF(X21&gt;X19+0.5,"ERROR","OK")</f>
        <v>OK</v>
      </c>
      <c r="Y62" s="1">
        <v>4</v>
      </c>
      <c r="AA62" s="104"/>
      <c r="AB62" s="104"/>
      <c r="AC62" s="104"/>
      <c r="AD62" s="104"/>
      <c r="AE62" s="104"/>
      <c r="AF62" s="104"/>
      <c r="AG62" s="104"/>
    </row>
    <row r="63" spans="1:34" ht="13" x14ac:dyDescent="0.25">
      <c r="A63" s="42"/>
      <c r="B63" s="104" t="s">
        <v>140</v>
      </c>
      <c r="C63" s="64"/>
      <c r="D63" s="1">
        <v>5</v>
      </c>
      <c r="E63" s="124"/>
      <c r="F63" s="124"/>
      <c r="G63" s="124"/>
      <c r="H63" s="124"/>
      <c r="I63" s="124"/>
      <c r="J63" s="124"/>
      <c r="K63" s="124"/>
      <c r="L63" s="124"/>
      <c r="M63" s="1">
        <v>5</v>
      </c>
      <c r="N63" s="124"/>
      <c r="O63" s="124"/>
      <c r="P63" s="124"/>
      <c r="Q63" s="124"/>
      <c r="R63" s="124"/>
      <c r="S63" s="72"/>
      <c r="T63" s="124"/>
      <c r="U63" s="124"/>
      <c r="V63" s="124"/>
      <c r="W63" s="124"/>
      <c r="X63" s="124"/>
      <c r="Y63" s="1">
        <v>5</v>
      </c>
      <c r="AA63" s="104"/>
      <c r="AB63" s="104"/>
      <c r="AC63" s="104"/>
      <c r="AD63" s="104"/>
      <c r="AE63" s="104"/>
      <c r="AF63" s="104"/>
      <c r="AG63" s="104"/>
    </row>
    <row r="64" spans="1:34" x14ac:dyDescent="0.25">
      <c r="A64" s="42"/>
      <c r="B64" s="42" t="s">
        <v>71</v>
      </c>
      <c r="C64" s="64"/>
      <c r="D64" s="1"/>
      <c r="E64" s="104"/>
      <c r="F64" s="104"/>
      <c r="G64" s="104"/>
      <c r="H64" s="104"/>
      <c r="I64" s="104"/>
      <c r="J64" s="104"/>
      <c r="K64" s="104"/>
      <c r="L64" s="104"/>
      <c r="M64" s="1"/>
      <c r="N64" s="104"/>
      <c r="O64" s="104"/>
      <c r="P64" s="104"/>
      <c r="Q64" s="104"/>
      <c r="R64" s="104"/>
      <c r="S64" s="72"/>
      <c r="T64" s="104"/>
      <c r="U64" s="104"/>
      <c r="V64" s="104"/>
      <c r="W64" s="104"/>
      <c r="X64" s="104"/>
      <c r="Y64" s="1"/>
      <c r="AC64" s="104"/>
      <c r="AD64" s="104"/>
      <c r="AE64" s="104"/>
      <c r="AF64" s="104"/>
    </row>
    <row r="65" spans="1:32" ht="13" x14ac:dyDescent="0.25">
      <c r="A65" s="42"/>
      <c r="B65" s="42" t="s">
        <v>76</v>
      </c>
      <c r="C65" s="64"/>
      <c r="D65" s="1">
        <v>25</v>
      </c>
      <c r="E65" s="124" t="str">
        <f>IF(E27&gt;E26+0.5,"ERROR","OK")</f>
        <v>OK</v>
      </c>
      <c r="F65" s="124" t="str">
        <f t="shared" ref="F65:L65" si="31">IF(F27&gt;F26+0.5,"ERROR","OK")</f>
        <v>OK</v>
      </c>
      <c r="G65" s="124" t="str">
        <f t="shared" si="31"/>
        <v>OK</v>
      </c>
      <c r="H65" s="124" t="str">
        <f t="shared" si="31"/>
        <v>OK</v>
      </c>
      <c r="I65" s="124" t="str">
        <f t="shared" si="31"/>
        <v>OK</v>
      </c>
      <c r="J65" s="124" t="str">
        <f t="shared" si="31"/>
        <v>OK</v>
      </c>
      <c r="K65" s="124" t="str">
        <f t="shared" si="31"/>
        <v>OK</v>
      </c>
      <c r="L65" s="124" t="str">
        <f t="shared" si="31"/>
        <v>OK</v>
      </c>
      <c r="M65" s="1">
        <v>25</v>
      </c>
      <c r="N65" s="124" t="str">
        <f>IF(N27&gt;N26+0.5,"ERROR","OK")</f>
        <v>OK</v>
      </c>
      <c r="O65" s="124" t="str">
        <f>IF(O27&gt;O26+0.5,"ERROR","OK")</f>
        <v>OK</v>
      </c>
      <c r="P65" s="124" t="str">
        <f>IF(P27&gt;P26+0.5,"ERROR","OK")</f>
        <v>OK</v>
      </c>
      <c r="Q65" s="124" t="str">
        <f>IF(Q27&gt;Q26+0.5,"ERROR","OK")</f>
        <v>OK</v>
      </c>
      <c r="R65" s="124" t="str">
        <f>IF(R27&gt;R26+0.5,"ERROR","OK")</f>
        <v>OK</v>
      </c>
      <c r="S65" s="72"/>
      <c r="T65" s="124" t="str">
        <f>IF(T27&gt;T26+0.5,"ERROR","OK")</f>
        <v>OK</v>
      </c>
      <c r="U65" s="124" t="str">
        <f>IF(U27&gt;U26+0.5,"ERROR","OK")</f>
        <v>OK</v>
      </c>
      <c r="V65" s="124" t="str">
        <f>IF(V27&gt;V26+0.5,"ERROR","OK")</f>
        <v>OK</v>
      </c>
      <c r="W65" s="124" t="str">
        <f>IF(W27&gt;W26+0.5,"ERROR","OK")</f>
        <v>OK</v>
      </c>
      <c r="X65" s="124" t="str">
        <f>IF(X27&gt;X26+0.5,"ERROR","OK")</f>
        <v>OK</v>
      </c>
      <c r="Y65" s="1">
        <v>25</v>
      </c>
      <c r="AA65" s="104"/>
      <c r="AB65" s="104"/>
    </row>
    <row r="66" spans="1:32" ht="13" x14ac:dyDescent="0.25">
      <c r="A66" s="42"/>
      <c r="B66" s="42" t="s">
        <v>77</v>
      </c>
      <c r="C66" s="64"/>
      <c r="D66" s="1">
        <v>27</v>
      </c>
      <c r="E66" s="124" t="str">
        <f>IF(E29&gt;E28+0.5,"ERROR","OK")</f>
        <v>OK</v>
      </c>
      <c r="F66" s="124" t="str">
        <f t="shared" ref="F66:L66" si="32">IF(F29&gt;F28+0.5,"ERROR","OK")</f>
        <v>OK</v>
      </c>
      <c r="G66" s="124" t="str">
        <f t="shared" si="32"/>
        <v>OK</v>
      </c>
      <c r="H66" s="124" t="str">
        <f t="shared" si="32"/>
        <v>OK</v>
      </c>
      <c r="I66" s="124" t="str">
        <f t="shared" si="32"/>
        <v>OK</v>
      </c>
      <c r="J66" s="124" t="str">
        <f t="shared" si="32"/>
        <v>OK</v>
      </c>
      <c r="K66" s="124" t="str">
        <f t="shared" si="32"/>
        <v>OK</v>
      </c>
      <c r="L66" s="124" t="str">
        <f t="shared" si="32"/>
        <v>OK</v>
      </c>
      <c r="M66" s="1">
        <v>27</v>
      </c>
      <c r="N66" s="124" t="str">
        <f>IF(N29&gt;N28+0.5,"ERROR","OK")</f>
        <v>OK</v>
      </c>
      <c r="O66" s="124" t="str">
        <f>IF(O29&gt;O28+0.5,"ERROR","OK")</f>
        <v>OK</v>
      </c>
      <c r="P66" s="124" t="str">
        <f>IF(P29&gt;P28+0.5,"ERROR","OK")</f>
        <v>OK</v>
      </c>
      <c r="Q66" s="124" t="str">
        <f>IF(Q29&gt;Q28+0.5,"ERROR","OK")</f>
        <v>OK</v>
      </c>
      <c r="R66" s="124" t="str">
        <f>IF(R29&gt;R28+0.5,"ERROR","OK")</f>
        <v>OK</v>
      </c>
      <c r="S66" s="72"/>
      <c r="T66" s="124" t="str">
        <f>IF(T29&gt;T28+0.5,"ERROR","OK")</f>
        <v>OK</v>
      </c>
      <c r="U66" s="124" t="str">
        <f>IF(U29&gt;U28+0.5,"ERROR","OK")</f>
        <v>OK</v>
      </c>
      <c r="V66" s="124" t="str">
        <f>IF(V29&gt;V28+0.5,"ERROR","OK")</f>
        <v>OK</v>
      </c>
      <c r="W66" s="124" t="str">
        <f>IF(W29&gt;W28+0.5,"ERROR","OK")</f>
        <v>OK</v>
      </c>
      <c r="X66" s="124" t="str">
        <f>IF(X29&gt;X28+0.5,"ERROR","OK")</f>
        <v>OK</v>
      </c>
      <c r="Y66" s="1">
        <v>27</v>
      </c>
    </row>
    <row r="67" spans="1:32" ht="13" x14ac:dyDescent="0.25">
      <c r="A67" s="42"/>
      <c r="B67" s="42" t="s">
        <v>75</v>
      </c>
      <c r="C67" s="64"/>
      <c r="D67" s="1">
        <v>28</v>
      </c>
      <c r="E67" s="124" t="str">
        <f>IF(E30&gt;E25,"ERROR","OK")</f>
        <v>OK</v>
      </c>
      <c r="F67" s="124" t="str">
        <f t="shared" ref="F67:L67" si="33">IF(F30&gt;F25,"ERROR","OK")</f>
        <v>OK</v>
      </c>
      <c r="G67" s="124" t="str">
        <f t="shared" si="33"/>
        <v>OK</v>
      </c>
      <c r="H67" s="124" t="str">
        <f t="shared" si="33"/>
        <v>OK</v>
      </c>
      <c r="I67" s="124" t="str">
        <f t="shared" si="33"/>
        <v>OK</v>
      </c>
      <c r="J67" s="124" t="str">
        <f t="shared" si="33"/>
        <v>OK</v>
      </c>
      <c r="K67" s="124" t="str">
        <f t="shared" si="33"/>
        <v>OK</v>
      </c>
      <c r="L67" s="124" t="str">
        <f t="shared" si="33"/>
        <v>OK</v>
      </c>
      <c r="M67" s="1">
        <v>28</v>
      </c>
      <c r="N67" s="124" t="str">
        <f>IF(N30&gt;N25,"ERROR","OK")</f>
        <v>OK</v>
      </c>
      <c r="O67" s="124" t="str">
        <f>IF(O30&gt;O25,"ERROR","OK")</f>
        <v>OK</v>
      </c>
      <c r="P67" s="124" t="str">
        <f>IF(P30&gt;P25,"ERROR","OK")</f>
        <v>OK</v>
      </c>
      <c r="Q67" s="124" t="str">
        <f>IF(Q30&gt;Q25,"ERROR","OK")</f>
        <v>OK</v>
      </c>
      <c r="R67" s="124" t="str">
        <f>IF(R30&gt;R25,"ERROR","OK")</f>
        <v>OK</v>
      </c>
      <c r="S67" s="72"/>
      <c r="T67" s="124" t="str">
        <f>IF(T30&gt;T25,"ERROR","OK")</f>
        <v>OK</v>
      </c>
      <c r="U67" s="124" t="str">
        <f>IF(U30&gt;U25,"ERROR","OK")</f>
        <v>OK</v>
      </c>
      <c r="V67" s="124" t="str">
        <f>IF(V30&gt;V25,"ERROR","OK")</f>
        <v>OK</v>
      </c>
      <c r="W67" s="124" t="str">
        <f>IF(W30&gt;W25,"ERROR","OK")</f>
        <v>OK</v>
      </c>
      <c r="X67" s="124" t="str">
        <f>IF(X30&gt;X25,"ERROR","OK")</f>
        <v>OK</v>
      </c>
      <c r="Y67" s="1">
        <v>28</v>
      </c>
    </row>
    <row r="68" spans="1:32" x14ac:dyDescent="0.25">
      <c r="A68" s="42"/>
      <c r="B68" s="68"/>
      <c r="C68" s="69"/>
      <c r="D68" s="1"/>
      <c r="E68" s="104"/>
      <c r="F68" s="104"/>
      <c r="G68" s="104"/>
      <c r="H68" s="104"/>
      <c r="I68" s="104"/>
      <c r="J68" s="104"/>
      <c r="K68" s="104"/>
      <c r="L68" s="104"/>
      <c r="M68" s="1"/>
      <c r="N68" s="104"/>
      <c r="O68" s="104"/>
      <c r="P68" s="104"/>
      <c r="Q68" s="104"/>
      <c r="R68" s="104"/>
      <c r="S68" s="72"/>
      <c r="T68" s="104"/>
      <c r="U68" s="104"/>
      <c r="V68" s="104"/>
      <c r="W68" s="104"/>
      <c r="X68" s="104"/>
      <c r="Y68" s="1"/>
    </row>
    <row r="69" spans="1:32" x14ac:dyDescent="0.25">
      <c r="A69" s="42"/>
      <c r="B69" s="104" t="s">
        <v>53</v>
      </c>
      <c r="C69" s="70"/>
      <c r="D69" s="1"/>
      <c r="E69" s="104"/>
      <c r="F69" s="104"/>
      <c r="G69" s="104"/>
      <c r="H69" s="104"/>
      <c r="I69" s="104"/>
      <c r="J69" s="104"/>
      <c r="K69" s="104"/>
      <c r="L69" s="104"/>
      <c r="M69" s="1"/>
      <c r="N69" s="104"/>
      <c r="O69" s="104"/>
      <c r="P69" s="104"/>
      <c r="Q69" s="104"/>
      <c r="R69" s="104"/>
      <c r="S69" s="72"/>
      <c r="T69" s="104"/>
      <c r="U69" s="104"/>
      <c r="V69" s="104"/>
      <c r="W69" s="104"/>
      <c r="X69" s="104"/>
      <c r="Y69" s="1"/>
      <c r="AD69" s="104"/>
      <c r="AE69" s="104"/>
      <c r="AF69" s="104"/>
    </row>
    <row r="70" spans="1:32" ht="13" x14ac:dyDescent="0.25">
      <c r="A70" s="42"/>
      <c r="B70" s="42" t="s">
        <v>47</v>
      </c>
      <c r="C70" s="5"/>
      <c r="D70" s="1">
        <v>13</v>
      </c>
      <c r="E70" s="124" t="str">
        <f>IF(E44&gt;E42+0.5,"ERROR","OK")</f>
        <v>OK</v>
      </c>
      <c r="F70" s="124" t="str">
        <f t="shared" ref="F70:L70" si="34">IF(F44&gt;F42+0.5,"ERROR","OK")</f>
        <v>OK</v>
      </c>
      <c r="G70" s="124" t="str">
        <f t="shared" si="34"/>
        <v>OK</v>
      </c>
      <c r="H70" s="124" t="str">
        <f t="shared" si="34"/>
        <v>OK</v>
      </c>
      <c r="I70" s="124" t="str">
        <f t="shared" si="34"/>
        <v>OK</v>
      </c>
      <c r="J70" s="124" t="str">
        <f t="shared" si="34"/>
        <v>OK</v>
      </c>
      <c r="K70" s="124" t="str">
        <f t="shared" si="34"/>
        <v>OK</v>
      </c>
      <c r="L70" s="124" t="str">
        <f t="shared" si="34"/>
        <v>OK</v>
      </c>
      <c r="M70" s="1">
        <v>13</v>
      </c>
      <c r="N70" s="124" t="str">
        <f>IF(N44&gt;N42+0.5,"ERROR","OK")</f>
        <v>OK</v>
      </c>
      <c r="O70" s="124" t="str">
        <f>IF(O44&gt;O42+0.5,"ERROR","OK")</f>
        <v>OK</v>
      </c>
      <c r="P70" s="124" t="str">
        <f>IF(P44&gt;P42+0.5,"ERROR","OK")</f>
        <v>OK</v>
      </c>
      <c r="Q70" s="124" t="str">
        <f>IF(Q44&gt;Q42+0.5,"ERROR","OK")</f>
        <v>OK</v>
      </c>
      <c r="R70" s="124" t="str">
        <f>IF(R44&gt;R42+0.5,"ERROR","OK")</f>
        <v>OK</v>
      </c>
      <c r="S70" s="72"/>
      <c r="T70" s="124" t="str">
        <f>IF(T44&gt;T42+0.5,"ERROR","OK")</f>
        <v>OK</v>
      </c>
      <c r="U70" s="124" t="str">
        <f>IF(U44&gt;U42+0.5,"ERROR","OK")</f>
        <v>OK</v>
      </c>
      <c r="V70" s="124" t="str">
        <f>IF(V44&gt;V42+0.5,"ERROR","OK")</f>
        <v>OK</v>
      </c>
      <c r="W70" s="124" t="str">
        <f>IF(W44&gt;W42+0.5,"ERROR","OK")</f>
        <v>OK</v>
      </c>
      <c r="X70" s="124" t="str">
        <f>IF(X44&gt;X42+0.5,"ERROR","OK")</f>
        <v>OK</v>
      </c>
      <c r="Y70" s="1">
        <v>13</v>
      </c>
      <c r="AD70" s="104"/>
      <c r="AE70" s="104"/>
      <c r="AF70" s="104"/>
    </row>
    <row r="71" spans="1:32" x14ac:dyDescent="0.25">
      <c r="A71" s="42"/>
      <c r="B71" s="4" t="s">
        <v>71</v>
      </c>
      <c r="C71" s="5"/>
      <c r="D71" s="1"/>
      <c r="E71" s="104"/>
      <c r="F71" s="104"/>
      <c r="G71" s="104"/>
      <c r="H71" s="104"/>
      <c r="I71" s="104"/>
      <c r="J71" s="104"/>
      <c r="K71" s="104"/>
      <c r="L71" s="104"/>
      <c r="M71" s="1"/>
      <c r="N71" s="104"/>
      <c r="O71" s="104"/>
      <c r="P71" s="104"/>
      <c r="Q71" s="104"/>
      <c r="R71" s="104"/>
      <c r="S71" s="72"/>
      <c r="T71" s="104"/>
      <c r="U71" s="104"/>
      <c r="V71" s="104"/>
      <c r="W71" s="104"/>
      <c r="X71" s="104"/>
      <c r="Y71" s="1"/>
      <c r="AD71" s="104"/>
      <c r="AE71" s="104"/>
      <c r="AF71" s="104"/>
    </row>
    <row r="72" spans="1:32" ht="13" x14ac:dyDescent="0.25">
      <c r="A72" s="42"/>
      <c r="B72" s="4" t="s">
        <v>73</v>
      </c>
      <c r="C72" s="5"/>
      <c r="D72" s="1">
        <v>30</v>
      </c>
      <c r="E72" s="124" t="str">
        <f>IF(E48&gt;E47+0.5,"ERROR","OK")</f>
        <v>OK</v>
      </c>
      <c r="F72" s="124" t="str">
        <f t="shared" ref="F72:L72" si="35">IF(F48&gt;F47+0.5,"ERROR","OK")</f>
        <v>OK</v>
      </c>
      <c r="G72" s="124" t="str">
        <f t="shared" si="35"/>
        <v>OK</v>
      </c>
      <c r="H72" s="124" t="str">
        <f t="shared" si="35"/>
        <v>OK</v>
      </c>
      <c r="I72" s="124" t="str">
        <f t="shared" si="35"/>
        <v>OK</v>
      </c>
      <c r="J72" s="124" t="str">
        <f t="shared" si="35"/>
        <v>OK</v>
      </c>
      <c r="K72" s="124" t="str">
        <f t="shared" si="35"/>
        <v>OK</v>
      </c>
      <c r="L72" s="124" t="str">
        <f t="shared" si="35"/>
        <v>OK</v>
      </c>
      <c r="M72" s="1">
        <v>30</v>
      </c>
      <c r="N72" s="124" t="str">
        <f>IF(N48&gt;N47+0.5,"ERROR","OK")</f>
        <v>OK</v>
      </c>
      <c r="O72" s="124" t="str">
        <f>IF(O48&gt;O47+0.5,"ERROR","OK")</f>
        <v>OK</v>
      </c>
      <c r="P72" s="124" t="str">
        <f>IF(P48&gt;P47+0.5,"ERROR","OK")</f>
        <v>OK</v>
      </c>
      <c r="Q72" s="124" t="str">
        <f>IF(Q48&gt;Q47+0.5,"ERROR","OK")</f>
        <v>OK</v>
      </c>
      <c r="R72" s="124" t="str">
        <f>IF(R48&gt;R47+0.5,"ERROR","OK")</f>
        <v>OK</v>
      </c>
      <c r="S72" s="72"/>
      <c r="T72" s="124" t="str">
        <f>IF(T48&gt;T47+0.5,"ERROR","OK")</f>
        <v>OK</v>
      </c>
      <c r="U72" s="124" t="str">
        <f>IF(U48&gt;U47+0.5,"ERROR","OK")</f>
        <v>OK</v>
      </c>
      <c r="V72" s="124" t="str">
        <f>IF(V48&gt;V47+0.5,"ERROR","OK")</f>
        <v>OK</v>
      </c>
      <c r="W72" s="124" t="str">
        <f>IF(W48&gt;W47+0.5,"ERROR","OK")</f>
        <v>OK</v>
      </c>
      <c r="X72" s="124" t="str">
        <f>IF(X48&gt;X47+0.5,"ERROR","OK")</f>
        <v>OK</v>
      </c>
      <c r="Y72" s="1">
        <v>30</v>
      </c>
      <c r="AD72" s="104"/>
      <c r="AE72" s="104"/>
      <c r="AF72" s="104"/>
    </row>
    <row r="73" spans="1:32" ht="13" x14ac:dyDescent="0.25">
      <c r="A73" s="45"/>
      <c r="B73" s="56" t="s">
        <v>75</v>
      </c>
      <c r="C73" s="61"/>
      <c r="D73" s="125">
        <v>31</v>
      </c>
      <c r="E73" s="124" t="str">
        <f>IF(E49&gt;E47+0.5,"ERROR","OK")</f>
        <v>OK</v>
      </c>
      <c r="F73" s="124" t="str">
        <f t="shared" ref="F73:L73" si="36">IF(F49&gt;F47+0.5,"ERROR","OK")</f>
        <v>OK</v>
      </c>
      <c r="G73" s="124" t="str">
        <f t="shared" si="36"/>
        <v>OK</v>
      </c>
      <c r="H73" s="124" t="str">
        <f t="shared" si="36"/>
        <v>OK</v>
      </c>
      <c r="I73" s="124" t="str">
        <f t="shared" si="36"/>
        <v>OK</v>
      </c>
      <c r="J73" s="124" t="str">
        <f t="shared" si="36"/>
        <v>OK</v>
      </c>
      <c r="K73" s="124" t="str">
        <f t="shared" si="36"/>
        <v>OK</v>
      </c>
      <c r="L73" s="124" t="str">
        <f t="shared" si="36"/>
        <v>OK</v>
      </c>
      <c r="M73" s="125">
        <v>31</v>
      </c>
      <c r="N73" s="124" t="str">
        <f>IF(N49&gt;N47+0.5,"ERROR","OK")</f>
        <v>OK</v>
      </c>
      <c r="O73" s="124" t="str">
        <f>IF(O49&gt;O47+0.5,"ERROR","OK")</f>
        <v>OK</v>
      </c>
      <c r="P73" s="124" t="str">
        <f>IF(P49&gt;P47+0.5,"ERROR","OK")</f>
        <v>OK</v>
      </c>
      <c r="Q73" s="124" t="str">
        <f>IF(Q49&gt;Q47+0.5,"ERROR","OK")</f>
        <v>OK</v>
      </c>
      <c r="R73" s="124" t="str">
        <f>IF(R49&gt;R47+0.5,"ERROR","OK")</f>
        <v>OK</v>
      </c>
      <c r="S73" s="129"/>
      <c r="T73" s="124" t="str">
        <f>IF(T49&gt;T47+0.5,"ERROR","OK")</f>
        <v>OK</v>
      </c>
      <c r="U73" s="124" t="str">
        <f>IF(U49&gt;U47+0.5,"ERROR","OK")</f>
        <v>OK</v>
      </c>
      <c r="V73" s="124" t="str">
        <f>IF(V49&gt;V47+0.5,"ERROR","OK")</f>
        <v>OK</v>
      </c>
      <c r="W73" s="124" t="str">
        <f>IF(W49&gt;W47+0.5,"ERROR","OK")</f>
        <v>OK</v>
      </c>
      <c r="X73" s="124" t="str">
        <f>IF(X49&gt;X47+0.5,"ERROR","OK")</f>
        <v>OK</v>
      </c>
      <c r="Y73" s="125">
        <v>31</v>
      </c>
      <c r="AD73" s="104"/>
      <c r="AE73" s="104"/>
      <c r="AF73" s="104"/>
    </row>
    <row r="74" spans="1:32" x14ac:dyDescent="0.25">
      <c r="A74" s="42"/>
      <c r="B74" s="33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AD74"/>
      <c r="AE74"/>
      <c r="AF74"/>
    </row>
    <row r="75" spans="1:32" x14ac:dyDescent="0.25">
      <c r="A75" s="42"/>
      <c r="B75" s="33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AD75"/>
      <c r="AE75"/>
      <c r="AF75"/>
    </row>
    <row r="76" spans="1:32" x14ac:dyDescent="0.25">
      <c r="A76" s="42"/>
      <c r="B76" s="33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AD76"/>
      <c r="AE76"/>
      <c r="AF76"/>
    </row>
    <row r="77" spans="1:32" x14ac:dyDescent="0.25">
      <c r="A77" s="42"/>
      <c r="B77" s="33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AD77"/>
      <c r="AE77"/>
      <c r="AF77"/>
    </row>
    <row r="78" spans="1:32" x14ac:dyDescent="0.25">
      <c r="A78" s="42"/>
      <c r="B78" s="33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AD78"/>
      <c r="AE78"/>
      <c r="AF78"/>
    </row>
    <row r="79" spans="1:32" x14ac:dyDescent="0.25">
      <c r="A79" s="42"/>
      <c r="B79" s="33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D79"/>
      <c r="AE79"/>
      <c r="AF79"/>
    </row>
    <row r="80" spans="1:32" x14ac:dyDescent="0.25">
      <c r="C80" s="51"/>
      <c r="D80" s="46" t="s">
        <v>6</v>
      </c>
      <c r="E80" s="202" t="str">
        <f>L2</f>
        <v>XXXXXX</v>
      </c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D80"/>
      <c r="AE80"/>
      <c r="AF80"/>
    </row>
    <row r="81" spans="3:32" x14ac:dyDescent="0.25">
      <c r="C81" s="52"/>
      <c r="D81" s="4"/>
      <c r="E81" s="53" t="str">
        <f>L1</f>
        <v>WB54</v>
      </c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D81"/>
      <c r="AE81"/>
      <c r="AF81"/>
    </row>
    <row r="82" spans="3:32" x14ac:dyDescent="0.25">
      <c r="C82" s="52"/>
      <c r="D82" s="4"/>
      <c r="E82" s="53" t="str">
        <f>L3</f>
        <v>jj.mm.aaaa</v>
      </c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/>
      <c r="AC82"/>
    </row>
    <row r="83" spans="3:32" x14ac:dyDescent="0.25">
      <c r="C83" s="52"/>
      <c r="D83" s="4"/>
      <c r="E83" s="54" t="s">
        <v>142</v>
      </c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/>
      <c r="AC83"/>
      <c r="AD83"/>
      <c r="AE83"/>
      <c r="AF83"/>
    </row>
    <row r="84" spans="3:32" x14ac:dyDescent="0.25">
      <c r="C84" s="52"/>
      <c r="D84" s="4"/>
      <c r="E84" s="5" t="str">
        <f>E14</f>
        <v>col. 01</v>
      </c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/>
      <c r="AC84"/>
      <c r="AD84"/>
      <c r="AE84"/>
      <c r="AF84"/>
    </row>
    <row r="85" spans="3:32" ht="13" x14ac:dyDescent="0.3">
      <c r="C85" s="55"/>
      <c r="D85" s="56"/>
      <c r="E85" s="57">
        <f>COUNTIF(E16:AG73,"ERROR")</f>
        <v>0</v>
      </c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/>
      <c r="AC85"/>
      <c r="AD85"/>
      <c r="AE85"/>
      <c r="AF85"/>
    </row>
    <row r="86" spans="3:32" x14ac:dyDescent="0.25"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/>
      <c r="AC86"/>
      <c r="AD86"/>
      <c r="AE86"/>
      <c r="AF86"/>
    </row>
    <row r="87" spans="3:32" x14ac:dyDescent="0.25"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/>
      <c r="AC87"/>
      <c r="AD87"/>
      <c r="AE87"/>
      <c r="AF87"/>
    </row>
    <row r="88" spans="3:32" x14ac:dyDescent="0.25"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/>
      <c r="AC88"/>
      <c r="AD88"/>
      <c r="AE88"/>
      <c r="AF88"/>
    </row>
    <row r="89" spans="3:32" x14ac:dyDescent="0.25"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</row>
    <row r="90" spans="3:32" x14ac:dyDescent="0.25">
      <c r="E90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</row>
    <row r="91" spans="3:32" x14ac:dyDescent="0.25">
      <c r="E91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</row>
    <row r="92" spans="3:32" x14ac:dyDescent="0.25">
      <c r="E92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</row>
    <row r="93" spans="3:32" x14ac:dyDescent="0.25">
      <c r="E93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</row>
  </sheetData>
  <sheetProtection sheet="1"/>
  <phoneticPr fontId="10" type="noConversion"/>
  <printOptions gridLinesSet="0"/>
  <pageMargins left="0.59055118110236227" right="0.39370078740157483" top="0.59055118110236227" bottom="0.39370078740157483" header="0.31496062992125984" footer="0.31496062992125984"/>
  <pageSetup paperSize="9" scale="50" fitToWidth="2" pageOrder="overThenDown" orientation="landscape" horizontalDpi="4294967292" verticalDpi="4294967292" r:id="rId1"/>
  <headerFooter alignWithMargins="0">
    <oddFooter>&amp;L&amp;"Arial,Fett"BNS confidentiel&amp;C&amp;D&amp;Rpage &amp;P</oddFooter>
  </headerFooter>
  <colBreaks count="1" manualBreakCount="1">
    <brk id="13" min="14" max="46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93"/>
  <sheetViews>
    <sheetView showGridLines="0" showRowColHeaders="0" showZeros="0" zoomScale="80" zoomScaleNormal="80" workbookViewId="0">
      <pane xSplit="4" ySplit="14" topLeftCell="E15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baseColWidth="10" defaultColWidth="11.54296875" defaultRowHeight="12.5" x14ac:dyDescent="0.25"/>
  <cols>
    <col min="1" max="1" width="5.453125" customWidth="1"/>
    <col min="2" max="2" width="4.7265625" customWidth="1"/>
    <col min="3" max="3" width="32.7265625" customWidth="1"/>
    <col min="4" max="4" width="4.7265625" customWidth="1"/>
    <col min="5" max="10" width="19.7265625" style="3" customWidth="1"/>
    <col min="11" max="11" width="18.54296875" style="3" customWidth="1"/>
    <col min="12" max="12" width="19.54296875" style="3" customWidth="1"/>
    <col min="13" max="13" width="4.7265625" style="3" customWidth="1"/>
    <col min="14" max="14" width="17.7265625" style="3" customWidth="1"/>
    <col min="15" max="15" width="17.54296875" style="3" customWidth="1"/>
    <col min="16" max="18" width="17.7265625" style="3" customWidth="1"/>
    <col min="19" max="19" width="2.7265625" customWidth="1"/>
    <col min="20" max="21" width="17.7265625" style="3" customWidth="1"/>
    <col min="22" max="22" width="17.54296875" style="3" customWidth="1"/>
    <col min="23" max="24" width="17.7265625" style="3" customWidth="1"/>
    <col min="25" max="25" width="4.7265625" style="3" customWidth="1"/>
    <col min="26" max="26" width="2.26953125" style="3" customWidth="1"/>
    <col min="27" max="33" width="14.1796875" style="3" bestFit="1" customWidth="1"/>
    <col min="34" max="34" width="4.7265625" style="3" customWidth="1"/>
    <col min="35" max="16384" width="11.54296875" style="3"/>
  </cols>
  <sheetData>
    <row r="1" spans="1:34" ht="18" x14ac:dyDescent="0.4">
      <c r="A1" s="104"/>
      <c r="B1" s="104"/>
      <c r="C1" s="104"/>
      <c r="D1" s="104"/>
      <c r="E1" s="10" t="s">
        <v>70</v>
      </c>
      <c r="K1" s="213" t="s">
        <v>155</v>
      </c>
      <c r="L1" s="151" t="s">
        <v>10</v>
      </c>
      <c r="M1" s="6"/>
      <c r="N1" s="10" t="s">
        <v>70</v>
      </c>
      <c r="S1" s="104"/>
      <c r="W1" s="213" t="s">
        <v>155</v>
      </c>
      <c r="X1" s="151" t="s">
        <v>10</v>
      </c>
    </row>
    <row r="2" spans="1:34" ht="18" x14ac:dyDescent="0.35">
      <c r="A2" s="104"/>
      <c r="B2" s="104"/>
      <c r="C2" s="104"/>
      <c r="D2" s="104"/>
      <c r="E2" s="121" t="s">
        <v>136</v>
      </c>
      <c r="K2" s="213" t="s">
        <v>151</v>
      </c>
      <c r="L2" s="152" t="str">
        <f>'Bon de livraison'!H3</f>
        <v>XXXXXX</v>
      </c>
      <c r="M2" s="9"/>
      <c r="N2" s="121" t="s">
        <v>136</v>
      </c>
      <c r="S2" s="104"/>
      <c r="W2" s="213" t="s">
        <v>151</v>
      </c>
      <c r="X2" s="153" t="str">
        <f>L2</f>
        <v>XXXXXX</v>
      </c>
      <c r="AC2" s="104"/>
      <c r="AG2" s="151" t="s">
        <v>10</v>
      </c>
    </row>
    <row r="3" spans="1:34" ht="18" x14ac:dyDescent="0.4">
      <c r="A3" s="104"/>
      <c r="B3" s="104"/>
      <c r="C3" s="104"/>
      <c r="D3" s="104"/>
      <c r="E3" s="3" t="s">
        <v>126</v>
      </c>
      <c r="H3" s="104"/>
      <c r="K3" s="213" t="s">
        <v>152</v>
      </c>
      <c r="L3" s="154" t="str">
        <f>'Bon de livraison'!H4</f>
        <v>jj.mm.aaaa</v>
      </c>
      <c r="N3" s="3" t="s">
        <v>126</v>
      </c>
      <c r="Q3" s="104"/>
      <c r="S3" s="104"/>
      <c r="W3" s="213" t="s">
        <v>152</v>
      </c>
      <c r="X3" s="154" t="str">
        <f>L3</f>
        <v>jj.mm.aaaa</v>
      </c>
      <c r="AC3" s="104"/>
      <c r="AG3" s="11" t="str">
        <f>X2</f>
        <v>XXXXXX</v>
      </c>
    </row>
    <row r="4" spans="1:34" ht="13" x14ac:dyDescent="0.3">
      <c r="A4" s="104"/>
      <c r="B4" s="104"/>
      <c r="C4" s="104"/>
      <c r="D4" s="45"/>
      <c r="J4" s="7"/>
      <c r="K4" s="8"/>
      <c r="M4" s="122"/>
      <c r="N4" s="4"/>
      <c r="S4" s="104"/>
      <c r="X4" s="12"/>
      <c r="Y4" s="56"/>
    </row>
    <row r="5" spans="1:34" ht="22.5" customHeight="1" x14ac:dyDescent="0.25">
      <c r="A5" s="19"/>
      <c r="B5" s="19"/>
      <c r="C5" s="19"/>
      <c r="D5" s="44"/>
      <c r="E5" s="60" t="s">
        <v>19</v>
      </c>
      <c r="F5" s="21"/>
      <c r="G5" s="21"/>
      <c r="H5" s="20"/>
      <c r="I5" s="20"/>
      <c r="J5" s="20"/>
      <c r="K5" s="20"/>
      <c r="L5" s="20"/>
      <c r="M5" s="43"/>
      <c r="N5" s="60" t="s">
        <v>67</v>
      </c>
      <c r="O5" s="14"/>
      <c r="P5" s="14"/>
      <c r="Q5" s="14"/>
      <c r="R5" s="15"/>
      <c r="S5" s="104"/>
      <c r="T5" s="63" t="s">
        <v>31</v>
      </c>
      <c r="U5" s="14"/>
      <c r="V5" s="14"/>
      <c r="W5" s="14"/>
      <c r="X5" s="14"/>
      <c r="Y5" s="43"/>
      <c r="AA5" s="63" t="s">
        <v>131</v>
      </c>
      <c r="AB5" s="21"/>
      <c r="AC5" s="20"/>
      <c r="AD5" s="20"/>
      <c r="AE5" s="20"/>
      <c r="AF5" s="20"/>
      <c r="AG5" s="20"/>
      <c r="AH5" s="126"/>
    </row>
    <row r="6" spans="1:34" ht="15.75" customHeight="1" x14ac:dyDescent="0.3">
      <c r="A6" s="4" t="s">
        <v>120</v>
      </c>
      <c r="B6" s="104"/>
      <c r="C6" s="104"/>
      <c r="D6" s="64"/>
      <c r="E6" s="149" t="s">
        <v>20</v>
      </c>
      <c r="F6" s="155" t="s">
        <v>22</v>
      </c>
      <c r="G6" s="156"/>
      <c r="H6" s="157"/>
      <c r="I6" s="157"/>
      <c r="J6" s="157"/>
      <c r="K6" s="158"/>
      <c r="L6" s="159" t="s">
        <v>28</v>
      </c>
      <c r="M6" s="30"/>
      <c r="N6" s="145" t="s">
        <v>29</v>
      </c>
      <c r="O6" s="140" t="s">
        <v>32</v>
      </c>
      <c r="P6" s="141" t="s">
        <v>33</v>
      </c>
      <c r="Q6" s="160" t="s">
        <v>3</v>
      </c>
      <c r="R6" s="161"/>
      <c r="S6" s="162"/>
      <c r="T6" s="142" t="s">
        <v>37</v>
      </c>
      <c r="U6" s="142" t="s">
        <v>38</v>
      </c>
      <c r="V6" s="142" t="s">
        <v>41</v>
      </c>
      <c r="W6" s="163" t="s">
        <v>3</v>
      </c>
      <c r="X6" s="164"/>
      <c r="Y6" s="30"/>
      <c r="AA6" s="41"/>
      <c r="AB6" s="36"/>
      <c r="AC6" s="41"/>
      <c r="AD6" s="22"/>
      <c r="AE6" s="41"/>
      <c r="AF6" s="22"/>
      <c r="AG6" s="41"/>
      <c r="AH6" s="1"/>
    </row>
    <row r="7" spans="1:34" ht="12.75" customHeight="1" x14ac:dyDescent="0.25">
      <c r="A7" s="42" t="s">
        <v>121</v>
      </c>
      <c r="B7" s="104"/>
      <c r="C7" s="104"/>
      <c r="D7" s="64"/>
      <c r="E7" s="132" t="s">
        <v>21</v>
      </c>
      <c r="F7" s="130"/>
      <c r="G7" s="65"/>
      <c r="H7" s="65"/>
      <c r="I7" s="65"/>
      <c r="J7" s="65"/>
      <c r="K7" s="133"/>
      <c r="L7" s="165"/>
      <c r="M7" s="30"/>
      <c r="N7" s="140" t="s">
        <v>30</v>
      </c>
      <c r="O7" s="140"/>
      <c r="P7" s="141" t="s">
        <v>34</v>
      </c>
      <c r="Q7" s="143"/>
      <c r="R7" s="166"/>
      <c r="S7" s="104"/>
      <c r="T7" s="142"/>
      <c r="U7" s="142" t="s">
        <v>39</v>
      </c>
      <c r="V7" s="142" t="s">
        <v>42</v>
      </c>
      <c r="W7" s="58"/>
      <c r="X7" s="58"/>
      <c r="Y7" s="30"/>
      <c r="AA7" s="37"/>
      <c r="AB7" s="24"/>
      <c r="AC7" s="37"/>
      <c r="AD7" s="23"/>
      <c r="AE7" s="37"/>
      <c r="AF7" s="23"/>
      <c r="AG7" s="37"/>
      <c r="AH7" s="1"/>
    </row>
    <row r="8" spans="1:34" ht="13.15" customHeight="1" x14ac:dyDescent="0.35">
      <c r="A8" s="42" t="s">
        <v>122</v>
      </c>
      <c r="B8" s="2"/>
      <c r="C8" s="104"/>
      <c r="D8" s="64"/>
      <c r="E8" s="65"/>
      <c r="F8" s="134"/>
      <c r="G8" s="135"/>
      <c r="H8" s="65"/>
      <c r="I8" s="65"/>
      <c r="J8" s="65"/>
      <c r="K8" s="133"/>
      <c r="L8" s="165"/>
      <c r="M8" s="30"/>
      <c r="N8" s="140"/>
      <c r="O8" s="140"/>
      <c r="P8" s="141" t="s">
        <v>35</v>
      </c>
      <c r="Q8" s="144"/>
      <c r="R8" s="167"/>
      <c r="S8" s="104"/>
      <c r="T8" s="32"/>
      <c r="U8" s="142" t="s">
        <v>40</v>
      </c>
      <c r="V8" s="32"/>
      <c r="W8" s="58"/>
      <c r="X8" s="58"/>
      <c r="Y8" s="30"/>
      <c r="AA8" s="37"/>
      <c r="AB8" s="24"/>
      <c r="AC8" s="37"/>
      <c r="AD8" s="23"/>
      <c r="AE8" s="37"/>
      <c r="AF8" s="23"/>
      <c r="AG8" s="37"/>
      <c r="AH8" s="1"/>
    </row>
    <row r="9" spans="1:34" ht="13.15" hidden="1" customHeight="1" x14ac:dyDescent="0.35">
      <c r="A9" s="42"/>
      <c r="B9" s="2"/>
      <c r="C9" s="104"/>
      <c r="D9" s="64"/>
      <c r="E9" s="65"/>
      <c r="F9" s="134"/>
      <c r="G9" s="135"/>
      <c r="H9" s="135"/>
      <c r="I9" s="135"/>
      <c r="J9" s="135"/>
      <c r="K9" s="26"/>
      <c r="L9" s="138"/>
      <c r="M9" s="30"/>
      <c r="N9" s="140"/>
      <c r="O9" s="165"/>
      <c r="Q9" s="168"/>
      <c r="R9" s="61"/>
      <c r="S9" s="104"/>
      <c r="T9" s="32"/>
      <c r="U9" s="32"/>
      <c r="V9" s="32"/>
      <c r="W9" s="169"/>
      <c r="X9" s="169"/>
      <c r="Y9" s="30"/>
      <c r="AH9" s="1"/>
    </row>
    <row r="10" spans="1:34" ht="13.15" customHeight="1" x14ac:dyDescent="0.3">
      <c r="A10" s="175" t="s">
        <v>125</v>
      </c>
      <c r="B10" s="104"/>
      <c r="C10" s="104"/>
      <c r="D10" s="64"/>
      <c r="E10" s="133"/>
      <c r="F10" s="170" t="s">
        <v>3</v>
      </c>
      <c r="G10" s="132" t="s">
        <v>23</v>
      </c>
      <c r="H10" s="22"/>
      <c r="I10" s="49" t="s">
        <v>148</v>
      </c>
      <c r="J10" s="137"/>
      <c r="K10" s="118" t="s">
        <v>26</v>
      </c>
      <c r="L10" s="130"/>
      <c r="M10" s="30"/>
      <c r="N10" s="58"/>
      <c r="O10" s="52"/>
      <c r="P10" s="142"/>
      <c r="Q10" s="141" t="s">
        <v>3</v>
      </c>
      <c r="R10" s="142" t="s">
        <v>25</v>
      </c>
      <c r="S10" s="104"/>
      <c r="T10" s="52"/>
      <c r="U10" s="32"/>
      <c r="V10" s="32"/>
      <c r="W10" s="139" t="s">
        <v>3</v>
      </c>
      <c r="X10" s="149" t="s">
        <v>25</v>
      </c>
      <c r="Y10" s="30"/>
      <c r="AA10" s="130" t="s">
        <v>107</v>
      </c>
      <c r="AB10" s="130" t="s">
        <v>56</v>
      </c>
      <c r="AC10" s="130" t="s">
        <v>57</v>
      </c>
      <c r="AD10" s="130" t="s">
        <v>58</v>
      </c>
      <c r="AE10" s="130" t="s">
        <v>59</v>
      </c>
      <c r="AF10" s="130" t="s">
        <v>60</v>
      </c>
      <c r="AG10" s="130" t="s">
        <v>61</v>
      </c>
      <c r="AH10" s="1"/>
    </row>
    <row r="11" spans="1:34" ht="13.15" customHeight="1" x14ac:dyDescent="0.25">
      <c r="A11" s="42"/>
      <c r="B11" s="171"/>
      <c r="C11" s="104"/>
      <c r="D11" s="64"/>
      <c r="E11" s="133"/>
      <c r="F11" s="133"/>
      <c r="G11" s="138" t="s">
        <v>24</v>
      </c>
      <c r="H11" s="65"/>
      <c r="I11" s="130"/>
      <c r="J11" s="133"/>
      <c r="K11" s="119" t="s">
        <v>27</v>
      </c>
      <c r="L11" s="130"/>
      <c r="M11" s="30"/>
      <c r="N11" s="18"/>
      <c r="O11" s="16"/>
      <c r="P11" s="17"/>
      <c r="Q11" s="18"/>
      <c r="R11" s="142" t="s">
        <v>36</v>
      </c>
      <c r="S11" s="104"/>
      <c r="T11" s="52"/>
      <c r="U11" s="32"/>
      <c r="V11" s="58"/>
      <c r="W11" s="32"/>
      <c r="X11" s="141" t="s">
        <v>36</v>
      </c>
      <c r="Y11" s="30"/>
      <c r="AA11" s="131" t="s">
        <v>4</v>
      </c>
      <c r="AB11" s="131" t="s">
        <v>4</v>
      </c>
      <c r="AC11" s="131" t="s">
        <v>4</v>
      </c>
      <c r="AD11" s="131" t="s">
        <v>4</v>
      </c>
      <c r="AE11" s="131" t="s">
        <v>4</v>
      </c>
      <c r="AF11" s="131" t="s">
        <v>4</v>
      </c>
      <c r="AG11" s="131" t="s">
        <v>4</v>
      </c>
      <c r="AH11" s="1"/>
    </row>
    <row r="12" spans="1:34" ht="15.5" x14ac:dyDescent="0.35">
      <c r="A12" s="42"/>
      <c r="B12" s="2"/>
      <c r="C12" s="104"/>
      <c r="D12" s="64"/>
      <c r="E12" s="133"/>
      <c r="F12" s="136"/>
      <c r="G12" s="130"/>
      <c r="H12" s="135"/>
      <c r="I12" s="134"/>
      <c r="J12" s="26"/>
      <c r="K12" s="119" t="s">
        <v>100</v>
      </c>
      <c r="L12" s="65"/>
      <c r="M12" s="30"/>
      <c r="N12" s="18"/>
      <c r="O12" s="16"/>
      <c r="P12" s="17"/>
      <c r="Q12" s="18"/>
      <c r="R12" s="17"/>
      <c r="S12" s="104"/>
      <c r="T12" s="16"/>
      <c r="U12" s="17"/>
      <c r="V12" s="18"/>
      <c r="W12" s="17"/>
      <c r="X12" s="18"/>
      <c r="Y12" s="30"/>
      <c r="AA12" s="37"/>
      <c r="AB12" s="25"/>
      <c r="AC12" s="23"/>
      <c r="AD12" s="37"/>
      <c r="AE12" s="25"/>
      <c r="AF12" s="25"/>
      <c r="AG12" s="25"/>
      <c r="AH12" s="1"/>
    </row>
    <row r="13" spans="1:34" ht="118" customHeight="1" x14ac:dyDescent="0.35">
      <c r="A13" s="219" t="s">
        <v>171</v>
      </c>
      <c r="B13" s="220"/>
      <c r="C13" s="221"/>
      <c r="D13" s="64"/>
      <c r="E13" s="214" t="s">
        <v>162</v>
      </c>
      <c r="F13" s="214" t="s">
        <v>161</v>
      </c>
      <c r="G13" s="172" t="s">
        <v>160</v>
      </c>
      <c r="H13" s="172" t="s">
        <v>159</v>
      </c>
      <c r="I13" s="172" t="s">
        <v>163</v>
      </c>
      <c r="J13" s="172" t="s">
        <v>164</v>
      </c>
      <c r="K13" s="215" t="s">
        <v>165</v>
      </c>
      <c r="L13" s="216" t="s">
        <v>166</v>
      </c>
      <c r="M13" s="30"/>
      <c r="N13" s="216" t="s">
        <v>174</v>
      </c>
      <c r="O13" s="218" t="s">
        <v>167</v>
      </c>
      <c r="P13" s="218" t="s">
        <v>168</v>
      </c>
      <c r="Q13" s="217"/>
      <c r="R13" s="120"/>
      <c r="S13" s="13"/>
      <c r="T13" s="215" t="s">
        <v>167</v>
      </c>
      <c r="U13" s="214" t="s">
        <v>169</v>
      </c>
      <c r="V13" s="214" t="s">
        <v>170</v>
      </c>
      <c r="W13" s="173"/>
      <c r="X13" s="117"/>
      <c r="Y13" s="30"/>
      <c r="AA13" s="39"/>
      <c r="AB13" s="40"/>
      <c r="AC13" s="40"/>
      <c r="AD13" s="40"/>
      <c r="AE13" s="40"/>
      <c r="AF13" s="40"/>
      <c r="AG13" s="40"/>
      <c r="AH13" s="1"/>
    </row>
    <row r="14" spans="1:34" ht="18.75" customHeight="1" x14ac:dyDescent="0.25">
      <c r="A14" s="174"/>
      <c r="B14" s="45"/>
      <c r="C14" s="45"/>
      <c r="D14" s="64"/>
      <c r="E14" s="146" t="s">
        <v>80</v>
      </c>
      <c r="F14" s="116" t="s">
        <v>81</v>
      </c>
      <c r="G14" s="116" t="s">
        <v>82</v>
      </c>
      <c r="H14" s="116" t="s">
        <v>83</v>
      </c>
      <c r="I14" s="116" t="s">
        <v>84</v>
      </c>
      <c r="J14" s="116" t="s">
        <v>85</v>
      </c>
      <c r="K14" s="116" t="s">
        <v>86</v>
      </c>
      <c r="L14" s="147" t="s">
        <v>87</v>
      </c>
      <c r="M14" s="148"/>
      <c r="N14" s="146" t="s">
        <v>88</v>
      </c>
      <c r="O14" s="116" t="s">
        <v>89</v>
      </c>
      <c r="P14" s="116" t="s">
        <v>90</v>
      </c>
      <c r="Q14" s="116" t="s">
        <v>91</v>
      </c>
      <c r="R14" s="116" t="s">
        <v>92</v>
      </c>
      <c r="S14" s="104"/>
      <c r="T14" s="116" t="s">
        <v>93</v>
      </c>
      <c r="U14" s="116" t="s">
        <v>94</v>
      </c>
      <c r="V14" s="116" t="s">
        <v>95</v>
      </c>
      <c r="W14" s="116" t="s">
        <v>96</v>
      </c>
      <c r="X14" s="147" t="s">
        <v>97</v>
      </c>
      <c r="Y14" s="148"/>
      <c r="AA14" s="38" t="s">
        <v>63</v>
      </c>
      <c r="AB14" s="38" t="s">
        <v>64</v>
      </c>
      <c r="AC14" s="26" t="s">
        <v>62</v>
      </c>
      <c r="AD14" s="26" t="s">
        <v>62</v>
      </c>
      <c r="AE14" s="26" t="s">
        <v>62</v>
      </c>
      <c r="AF14" s="26" t="s">
        <v>65</v>
      </c>
      <c r="AG14" s="26" t="s">
        <v>66</v>
      </c>
      <c r="AH14" s="1"/>
    </row>
    <row r="15" spans="1:34" ht="25.15" customHeight="1" x14ac:dyDescent="0.3">
      <c r="A15" s="176" t="s">
        <v>43</v>
      </c>
      <c r="B15" s="19"/>
      <c r="C15" s="19"/>
      <c r="D15" s="126"/>
      <c r="E15" s="123"/>
      <c r="F15" s="123"/>
      <c r="G15" s="123"/>
      <c r="H15" s="123"/>
      <c r="I15" s="123"/>
      <c r="J15" s="123"/>
      <c r="K15" s="123"/>
      <c r="L15" s="123"/>
      <c r="M15" s="1"/>
      <c r="N15" s="123"/>
      <c r="O15" s="123"/>
      <c r="P15" s="123"/>
      <c r="Q15" s="123"/>
      <c r="R15" s="180"/>
      <c r="S15" s="104"/>
      <c r="T15" s="123"/>
      <c r="U15" s="123"/>
      <c r="V15" s="123"/>
      <c r="W15" s="123"/>
      <c r="X15" s="123"/>
      <c r="Y15" s="1"/>
      <c r="AA15" s="104"/>
      <c r="AB15" s="104"/>
      <c r="AC15" s="104"/>
      <c r="AD15" s="104"/>
      <c r="AE15" s="104"/>
      <c r="AF15" s="104"/>
      <c r="AG15" s="104"/>
      <c r="AH15" s="1"/>
    </row>
    <row r="16" spans="1:34" ht="19.149999999999999" customHeight="1" thickBot="1" x14ac:dyDescent="0.3">
      <c r="A16" s="187" t="s">
        <v>44</v>
      </c>
      <c r="B16" s="187"/>
      <c r="C16" s="188"/>
      <c r="D16" s="1">
        <v>1</v>
      </c>
      <c r="E16" s="28"/>
      <c r="F16" s="67">
        <f>SUM(G16+I16+K16)</f>
        <v>0</v>
      </c>
      <c r="G16" s="28"/>
      <c r="H16" s="28"/>
      <c r="I16" s="28"/>
      <c r="J16" s="28"/>
      <c r="K16" s="28"/>
      <c r="L16" s="28"/>
      <c r="M16" s="1">
        <v>1</v>
      </c>
      <c r="N16" s="28"/>
      <c r="O16" s="28"/>
      <c r="P16" s="28"/>
      <c r="Q16" s="67">
        <f>SUM(E16,F16,L16,N16,O16,P16)</f>
        <v>0</v>
      </c>
      <c r="R16" s="31"/>
      <c r="S16" s="104"/>
      <c r="T16" s="28"/>
      <c r="U16" s="28"/>
      <c r="V16" s="28"/>
      <c r="W16" s="67">
        <f>SUM(T16:V16)</f>
        <v>0</v>
      </c>
      <c r="X16" s="28"/>
      <c r="Y16" s="1">
        <v>1</v>
      </c>
      <c r="AA16" s="124" t="str">
        <f>IF(H16&gt;G16,"ERROR","OK")</f>
        <v>OK</v>
      </c>
      <c r="AB16" s="124" t="str">
        <f>IF(J16&gt;I16,"ERROR","OK")</f>
        <v>OK</v>
      </c>
      <c r="AC16" s="124" t="str">
        <f>IF(G16&gt;F16,"ERROR","OK")</f>
        <v>OK</v>
      </c>
      <c r="AD16" s="124" t="str">
        <f>IF(I16&gt;F16,"ERROR","OK")</f>
        <v>OK</v>
      </c>
      <c r="AE16" s="124" t="str">
        <f>IF(K16&gt;F16,"ERROR","OK")</f>
        <v>OK</v>
      </c>
      <c r="AF16" s="124" t="str">
        <f>IF(R16&gt;Q16,"ERROR","OK")</f>
        <v>OK</v>
      </c>
      <c r="AG16" s="124" t="str">
        <f>IF(X16&gt;W16,"ERROR","OK")</f>
        <v>OK</v>
      </c>
      <c r="AH16" s="1">
        <v>1</v>
      </c>
    </row>
    <row r="17" spans="1:34" ht="19.149999999999999" customHeight="1" thickTop="1" thickBot="1" x14ac:dyDescent="0.3">
      <c r="A17" s="196"/>
      <c r="B17" s="187" t="s">
        <v>141</v>
      </c>
      <c r="C17" s="188"/>
      <c r="D17" s="1">
        <v>42</v>
      </c>
      <c r="E17" s="28"/>
      <c r="F17" s="67">
        <f>SUM(G17+I17+K17)</f>
        <v>0</v>
      </c>
      <c r="G17" s="28"/>
      <c r="H17" s="28"/>
      <c r="I17" s="28"/>
      <c r="J17" s="28"/>
      <c r="K17" s="28"/>
      <c r="L17" s="28"/>
      <c r="M17" s="1">
        <v>42</v>
      </c>
      <c r="N17" s="28"/>
      <c r="O17" s="28"/>
      <c r="P17" s="28"/>
      <c r="Q17" s="67">
        <f>SUM(E17,F17,L17,N17,O17,P17)</f>
        <v>0</v>
      </c>
      <c r="R17" s="31"/>
      <c r="S17" s="104"/>
      <c r="T17" s="28"/>
      <c r="U17" s="28"/>
      <c r="V17" s="28"/>
      <c r="W17" s="67">
        <f>SUM(T17:V17)</f>
        <v>0</v>
      </c>
      <c r="X17" s="28"/>
      <c r="Y17" s="1">
        <v>42</v>
      </c>
      <c r="AA17" s="124" t="str">
        <f>IF(H17&gt;G17,"ERROR","OK")</f>
        <v>OK</v>
      </c>
      <c r="AB17" s="124" t="str">
        <f>IF(J17&gt;I17,"ERROR","OK")</f>
        <v>OK</v>
      </c>
      <c r="AC17" s="124" t="str">
        <f>IF(G17&gt;F17,"ERROR","OK")</f>
        <v>OK</v>
      </c>
      <c r="AD17" s="124" t="str">
        <f>IF(I17&gt;F17,"ERROR","OK")</f>
        <v>OK</v>
      </c>
      <c r="AE17" s="124" t="str">
        <f>IF(K17&gt;F17,"ERROR","OK")</f>
        <v>OK</v>
      </c>
      <c r="AF17" s="124" t="str">
        <f>IF(R17&gt;Q17,"ERROR","OK")</f>
        <v>OK</v>
      </c>
      <c r="AG17" s="124" t="str">
        <f>IF(X17&gt;W17,"ERROR","OK")</f>
        <v>OK</v>
      </c>
      <c r="AH17" s="1">
        <v>42</v>
      </c>
    </row>
    <row r="18" spans="1:34" ht="19.149999999999999" customHeight="1" thickTop="1" thickBot="1" x14ac:dyDescent="0.3">
      <c r="A18" s="187" t="s">
        <v>45</v>
      </c>
      <c r="B18" s="189"/>
      <c r="C18" s="190"/>
      <c r="D18" s="1">
        <v>2</v>
      </c>
      <c r="E18" s="28"/>
      <c r="F18" s="67">
        <f t="shared" ref="F18:F29" si="0">SUM(G18+I18+K18)</f>
        <v>0</v>
      </c>
      <c r="G18" s="28"/>
      <c r="H18" s="28"/>
      <c r="I18" s="28"/>
      <c r="J18" s="28"/>
      <c r="K18" s="28"/>
      <c r="L18" s="28"/>
      <c r="M18" s="1">
        <v>2</v>
      </c>
      <c r="N18" s="28"/>
      <c r="O18" s="28"/>
      <c r="P18" s="28"/>
      <c r="Q18" s="67">
        <f t="shared" ref="Q18:Q29" si="1">SUM(E18,F18,L18,N18,O18,P18)</f>
        <v>0</v>
      </c>
      <c r="R18" s="31"/>
      <c r="S18" s="104"/>
      <c r="T18" s="28"/>
      <c r="U18" s="28"/>
      <c r="V18" s="28"/>
      <c r="W18" s="67">
        <f>SUM(T18:V18)</f>
        <v>0</v>
      </c>
      <c r="X18" s="28"/>
      <c r="Y18" s="1">
        <v>2</v>
      </c>
      <c r="AA18" s="124" t="str">
        <f t="shared" ref="AA18:AA27" si="2">IF(H18&gt;G18,"ERROR","OK")</f>
        <v>OK</v>
      </c>
      <c r="AB18" s="124" t="str">
        <f t="shared" ref="AB18:AB27" si="3">IF(J18&gt;I18,"ERROR","OK")</f>
        <v>OK</v>
      </c>
      <c r="AC18" s="124" t="str">
        <f>IF(G18&gt;F18,"ERROR","OK")</f>
        <v>OK</v>
      </c>
      <c r="AD18" s="124" t="str">
        <f>IF(I18&gt;F18,"ERROR","OK")</f>
        <v>OK</v>
      </c>
      <c r="AE18" s="124" t="str">
        <f>IF(K18&gt;F18,"ERROR","OK")</f>
        <v>OK</v>
      </c>
      <c r="AF18" s="124" t="str">
        <f t="shared" ref="AF18:AF27" si="4">IF(R18&gt;Q18,"ERROR","OK")</f>
        <v>OK</v>
      </c>
      <c r="AG18" s="124" t="str">
        <f>IF(X18&gt;W18,"ERROR","OK")</f>
        <v>OK</v>
      </c>
      <c r="AH18" s="1">
        <v>2</v>
      </c>
    </row>
    <row r="19" spans="1:34" ht="19.149999999999999" customHeight="1" thickTop="1" thickBot="1" x14ac:dyDescent="0.3">
      <c r="A19" s="189" t="s">
        <v>68</v>
      </c>
      <c r="B19" s="189"/>
      <c r="C19" s="190"/>
      <c r="D19" s="1">
        <v>3</v>
      </c>
      <c r="E19" s="28"/>
      <c r="F19" s="67">
        <f t="shared" si="0"/>
        <v>0</v>
      </c>
      <c r="G19" s="28"/>
      <c r="H19" s="28"/>
      <c r="I19" s="28"/>
      <c r="J19" s="28"/>
      <c r="K19" s="28"/>
      <c r="L19" s="28"/>
      <c r="M19" s="1">
        <v>3</v>
      </c>
      <c r="N19" s="28"/>
      <c r="O19" s="28"/>
      <c r="P19" s="28"/>
      <c r="Q19" s="67">
        <f t="shared" si="1"/>
        <v>0</v>
      </c>
      <c r="R19" s="31"/>
      <c r="S19" s="104"/>
      <c r="T19" s="28"/>
      <c r="U19" s="28"/>
      <c r="V19" s="28"/>
      <c r="W19" s="67">
        <f>SUM(T19:V19)</f>
        <v>0</v>
      </c>
      <c r="X19" s="28"/>
      <c r="Y19" s="1">
        <v>3</v>
      </c>
      <c r="AA19" s="124" t="str">
        <f t="shared" si="2"/>
        <v>OK</v>
      </c>
      <c r="AB19" s="124" t="str">
        <f t="shared" si="3"/>
        <v>OK</v>
      </c>
      <c r="AC19" s="124" t="str">
        <f>IF(G19&gt;F19,"ERROR","OK")</f>
        <v>OK</v>
      </c>
      <c r="AD19" s="124" t="str">
        <f>IF(I19&gt;F19,"ERROR","OK")</f>
        <v>OK</v>
      </c>
      <c r="AE19" s="124" t="str">
        <f>IF(K19&gt;F19,"ERROR","OK")</f>
        <v>OK</v>
      </c>
      <c r="AF19" s="124" t="str">
        <f t="shared" si="4"/>
        <v>OK</v>
      </c>
      <c r="AG19" s="124" t="str">
        <f>IF(X19&gt;W19,"ERROR","OK")</f>
        <v>OK</v>
      </c>
      <c r="AH19" s="1">
        <v>3</v>
      </c>
    </row>
    <row r="20" spans="1:34" ht="19.149999999999999" customHeight="1" thickTop="1" x14ac:dyDescent="0.25">
      <c r="A20" s="42"/>
      <c r="B20" s="104" t="s">
        <v>46</v>
      </c>
      <c r="C20" s="104"/>
      <c r="D20" s="1"/>
      <c r="E20" s="123"/>
      <c r="F20" s="123"/>
      <c r="G20" s="123"/>
      <c r="H20" s="123"/>
      <c r="I20" s="123"/>
      <c r="J20" s="123"/>
      <c r="K20" s="123"/>
      <c r="L20" s="123"/>
      <c r="M20" s="1"/>
      <c r="N20" s="123"/>
      <c r="O20" s="123"/>
      <c r="P20" s="123"/>
      <c r="Q20" s="123"/>
      <c r="R20" s="181"/>
      <c r="S20" s="104"/>
      <c r="T20" s="123"/>
      <c r="U20" s="123"/>
      <c r="V20" s="123"/>
      <c r="W20" s="123"/>
      <c r="X20" s="123"/>
      <c r="Y20" s="1"/>
      <c r="AA20" s="104"/>
      <c r="AB20" s="104"/>
      <c r="AC20" s="104"/>
      <c r="AD20" s="104"/>
      <c r="AE20" s="104"/>
      <c r="AF20" s="104"/>
      <c r="AG20" s="104"/>
      <c r="AH20" s="1"/>
    </row>
    <row r="21" spans="1:34" ht="15" customHeight="1" thickBot="1" x14ac:dyDescent="0.3">
      <c r="A21" s="42"/>
      <c r="B21" s="187" t="s">
        <v>47</v>
      </c>
      <c r="C21" s="188"/>
      <c r="D21" s="1">
        <v>4</v>
      </c>
      <c r="E21" s="28"/>
      <c r="F21" s="67">
        <f t="shared" si="0"/>
        <v>0</v>
      </c>
      <c r="G21" s="28"/>
      <c r="H21" s="28"/>
      <c r="I21" s="28"/>
      <c r="J21" s="28"/>
      <c r="K21" s="28"/>
      <c r="L21" s="28"/>
      <c r="M21" s="1">
        <v>4</v>
      </c>
      <c r="N21" s="28"/>
      <c r="O21" s="28"/>
      <c r="P21" s="28"/>
      <c r="Q21" s="67">
        <f t="shared" si="1"/>
        <v>0</v>
      </c>
      <c r="R21" s="31"/>
      <c r="S21" s="104"/>
      <c r="T21" s="28"/>
      <c r="U21" s="28"/>
      <c r="V21" s="28"/>
      <c r="W21" s="67">
        <f>SUM(T21:V21)</f>
        <v>0</v>
      </c>
      <c r="X21" s="28"/>
      <c r="Y21" s="1">
        <v>4</v>
      </c>
      <c r="AA21" s="124" t="str">
        <f t="shared" si="2"/>
        <v>OK</v>
      </c>
      <c r="AB21" s="124" t="str">
        <f t="shared" si="3"/>
        <v>OK</v>
      </c>
      <c r="AC21" s="124" t="str">
        <f>IF(G21&gt;F21,"ERROR","OK")</f>
        <v>OK</v>
      </c>
      <c r="AD21" s="124" t="str">
        <f>IF(I21&gt;F21,"ERROR","OK")</f>
        <v>OK</v>
      </c>
      <c r="AE21" s="124" t="str">
        <f>IF(K21&gt;F21,"ERROR","OK")</f>
        <v>OK</v>
      </c>
      <c r="AF21" s="124" t="str">
        <f t="shared" si="4"/>
        <v>OK</v>
      </c>
      <c r="AG21" s="124" t="str">
        <f>IF(X21&gt;W21,"ERROR","OK")</f>
        <v>OK</v>
      </c>
      <c r="AH21" s="1">
        <v>4</v>
      </c>
    </row>
    <row r="22" spans="1:34" ht="19.149999999999999" customHeight="1" thickTop="1" x14ac:dyDescent="0.25">
      <c r="A22" s="42"/>
      <c r="B22" s="104"/>
      <c r="C22" s="104" t="s">
        <v>48</v>
      </c>
      <c r="D22" s="1"/>
      <c r="E22" s="123"/>
      <c r="F22" s="123"/>
      <c r="G22" s="123"/>
      <c r="H22" s="123"/>
      <c r="I22" s="123"/>
      <c r="J22" s="123"/>
      <c r="K22" s="123"/>
      <c r="L22" s="123"/>
      <c r="M22" s="1"/>
      <c r="N22" s="123"/>
      <c r="O22" s="123"/>
      <c r="P22" s="123"/>
      <c r="Q22" s="123"/>
      <c r="R22" s="181"/>
      <c r="S22" s="104"/>
      <c r="T22" s="123"/>
      <c r="U22" s="123"/>
      <c r="V22" s="123"/>
      <c r="W22" s="123"/>
      <c r="X22" s="123"/>
      <c r="Y22" s="1"/>
      <c r="AA22" s="104"/>
      <c r="AB22" s="104"/>
      <c r="AC22" s="104"/>
      <c r="AD22" s="104"/>
      <c r="AE22" s="104"/>
      <c r="AF22" s="104"/>
      <c r="AG22" s="104"/>
      <c r="AH22" s="1"/>
    </row>
    <row r="23" spans="1:34" ht="15" customHeight="1" x14ac:dyDescent="0.25">
      <c r="A23" s="42"/>
      <c r="B23" s="104"/>
      <c r="C23" s="188" t="s">
        <v>49</v>
      </c>
      <c r="D23" s="1">
        <v>5</v>
      </c>
      <c r="E23" s="184"/>
      <c r="F23" s="184"/>
      <c r="G23" s="184"/>
      <c r="H23" s="184"/>
      <c r="I23" s="184"/>
      <c r="J23" s="184"/>
      <c r="K23" s="184"/>
      <c r="L23" s="184"/>
      <c r="M23" s="1">
        <v>5</v>
      </c>
      <c r="N23" s="184"/>
      <c r="O23" s="184"/>
      <c r="P23" s="184"/>
      <c r="Q23" s="184"/>
      <c r="R23" s="184"/>
      <c r="S23" s="104"/>
      <c r="T23" s="184"/>
      <c r="U23" s="184"/>
      <c r="V23" s="184"/>
      <c r="W23" s="184"/>
      <c r="X23" s="184"/>
      <c r="Y23" s="1">
        <v>5</v>
      </c>
      <c r="AA23" s="124"/>
      <c r="AB23" s="124"/>
      <c r="AC23" s="124"/>
      <c r="AD23" s="124"/>
      <c r="AE23" s="124"/>
      <c r="AF23" s="124"/>
      <c r="AG23" s="124"/>
      <c r="AH23" s="1">
        <v>5</v>
      </c>
    </row>
    <row r="24" spans="1:34" ht="18.75" customHeight="1" thickBot="1" x14ac:dyDescent="0.3">
      <c r="A24" s="187" t="s">
        <v>50</v>
      </c>
      <c r="B24" s="187"/>
      <c r="C24" s="188"/>
      <c r="D24" s="1">
        <v>6</v>
      </c>
      <c r="E24" s="28"/>
      <c r="F24" s="67">
        <f t="shared" si="0"/>
        <v>0</v>
      </c>
      <c r="G24" s="28"/>
      <c r="H24" s="28"/>
      <c r="I24" s="28"/>
      <c r="J24" s="28"/>
      <c r="K24" s="28"/>
      <c r="L24" s="28"/>
      <c r="M24" s="1">
        <v>6</v>
      </c>
      <c r="N24" s="28"/>
      <c r="O24" s="28"/>
      <c r="P24" s="28"/>
      <c r="Q24" s="67">
        <f t="shared" si="1"/>
        <v>0</v>
      </c>
      <c r="R24" s="31"/>
      <c r="S24" s="104"/>
      <c r="T24" s="28"/>
      <c r="U24" s="28"/>
      <c r="V24" s="28"/>
      <c r="W24" s="67">
        <f t="shared" ref="W24:W37" si="5">SUM(T24:V24)</f>
        <v>0</v>
      </c>
      <c r="X24" s="28"/>
      <c r="Y24" s="1">
        <v>6</v>
      </c>
      <c r="AA24" s="124" t="str">
        <f t="shared" si="2"/>
        <v>OK</v>
      </c>
      <c r="AB24" s="124" t="str">
        <f t="shared" si="3"/>
        <v>OK</v>
      </c>
      <c r="AC24" s="124"/>
      <c r="AD24" s="124" t="str">
        <f t="shared" ref="AD24:AD38" si="6">IF(I24&gt;F24,"ERROR","OK")</f>
        <v>OK</v>
      </c>
      <c r="AE24" s="124" t="str">
        <f t="shared" ref="AE24:AE38" si="7">IF(K24&gt;F24,"ERROR","OK")</f>
        <v>OK</v>
      </c>
      <c r="AF24" s="124" t="str">
        <f t="shared" si="4"/>
        <v>OK</v>
      </c>
      <c r="AG24" s="124" t="str">
        <f t="shared" ref="AG24:AG38" si="8">IF(X24&gt;W24,"ERROR","OK")</f>
        <v>OK</v>
      </c>
      <c r="AH24" s="1">
        <v>6</v>
      </c>
    </row>
    <row r="25" spans="1:34" ht="19.149999999999999" customHeight="1" thickTop="1" thickBot="1" x14ac:dyDescent="0.3">
      <c r="A25" s="191" t="s">
        <v>78</v>
      </c>
      <c r="B25" s="191"/>
      <c r="C25" s="192"/>
      <c r="D25" s="1">
        <v>23</v>
      </c>
      <c r="E25" s="67">
        <f>SUM(E26,E28)</f>
        <v>0</v>
      </c>
      <c r="F25" s="67">
        <f t="shared" si="0"/>
        <v>0</v>
      </c>
      <c r="G25" s="67">
        <f t="shared" ref="G25:L25" si="9">SUM(G26,G28)</f>
        <v>0</v>
      </c>
      <c r="H25" s="67">
        <f t="shared" si="9"/>
        <v>0</v>
      </c>
      <c r="I25" s="67">
        <f t="shared" si="9"/>
        <v>0</v>
      </c>
      <c r="J25" s="67">
        <f t="shared" si="9"/>
        <v>0</v>
      </c>
      <c r="K25" s="67">
        <f t="shared" si="9"/>
        <v>0</v>
      </c>
      <c r="L25" s="67">
        <f t="shared" si="9"/>
        <v>0</v>
      </c>
      <c r="M25" s="1">
        <v>23</v>
      </c>
      <c r="N25" s="67">
        <f>SUM(N26,N28)</f>
        <v>0</v>
      </c>
      <c r="O25" s="67">
        <f>SUM(O26,O28)</f>
        <v>0</v>
      </c>
      <c r="P25" s="67">
        <f>SUM(P26,P28)</f>
        <v>0</v>
      </c>
      <c r="Q25" s="67">
        <f t="shared" si="1"/>
        <v>0</v>
      </c>
      <c r="R25" s="182">
        <f>SUM(R26,R28)</f>
        <v>0</v>
      </c>
      <c r="S25" s="64"/>
      <c r="T25" s="67">
        <f>SUM(T26,T28)</f>
        <v>0</v>
      </c>
      <c r="U25" s="67">
        <f>SUM(U26,U28)</f>
        <v>0</v>
      </c>
      <c r="V25" s="67">
        <f>SUM(V26,V28)</f>
        <v>0</v>
      </c>
      <c r="W25" s="67">
        <f t="shared" si="5"/>
        <v>0</v>
      </c>
      <c r="X25" s="67">
        <f>SUM(X26,X28)</f>
        <v>0</v>
      </c>
      <c r="Y25" s="1">
        <v>23</v>
      </c>
      <c r="AA25" s="124" t="str">
        <f t="shared" si="2"/>
        <v>OK</v>
      </c>
      <c r="AB25" s="124" t="str">
        <f t="shared" si="3"/>
        <v>OK</v>
      </c>
      <c r="AC25" s="124"/>
      <c r="AD25" s="124" t="str">
        <f t="shared" si="6"/>
        <v>OK</v>
      </c>
      <c r="AE25" s="124" t="str">
        <f t="shared" si="7"/>
        <v>OK</v>
      </c>
      <c r="AF25" s="124" t="str">
        <f t="shared" si="4"/>
        <v>OK</v>
      </c>
      <c r="AG25" s="124" t="str">
        <f t="shared" si="8"/>
        <v>OK</v>
      </c>
      <c r="AH25" s="1">
        <v>23</v>
      </c>
    </row>
    <row r="26" spans="1:34" ht="19.149999999999999" customHeight="1" thickTop="1" thickBot="1" x14ac:dyDescent="0.3">
      <c r="A26" s="4"/>
      <c r="B26" s="191" t="s">
        <v>72</v>
      </c>
      <c r="C26" s="192"/>
      <c r="D26" s="1">
        <v>24</v>
      </c>
      <c r="E26" s="28"/>
      <c r="F26" s="67">
        <f t="shared" si="0"/>
        <v>0</v>
      </c>
      <c r="G26" s="28"/>
      <c r="H26" s="28"/>
      <c r="I26" s="28"/>
      <c r="J26" s="28"/>
      <c r="K26" s="28"/>
      <c r="L26" s="28"/>
      <c r="M26" s="1">
        <v>24</v>
      </c>
      <c r="N26" s="28"/>
      <c r="O26" s="28"/>
      <c r="P26" s="28"/>
      <c r="Q26" s="67">
        <f t="shared" si="1"/>
        <v>0</v>
      </c>
      <c r="R26" s="31"/>
      <c r="S26" s="104"/>
      <c r="T26" s="28"/>
      <c r="U26" s="28"/>
      <c r="V26" s="28"/>
      <c r="W26" s="67">
        <f t="shared" si="5"/>
        <v>0</v>
      </c>
      <c r="X26" s="28"/>
      <c r="Y26" s="1">
        <v>24</v>
      </c>
      <c r="AA26" s="124" t="str">
        <f>IF(H26&gt;G26,"ERROR","OK")</f>
        <v>OK</v>
      </c>
      <c r="AB26" s="124" t="str">
        <f>IF(J26&gt;I26,"ERROR","OK")</f>
        <v>OK</v>
      </c>
      <c r="AC26" s="124"/>
      <c r="AD26" s="124" t="str">
        <f t="shared" si="6"/>
        <v>OK</v>
      </c>
      <c r="AE26" s="124" t="str">
        <f t="shared" si="7"/>
        <v>OK</v>
      </c>
      <c r="AF26" s="124" t="str">
        <f>IF(R26&gt;Q26,"ERROR","OK")</f>
        <v>OK</v>
      </c>
      <c r="AG26" s="124" t="str">
        <f t="shared" si="8"/>
        <v>OK</v>
      </c>
      <c r="AH26" s="1">
        <v>24</v>
      </c>
    </row>
    <row r="27" spans="1:34" ht="15" customHeight="1" thickTop="1" thickBot="1" x14ac:dyDescent="0.3">
      <c r="A27" s="4"/>
      <c r="B27" s="4"/>
      <c r="C27" s="192" t="s">
        <v>98</v>
      </c>
      <c r="D27" s="1">
        <v>25</v>
      </c>
      <c r="E27" s="28"/>
      <c r="F27" s="67">
        <f t="shared" si="0"/>
        <v>0</v>
      </c>
      <c r="G27" s="28"/>
      <c r="H27" s="28"/>
      <c r="I27" s="28"/>
      <c r="J27" s="28"/>
      <c r="K27" s="28"/>
      <c r="L27" s="28"/>
      <c r="M27" s="1">
        <v>25</v>
      </c>
      <c r="N27" s="28"/>
      <c r="O27" s="28"/>
      <c r="P27" s="28"/>
      <c r="Q27" s="67">
        <f t="shared" si="1"/>
        <v>0</v>
      </c>
      <c r="R27" s="31"/>
      <c r="S27" s="104"/>
      <c r="T27" s="28"/>
      <c r="U27" s="28"/>
      <c r="V27" s="28"/>
      <c r="W27" s="67">
        <f t="shared" si="5"/>
        <v>0</v>
      </c>
      <c r="X27" s="28"/>
      <c r="Y27" s="1">
        <v>25</v>
      </c>
      <c r="AA27" s="124" t="str">
        <f t="shared" si="2"/>
        <v>OK</v>
      </c>
      <c r="AB27" s="124" t="str">
        <f t="shared" si="3"/>
        <v>OK</v>
      </c>
      <c r="AC27" s="124"/>
      <c r="AD27" s="124" t="str">
        <f t="shared" si="6"/>
        <v>OK</v>
      </c>
      <c r="AE27" s="124" t="str">
        <f t="shared" si="7"/>
        <v>OK</v>
      </c>
      <c r="AF27" s="124" t="str">
        <f t="shared" si="4"/>
        <v>OK</v>
      </c>
      <c r="AG27" s="124" t="str">
        <f t="shared" si="8"/>
        <v>OK</v>
      </c>
      <c r="AH27" s="1">
        <v>25</v>
      </c>
    </row>
    <row r="28" spans="1:34" ht="15" customHeight="1" thickTop="1" thickBot="1" x14ac:dyDescent="0.3">
      <c r="A28" s="4"/>
      <c r="B28" s="193" t="s">
        <v>74</v>
      </c>
      <c r="C28" s="194"/>
      <c r="D28" s="1">
        <v>26</v>
      </c>
      <c r="E28" s="28"/>
      <c r="F28" s="67">
        <f t="shared" si="0"/>
        <v>0</v>
      </c>
      <c r="G28" s="28"/>
      <c r="H28" s="28"/>
      <c r="I28" s="28"/>
      <c r="J28" s="28"/>
      <c r="K28" s="28"/>
      <c r="L28" s="28"/>
      <c r="M28" s="1">
        <v>26</v>
      </c>
      <c r="N28" s="28"/>
      <c r="O28" s="28"/>
      <c r="P28" s="28"/>
      <c r="Q28" s="67">
        <f t="shared" si="1"/>
        <v>0</v>
      </c>
      <c r="R28" s="31"/>
      <c r="S28" s="104"/>
      <c r="T28" s="28"/>
      <c r="U28" s="28"/>
      <c r="V28" s="28"/>
      <c r="W28" s="67">
        <f t="shared" si="5"/>
        <v>0</v>
      </c>
      <c r="X28" s="28"/>
      <c r="Y28" s="1">
        <v>26</v>
      </c>
      <c r="AA28" s="124" t="str">
        <f t="shared" ref="AA28:AA38" si="10">IF(H28&gt;G28,"ERROR","OK")</f>
        <v>OK</v>
      </c>
      <c r="AB28" s="124" t="str">
        <f t="shared" ref="AB28:AB38" si="11">IF(J28&gt;I28,"ERROR","OK")</f>
        <v>OK</v>
      </c>
      <c r="AC28" s="124"/>
      <c r="AD28" s="124" t="str">
        <f t="shared" si="6"/>
        <v>OK</v>
      </c>
      <c r="AE28" s="124" t="str">
        <f t="shared" si="7"/>
        <v>OK</v>
      </c>
      <c r="AF28" s="124" t="str">
        <f t="shared" ref="AF28:AF38" si="12">IF(R28&gt;Q28,"ERROR","OK")</f>
        <v>OK</v>
      </c>
      <c r="AG28" s="124" t="str">
        <f t="shared" si="8"/>
        <v>OK</v>
      </c>
      <c r="AH28" s="1">
        <v>26</v>
      </c>
    </row>
    <row r="29" spans="1:34" ht="15" customHeight="1" thickTop="1" thickBot="1" x14ac:dyDescent="0.3">
      <c r="A29" s="4"/>
      <c r="B29" s="4"/>
      <c r="C29" s="192" t="s">
        <v>98</v>
      </c>
      <c r="D29" s="1">
        <v>27</v>
      </c>
      <c r="E29" s="28"/>
      <c r="F29" s="67">
        <f t="shared" si="0"/>
        <v>0</v>
      </c>
      <c r="G29" s="28"/>
      <c r="H29" s="28"/>
      <c r="I29" s="28"/>
      <c r="J29" s="28"/>
      <c r="K29" s="28"/>
      <c r="L29" s="28"/>
      <c r="M29" s="1">
        <v>27</v>
      </c>
      <c r="N29" s="28"/>
      <c r="O29" s="28"/>
      <c r="P29" s="28"/>
      <c r="Q29" s="67">
        <f t="shared" si="1"/>
        <v>0</v>
      </c>
      <c r="R29" s="31"/>
      <c r="S29" s="104"/>
      <c r="T29" s="28"/>
      <c r="U29" s="28"/>
      <c r="V29" s="28"/>
      <c r="W29" s="67">
        <f t="shared" si="5"/>
        <v>0</v>
      </c>
      <c r="X29" s="28"/>
      <c r="Y29" s="1">
        <v>27</v>
      </c>
      <c r="AA29" s="124" t="str">
        <f t="shared" si="10"/>
        <v>OK</v>
      </c>
      <c r="AB29" s="124" t="str">
        <f t="shared" si="11"/>
        <v>OK</v>
      </c>
      <c r="AC29" s="124"/>
      <c r="AD29" s="124" t="str">
        <f t="shared" si="6"/>
        <v>OK</v>
      </c>
      <c r="AE29" s="124" t="str">
        <f t="shared" si="7"/>
        <v>OK</v>
      </c>
      <c r="AF29" s="124" t="str">
        <f t="shared" si="12"/>
        <v>OK</v>
      </c>
      <c r="AG29" s="124" t="str">
        <f t="shared" si="8"/>
        <v>OK</v>
      </c>
      <c r="AH29" s="1">
        <v>27</v>
      </c>
    </row>
    <row r="30" spans="1:34" ht="15" customHeight="1" thickTop="1" thickBot="1" x14ac:dyDescent="0.3">
      <c r="A30" s="4"/>
      <c r="B30" s="193" t="s">
        <v>99</v>
      </c>
      <c r="C30" s="194"/>
      <c r="D30" s="1">
        <v>28</v>
      </c>
      <c r="E30" s="28"/>
      <c r="F30" s="67">
        <f t="shared" ref="F30:F37" si="13">SUM(G30+I30+K30)</f>
        <v>0</v>
      </c>
      <c r="G30" s="28"/>
      <c r="H30" s="28"/>
      <c r="I30" s="28"/>
      <c r="J30" s="28"/>
      <c r="K30" s="28"/>
      <c r="L30" s="28"/>
      <c r="M30" s="1">
        <v>28</v>
      </c>
      <c r="N30" s="28"/>
      <c r="O30" s="28"/>
      <c r="P30" s="28"/>
      <c r="Q30" s="67">
        <f t="shared" ref="Q30:Q37" si="14">SUM(E30,F30,L30,N30,O30,P30)</f>
        <v>0</v>
      </c>
      <c r="R30" s="31"/>
      <c r="S30" s="104"/>
      <c r="T30" s="28"/>
      <c r="U30" s="28"/>
      <c r="V30" s="28"/>
      <c r="W30" s="67">
        <f t="shared" si="5"/>
        <v>0</v>
      </c>
      <c r="X30" s="28"/>
      <c r="Y30" s="1">
        <v>28</v>
      </c>
      <c r="AA30" s="124" t="str">
        <f t="shared" si="10"/>
        <v>OK</v>
      </c>
      <c r="AB30" s="124" t="str">
        <f t="shared" si="11"/>
        <v>OK</v>
      </c>
      <c r="AC30" s="124"/>
      <c r="AD30" s="124" t="str">
        <f t="shared" si="6"/>
        <v>OK</v>
      </c>
      <c r="AE30" s="124" t="str">
        <f t="shared" si="7"/>
        <v>OK</v>
      </c>
      <c r="AF30" s="124" t="str">
        <f t="shared" si="12"/>
        <v>OK</v>
      </c>
      <c r="AG30" s="124" t="str">
        <f t="shared" si="8"/>
        <v>OK</v>
      </c>
      <c r="AH30" s="1">
        <v>28</v>
      </c>
    </row>
    <row r="31" spans="1:34" ht="18.75" customHeight="1" thickTop="1" thickBot="1" x14ac:dyDescent="0.3">
      <c r="A31" s="187" t="s">
        <v>105</v>
      </c>
      <c r="B31" s="187"/>
      <c r="C31" s="188"/>
      <c r="D31" s="1">
        <v>21</v>
      </c>
      <c r="E31" s="67">
        <f>SUM(E32:E36)</f>
        <v>0</v>
      </c>
      <c r="F31" s="67">
        <f t="shared" si="13"/>
        <v>0</v>
      </c>
      <c r="G31" s="67">
        <f t="shared" ref="G31:L31" si="15">SUM(G32:G36)</f>
        <v>0</v>
      </c>
      <c r="H31" s="67">
        <f t="shared" si="15"/>
        <v>0</v>
      </c>
      <c r="I31" s="67">
        <f t="shared" si="15"/>
        <v>0</v>
      </c>
      <c r="J31" s="67">
        <f t="shared" si="15"/>
        <v>0</v>
      </c>
      <c r="K31" s="67">
        <f t="shared" si="15"/>
        <v>0</v>
      </c>
      <c r="L31" s="67">
        <f t="shared" si="15"/>
        <v>0</v>
      </c>
      <c r="M31" s="1">
        <v>21</v>
      </c>
      <c r="N31" s="67">
        <f>SUM(N32:N36)</f>
        <v>0</v>
      </c>
      <c r="O31" s="67">
        <f>SUM(O32:O36)</f>
        <v>0</v>
      </c>
      <c r="P31" s="67">
        <f>SUM(P32:P36)</f>
        <v>0</v>
      </c>
      <c r="Q31" s="67">
        <f t="shared" si="14"/>
        <v>0</v>
      </c>
      <c r="R31" s="182">
        <f>SUM(R32:R36)</f>
        <v>0</v>
      </c>
      <c r="S31" s="104"/>
      <c r="T31" s="67">
        <f>SUM(T32:T36)</f>
        <v>0</v>
      </c>
      <c r="U31" s="67">
        <f>SUM(U32:U36)</f>
        <v>0</v>
      </c>
      <c r="V31" s="67">
        <f>SUM(V32:V36)</f>
        <v>0</v>
      </c>
      <c r="W31" s="67">
        <f t="shared" si="5"/>
        <v>0</v>
      </c>
      <c r="X31" s="67">
        <f>SUM(X32:X36)</f>
        <v>0</v>
      </c>
      <c r="Y31" s="1">
        <v>21</v>
      </c>
      <c r="AA31" s="124" t="str">
        <f t="shared" si="10"/>
        <v>OK</v>
      </c>
      <c r="AB31" s="124" t="str">
        <f t="shared" si="11"/>
        <v>OK</v>
      </c>
      <c r="AC31" s="124"/>
      <c r="AD31" s="124" t="str">
        <f t="shared" si="6"/>
        <v>OK</v>
      </c>
      <c r="AE31" s="124" t="str">
        <f t="shared" si="7"/>
        <v>OK</v>
      </c>
      <c r="AF31" s="124" t="str">
        <f t="shared" si="12"/>
        <v>OK</v>
      </c>
      <c r="AG31" s="124" t="str">
        <f t="shared" si="8"/>
        <v>OK</v>
      </c>
      <c r="AH31" s="1">
        <v>21</v>
      </c>
    </row>
    <row r="32" spans="1:34" ht="18.75" customHeight="1" thickTop="1" thickBot="1" x14ac:dyDescent="0.3">
      <c r="A32" s="42"/>
      <c r="B32" s="189" t="s">
        <v>101</v>
      </c>
      <c r="C32" s="190"/>
      <c r="D32" s="1">
        <v>32</v>
      </c>
      <c r="E32" s="28"/>
      <c r="F32" s="67">
        <f t="shared" si="13"/>
        <v>0</v>
      </c>
      <c r="G32" s="28"/>
      <c r="H32" s="28"/>
      <c r="I32" s="28"/>
      <c r="J32" s="28"/>
      <c r="K32" s="28"/>
      <c r="L32" s="28"/>
      <c r="M32" s="1">
        <v>32</v>
      </c>
      <c r="N32" s="28"/>
      <c r="O32" s="28"/>
      <c r="P32" s="28"/>
      <c r="Q32" s="67">
        <f t="shared" si="14"/>
        <v>0</v>
      </c>
      <c r="R32" s="31"/>
      <c r="S32" s="104"/>
      <c r="T32" s="28"/>
      <c r="U32" s="28"/>
      <c r="V32" s="28"/>
      <c r="W32" s="67">
        <f t="shared" si="5"/>
        <v>0</v>
      </c>
      <c r="X32" s="28"/>
      <c r="Y32" s="1">
        <v>32</v>
      </c>
      <c r="AA32" s="124" t="str">
        <f t="shared" si="10"/>
        <v>OK</v>
      </c>
      <c r="AB32" s="124" t="str">
        <f t="shared" si="11"/>
        <v>OK</v>
      </c>
      <c r="AC32" s="124"/>
      <c r="AD32" s="124" t="str">
        <f t="shared" si="6"/>
        <v>OK</v>
      </c>
      <c r="AE32" s="124" t="str">
        <f t="shared" si="7"/>
        <v>OK</v>
      </c>
      <c r="AF32" s="124" t="str">
        <f t="shared" si="12"/>
        <v>OK</v>
      </c>
      <c r="AG32" s="124" t="str">
        <f t="shared" si="8"/>
        <v>OK</v>
      </c>
      <c r="AH32" s="1">
        <v>32</v>
      </c>
    </row>
    <row r="33" spans="1:34" ht="18.75" customHeight="1" thickTop="1" thickBot="1" x14ac:dyDescent="0.3">
      <c r="A33" s="42"/>
      <c r="B33" s="189" t="s">
        <v>102</v>
      </c>
      <c r="C33" s="190"/>
      <c r="D33" s="1">
        <v>33</v>
      </c>
      <c r="E33" s="28"/>
      <c r="F33" s="67">
        <f t="shared" si="13"/>
        <v>0</v>
      </c>
      <c r="G33" s="28"/>
      <c r="H33" s="28"/>
      <c r="I33" s="28"/>
      <c r="J33" s="28"/>
      <c r="K33" s="28"/>
      <c r="L33" s="28"/>
      <c r="M33" s="1">
        <v>33</v>
      </c>
      <c r="N33" s="28"/>
      <c r="O33" s="28"/>
      <c r="P33" s="28"/>
      <c r="Q33" s="67">
        <f t="shared" si="14"/>
        <v>0</v>
      </c>
      <c r="R33" s="31"/>
      <c r="S33" s="104"/>
      <c r="T33" s="28"/>
      <c r="U33" s="28"/>
      <c r="V33" s="28"/>
      <c r="W33" s="67">
        <f t="shared" si="5"/>
        <v>0</v>
      </c>
      <c r="X33" s="28"/>
      <c r="Y33" s="1">
        <v>33</v>
      </c>
      <c r="AA33" s="124" t="str">
        <f t="shared" si="10"/>
        <v>OK</v>
      </c>
      <c r="AB33" s="124" t="str">
        <f t="shared" si="11"/>
        <v>OK</v>
      </c>
      <c r="AC33" s="124"/>
      <c r="AD33" s="124" t="str">
        <f t="shared" si="6"/>
        <v>OK</v>
      </c>
      <c r="AE33" s="124" t="str">
        <f t="shared" si="7"/>
        <v>OK</v>
      </c>
      <c r="AF33" s="124" t="str">
        <f t="shared" si="12"/>
        <v>OK</v>
      </c>
      <c r="AG33" s="124" t="str">
        <f t="shared" si="8"/>
        <v>OK</v>
      </c>
      <c r="AH33" s="1">
        <v>33</v>
      </c>
    </row>
    <row r="34" spans="1:34" ht="18.75" customHeight="1" thickTop="1" thickBot="1" x14ac:dyDescent="0.3">
      <c r="A34" s="42"/>
      <c r="B34" s="189" t="s">
        <v>103</v>
      </c>
      <c r="C34" s="190"/>
      <c r="D34" s="1">
        <v>34</v>
      </c>
      <c r="E34" s="28"/>
      <c r="F34" s="67">
        <f t="shared" si="13"/>
        <v>0</v>
      </c>
      <c r="G34" s="28"/>
      <c r="H34" s="28"/>
      <c r="I34" s="28"/>
      <c r="J34" s="28"/>
      <c r="K34" s="28"/>
      <c r="L34" s="28"/>
      <c r="M34" s="1">
        <v>34</v>
      </c>
      <c r="N34" s="28"/>
      <c r="O34" s="28"/>
      <c r="P34" s="28"/>
      <c r="Q34" s="67">
        <f t="shared" si="14"/>
        <v>0</v>
      </c>
      <c r="R34" s="31"/>
      <c r="S34" s="104"/>
      <c r="T34" s="28"/>
      <c r="U34" s="28"/>
      <c r="V34" s="28"/>
      <c r="W34" s="67">
        <f t="shared" si="5"/>
        <v>0</v>
      </c>
      <c r="X34" s="28"/>
      <c r="Y34" s="1">
        <v>34</v>
      </c>
      <c r="AA34" s="124" t="str">
        <f t="shared" si="10"/>
        <v>OK</v>
      </c>
      <c r="AB34" s="124" t="str">
        <f t="shared" si="11"/>
        <v>OK</v>
      </c>
      <c r="AC34" s="124"/>
      <c r="AD34" s="124" t="str">
        <f t="shared" si="6"/>
        <v>OK</v>
      </c>
      <c r="AE34" s="124" t="str">
        <f t="shared" si="7"/>
        <v>OK</v>
      </c>
      <c r="AF34" s="124" t="str">
        <f t="shared" si="12"/>
        <v>OK</v>
      </c>
      <c r="AG34" s="124" t="str">
        <f t="shared" si="8"/>
        <v>OK</v>
      </c>
      <c r="AH34" s="1">
        <v>34</v>
      </c>
    </row>
    <row r="35" spans="1:34" ht="18.75" customHeight="1" thickTop="1" thickBot="1" x14ac:dyDescent="0.3">
      <c r="A35" s="42"/>
      <c r="B35" s="189" t="s">
        <v>104</v>
      </c>
      <c r="C35" s="190"/>
      <c r="D35" s="1">
        <v>35</v>
      </c>
      <c r="E35" s="28"/>
      <c r="F35" s="67">
        <f t="shared" si="13"/>
        <v>0</v>
      </c>
      <c r="G35" s="28"/>
      <c r="H35" s="28"/>
      <c r="I35" s="28"/>
      <c r="J35" s="28"/>
      <c r="K35" s="28"/>
      <c r="L35" s="28"/>
      <c r="M35" s="1">
        <v>35</v>
      </c>
      <c r="N35" s="28"/>
      <c r="O35" s="28"/>
      <c r="P35" s="28"/>
      <c r="Q35" s="67">
        <f t="shared" si="14"/>
        <v>0</v>
      </c>
      <c r="R35" s="31"/>
      <c r="S35" s="104"/>
      <c r="T35" s="28"/>
      <c r="U35" s="28"/>
      <c r="V35" s="28"/>
      <c r="W35" s="67">
        <f t="shared" si="5"/>
        <v>0</v>
      </c>
      <c r="X35" s="28"/>
      <c r="Y35" s="1">
        <v>35</v>
      </c>
      <c r="AA35" s="124" t="str">
        <f t="shared" si="10"/>
        <v>OK</v>
      </c>
      <c r="AB35" s="124" t="str">
        <f t="shared" si="11"/>
        <v>OK</v>
      </c>
      <c r="AC35" s="124"/>
      <c r="AD35" s="124" t="str">
        <f t="shared" si="6"/>
        <v>OK</v>
      </c>
      <c r="AE35" s="124" t="str">
        <f t="shared" si="7"/>
        <v>OK</v>
      </c>
      <c r="AF35" s="124" t="str">
        <f t="shared" si="12"/>
        <v>OK</v>
      </c>
      <c r="AG35" s="124" t="str">
        <f t="shared" si="8"/>
        <v>OK</v>
      </c>
      <c r="AH35" s="1">
        <v>35</v>
      </c>
    </row>
    <row r="36" spans="1:34" ht="18.75" customHeight="1" thickTop="1" thickBot="1" x14ac:dyDescent="0.3">
      <c r="A36" s="42"/>
      <c r="B36" s="189" t="s">
        <v>74</v>
      </c>
      <c r="C36" s="190"/>
      <c r="D36" s="1">
        <v>36</v>
      </c>
      <c r="E36" s="28"/>
      <c r="F36" s="67">
        <f t="shared" si="13"/>
        <v>0</v>
      </c>
      <c r="G36" s="28"/>
      <c r="H36" s="28"/>
      <c r="I36" s="28"/>
      <c r="J36" s="28"/>
      <c r="K36" s="28"/>
      <c r="L36" s="28"/>
      <c r="M36" s="1">
        <v>36</v>
      </c>
      <c r="N36" s="28"/>
      <c r="O36" s="28"/>
      <c r="P36" s="28"/>
      <c r="Q36" s="67">
        <f t="shared" si="14"/>
        <v>0</v>
      </c>
      <c r="R36" s="31"/>
      <c r="S36" s="104"/>
      <c r="T36" s="28"/>
      <c r="U36" s="28"/>
      <c r="V36" s="28"/>
      <c r="W36" s="67">
        <f t="shared" si="5"/>
        <v>0</v>
      </c>
      <c r="X36" s="28"/>
      <c r="Y36" s="1">
        <v>36</v>
      </c>
      <c r="AA36" s="124" t="str">
        <f t="shared" si="10"/>
        <v>OK</v>
      </c>
      <c r="AB36" s="124" t="str">
        <f t="shared" si="11"/>
        <v>OK</v>
      </c>
      <c r="AC36" s="124"/>
      <c r="AD36" s="124" t="str">
        <f t="shared" si="6"/>
        <v>OK</v>
      </c>
      <c r="AE36" s="124" t="str">
        <f t="shared" si="7"/>
        <v>OK</v>
      </c>
      <c r="AF36" s="124" t="str">
        <f t="shared" si="12"/>
        <v>OK</v>
      </c>
      <c r="AG36" s="124" t="str">
        <f t="shared" si="8"/>
        <v>OK</v>
      </c>
      <c r="AH36" s="1">
        <v>36</v>
      </c>
    </row>
    <row r="37" spans="1:34" ht="19.149999999999999" customHeight="1" thickTop="1" thickBot="1" x14ac:dyDescent="0.3">
      <c r="A37" s="187" t="s">
        <v>51</v>
      </c>
      <c r="B37" s="187"/>
      <c r="C37" s="188"/>
      <c r="D37" s="1">
        <v>9</v>
      </c>
      <c r="E37" s="28"/>
      <c r="F37" s="67">
        <f t="shared" si="13"/>
        <v>0</v>
      </c>
      <c r="G37" s="28"/>
      <c r="H37" s="28"/>
      <c r="I37" s="28"/>
      <c r="J37" s="28"/>
      <c r="K37" s="28"/>
      <c r="L37" s="28"/>
      <c r="M37" s="1">
        <v>9</v>
      </c>
      <c r="N37" s="28"/>
      <c r="O37" s="28"/>
      <c r="P37" s="28"/>
      <c r="Q37" s="67">
        <f t="shared" si="14"/>
        <v>0</v>
      </c>
      <c r="R37" s="31"/>
      <c r="S37" s="64"/>
      <c r="T37" s="28"/>
      <c r="U37" s="28"/>
      <c r="V37" s="28"/>
      <c r="W37" s="67">
        <f t="shared" si="5"/>
        <v>0</v>
      </c>
      <c r="X37" s="28"/>
      <c r="Y37" s="1">
        <v>9</v>
      </c>
      <c r="AA37" s="124" t="str">
        <f t="shared" si="10"/>
        <v>OK</v>
      </c>
      <c r="AB37" s="124" t="str">
        <f t="shared" si="11"/>
        <v>OK</v>
      </c>
      <c r="AC37" s="124"/>
      <c r="AD37" s="124" t="str">
        <f t="shared" si="6"/>
        <v>OK</v>
      </c>
      <c r="AE37" s="124" t="str">
        <f t="shared" si="7"/>
        <v>OK</v>
      </c>
      <c r="AF37" s="124" t="str">
        <f t="shared" si="12"/>
        <v>OK</v>
      </c>
      <c r="AG37" s="124" t="str">
        <f t="shared" si="8"/>
        <v>OK</v>
      </c>
      <c r="AH37" s="1">
        <v>9</v>
      </c>
    </row>
    <row r="38" spans="1:34" ht="24" customHeight="1" thickTop="1" thickBot="1" x14ac:dyDescent="0.35">
      <c r="A38" s="179" t="s">
        <v>3</v>
      </c>
      <c r="B38" s="45"/>
      <c r="C38" s="45"/>
      <c r="D38" s="1">
        <v>10</v>
      </c>
      <c r="E38" s="67">
        <f>SUM(E16,E18:E19,E24:E25,E31,E37)</f>
        <v>0</v>
      </c>
      <c r="F38" s="67">
        <f t="shared" ref="F38:N38" si="16">SUM(F16,F18:F19,F24:F25,F31,F37)</f>
        <v>0</v>
      </c>
      <c r="G38" s="67">
        <f t="shared" si="16"/>
        <v>0</v>
      </c>
      <c r="H38" s="67">
        <f t="shared" si="16"/>
        <v>0</v>
      </c>
      <c r="I38" s="67">
        <f t="shared" si="16"/>
        <v>0</v>
      </c>
      <c r="J38" s="67">
        <f t="shared" si="16"/>
        <v>0</v>
      </c>
      <c r="K38" s="67">
        <f t="shared" si="16"/>
        <v>0</v>
      </c>
      <c r="L38" s="67">
        <f t="shared" si="16"/>
        <v>0</v>
      </c>
      <c r="M38" s="1">
        <v>10</v>
      </c>
      <c r="N38" s="67">
        <f t="shared" si="16"/>
        <v>0</v>
      </c>
      <c r="O38" s="67">
        <f>SUM(O16,O18:O19,O24:O25,O31,O37)</f>
        <v>0</v>
      </c>
      <c r="P38" s="67">
        <f>SUM(P16,P18:P19,P24:P25,P31,P37)</f>
        <v>0</v>
      </c>
      <c r="Q38" s="67">
        <f>SUM(Q16,Q18:Q19,Q24:Q25,Q31,Q37)</f>
        <v>0</v>
      </c>
      <c r="R38" s="67">
        <f>SUM(R16,R18:R19,R24:R25,R31,R37)</f>
        <v>0</v>
      </c>
      <c r="S38" s="64"/>
      <c r="T38" s="67">
        <f>SUM(T16,T18:T19,T24:T25,T31,T37)</f>
        <v>0</v>
      </c>
      <c r="U38" s="67">
        <f>SUM(U16,U18:U19,U24:U25,U31,U37)</f>
        <v>0</v>
      </c>
      <c r="V38" s="67">
        <f>SUM(V16,V18:V19,V24:V25,V31,V37)</f>
        <v>0</v>
      </c>
      <c r="W38" s="67">
        <f>SUM(W16,W18:W19,W24:W25,W31,W37)</f>
        <v>0</v>
      </c>
      <c r="X38" s="67">
        <f>SUM(X16,X18:X19,X24:X25,X31,X37)</f>
        <v>0</v>
      </c>
      <c r="Y38" s="1">
        <v>10</v>
      </c>
      <c r="AA38" s="124" t="str">
        <f t="shared" si="10"/>
        <v>OK</v>
      </c>
      <c r="AB38" s="124" t="str">
        <f t="shared" si="11"/>
        <v>OK</v>
      </c>
      <c r="AC38" s="124"/>
      <c r="AD38" s="124" t="str">
        <f t="shared" si="6"/>
        <v>OK</v>
      </c>
      <c r="AE38" s="124" t="str">
        <f t="shared" si="7"/>
        <v>OK</v>
      </c>
      <c r="AF38" s="124" t="str">
        <f t="shared" si="12"/>
        <v>OK</v>
      </c>
      <c r="AG38" s="124" t="str">
        <f t="shared" si="8"/>
        <v>OK</v>
      </c>
      <c r="AH38" s="1">
        <v>10</v>
      </c>
    </row>
    <row r="39" spans="1:34" ht="16.899999999999999" customHeight="1" thickTop="1" x14ac:dyDescent="0.25">
      <c r="A39" s="42"/>
      <c r="B39" s="104"/>
      <c r="C39" s="104"/>
      <c r="D39" s="1"/>
      <c r="E39" s="123"/>
      <c r="F39" s="123"/>
      <c r="G39" s="123"/>
      <c r="H39" s="123"/>
      <c r="I39" s="123"/>
      <c r="J39" s="123"/>
      <c r="K39" s="123"/>
      <c r="L39" s="123"/>
      <c r="M39" s="1"/>
      <c r="N39" s="123"/>
      <c r="O39" s="123"/>
      <c r="P39" s="123"/>
      <c r="Q39" s="123"/>
      <c r="R39" s="181"/>
      <c r="S39" s="104"/>
      <c r="T39" s="123"/>
      <c r="U39" s="123"/>
      <c r="V39" s="123"/>
      <c r="W39" s="123"/>
      <c r="X39" s="123"/>
      <c r="Y39" s="1"/>
      <c r="AA39" s="104"/>
      <c r="AB39" s="104"/>
      <c r="AC39" s="104"/>
      <c r="AD39" s="104"/>
      <c r="AE39" s="104"/>
      <c r="AF39" s="104"/>
      <c r="AG39" s="104"/>
      <c r="AH39" s="1"/>
    </row>
    <row r="40" spans="1:34" ht="25.15" customHeight="1" x14ac:dyDescent="0.3">
      <c r="A40" s="178" t="s">
        <v>52</v>
      </c>
      <c r="B40" s="104"/>
      <c r="C40" s="104"/>
      <c r="D40" s="1"/>
      <c r="E40" s="123"/>
      <c r="F40" s="123"/>
      <c r="G40" s="123"/>
      <c r="H40" s="123"/>
      <c r="I40" s="123"/>
      <c r="J40" s="123"/>
      <c r="K40" s="123"/>
      <c r="L40" s="123"/>
      <c r="M40" s="1"/>
      <c r="N40" s="123"/>
      <c r="O40" s="123"/>
      <c r="P40" s="123"/>
      <c r="Q40" s="123"/>
      <c r="R40" s="181"/>
      <c r="S40" s="104"/>
      <c r="T40" s="123"/>
      <c r="U40" s="123"/>
      <c r="V40" s="123"/>
      <c r="W40" s="123"/>
      <c r="X40" s="123"/>
      <c r="Y40" s="1"/>
      <c r="AA40" s="104"/>
      <c r="AB40" s="104"/>
      <c r="AC40" s="104"/>
      <c r="AD40" s="104"/>
      <c r="AE40" s="104"/>
      <c r="AF40" s="104"/>
      <c r="AG40" s="104"/>
      <c r="AH40" s="1"/>
    </row>
    <row r="41" spans="1:34" ht="18" customHeight="1" thickBot="1" x14ac:dyDescent="0.3">
      <c r="A41" s="187" t="s">
        <v>44</v>
      </c>
      <c r="B41" s="187"/>
      <c r="C41" s="188"/>
      <c r="D41" s="1">
        <v>11</v>
      </c>
      <c r="E41" s="28"/>
      <c r="F41" s="67">
        <f>SUM(G41+I41+K41)</f>
        <v>0</v>
      </c>
      <c r="G41" s="28"/>
      <c r="H41" s="28"/>
      <c r="I41" s="28"/>
      <c r="J41" s="28"/>
      <c r="K41" s="28"/>
      <c r="L41" s="28"/>
      <c r="M41" s="1">
        <v>11</v>
      </c>
      <c r="N41" s="28"/>
      <c r="O41" s="28"/>
      <c r="P41" s="28"/>
      <c r="Q41" s="67">
        <f>SUM(E41,F41,L41,N41,O41,P41)</f>
        <v>0</v>
      </c>
      <c r="R41" s="31"/>
      <c r="S41" s="104"/>
      <c r="T41" s="28"/>
      <c r="U41" s="28"/>
      <c r="V41" s="28"/>
      <c r="W41" s="67">
        <f>SUM(T41:V41)</f>
        <v>0</v>
      </c>
      <c r="X41" s="28"/>
      <c r="Y41" s="1">
        <v>11</v>
      </c>
      <c r="AA41" s="124" t="str">
        <f>IF(H41&gt;G41,"ERROR","OK")</f>
        <v>OK</v>
      </c>
      <c r="AB41" s="124" t="str">
        <f>IF(J41&gt;I41,"ERROR","OK")</f>
        <v>OK</v>
      </c>
      <c r="AC41" s="124" t="str">
        <f>IF(G41&gt;F41,"ERROR","OK")</f>
        <v>OK</v>
      </c>
      <c r="AD41" s="124" t="str">
        <f>IF(I41&gt;F41,"ERROR","OK")</f>
        <v>OK</v>
      </c>
      <c r="AE41" s="124" t="str">
        <f>IF(K41&gt;F41,"ERROR","OK")</f>
        <v>OK</v>
      </c>
      <c r="AF41" s="124" t="str">
        <f>IF(R41&gt;Q41,"ERROR","OK")</f>
        <v>OK</v>
      </c>
      <c r="AG41" s="124" t="str">
        <f>IF(X41&gt;W41,"ERROR","OK")</f>
        <v>OK</v>
      </c>
      <c r="AH41" s="1">
        <v>11</v>
      </c>
    </row>
    <row r="42" spans="1:34" ht="18" customHeight="1" thickTop="1" thickBot="1" x14ac:dyDescent="0.3">
      <c r="A42" s="189" t="s">
        <v>68</v>
      </c>
      <c r="B42" s="189"/>
      <c r="C42" s="190"/>
      <c r="D42" s="1">
        <v>12</v>
      </c>
      <c r="E42" s="28"/>
      <c r="F42" s="67">
        <f>SUM(G42+I42+K42)</f>
        <v>0</v>
      </c>
      <c r="G42" s="28"/>
      <c r="H42" s="28"/>
      <c r="I42" s="28"/>
      <c r="J42" s="28"/>
      <c r="K42" s="28"/>
      <c r="L42" s="28"/>
      <c r="M42" s="1">
        <v>12</v>
      </c>
      <c r="N42" s="28"/>
      <c r="O42" s="28"/>
      <c r="P42" s="28"/>
      <c r="Q42" s="67">
        <f>SUM(E42,F42,L42,N42,O42,P42)</f>
        <v>0</v>
      </c>
      <c r="R42" s="31"/>
      <c r="S42" s="104"/>
      <c r="T42" s="28"/>
      <c r="U42" s="28"/>
      <c r="V42" s="28"/>
      <c r="W42" s="67">
        <f>SUM(T42:V42)</f>
        <v>0</v>
      </c>
      <c r="X42" s="28"/>
      <c r="Y42" s="1">
        <v>12</v>
      </c>
      <c r="AA42" s="124" t="str">
        <f>IF(H42&gt;G42,"ERROR","OK")</f>
        <v>OK</v>
      </c>
      <c r="AB42" s="124" t="str">
        <f>IF(J42&gt;I42,"ERROR","OK")</f>
        <v>OK</v>
      </c>
      <c r="AC42" s="124" t="str">
        <f>IF(G42&gt;F42,"ERROR","OK")</f>
        <v>OK</v>
      </c>
      <c r="AD42" s="124" t="str">
        <f>IF(I42&gt;F42,"ERROR","OK")</f>
        <v>OK</v>
      </c>
      <c r="AE42" s="124" t="str">
        <f>IF(K42&gt;F42,"ERROR","OK")</f>
        <v>OK</v>
      </c>
      <c r="AF42" s="124" t="str">
        <f>IF(R42&gt;Q42,"ERROR","OK")</f>
        <v>OK</v>
      </c>
      <c r="AG42" s="124" t="str">
        <f>IF(X42&gt;W42,"ERROR","OK")</f>
        <v>OK</v>
      </c>
      <c r="AH42" s="1">
        <v>12</v>
      </c>
    </row>
    <row r="43" spans="1:34" ht="18" customHeight="1" thickTop="1" x14ac:dyDescent="0.25">
      <c r="A43" s="42"/>
      <c r="B43" s="104" t="s">
        <v>53</v>
      </c>
      <c r="C43" s="104"/>
      <c r="D43" s="1"/>
      <c r="E43" s="123"/>
      <c r="F43" s="123"/>
      <c r="G43" s="123"/>
      <c r="H43" s="123"/>
      <c r="I43" s="123"/>
      <c r="J43" s="123"/>
      <c r="K43" s="123"/>
      <c r="L43" s="123"/>
      <c r="M43" s="1"/>
      <c r="N43" s="123"/>
      <c r="O43" s="123"/>
      <c r="P43" s="123"/>
      <c r="Q43" s="123"/>
      <c r="R43" s="181"/>
      <c r="S43" s="104"/>
      <c r="T43" s="123"/>
      <c r="U43" s="123"/>
      <c r="V43" s="123"/>
      <c r="W43" s="123"/>
      <c r="X43" s="123"/>
      <c r="Y43" s="1"/>
      <c r="AA43" s="104"/>
      <c r="AB43" s="104"/>
      <c r="AC43" s="104"/>
      <c r="AD43" s="104"/>
      <c r="AE43" s="104"/>
      <c r="AF43" s="104"/>
      <c r="AG43" s="104"/>
      <c r="AH43" s="1"/>
    </row>
    <row r="44" spans="1:34" ht="15" customHeight="1" thickBot="1" x14ac:dyDescent="0.3">
      <c r="A44" s="42"/>
      <c r="B44" s="187" t="s">
        <v>47</v>
      </c>
      <c r="C44" s="188"/>
      <c r="D44" s="1">
        <v>13</v>
      </c>
      <c r="E44" s="28"/>
      <c r="F44" s="67">
        <f>SUM(G44+I44+K44)</f>
        <v>0</v>
      </c>
      <c r="G44" s="28"/>
      <c r="H44" s="28"/>
      <c r="I44" s="28"/>
      <c r="J44" s="28"/>
      <c r="K44" s="28"/>
      <c r="L44" s="28"/>
      <c r="M44" s="1">
        <v>13</v>
      </c>
      <c r="N44" s="28"/>
      <c r="O44" s="28"/>
      <c r="P44" s="28"/>
      <c r="Q44" s="67">
        <f>SUM(E44,F44,L44,N44,O44,P44)</f>
        <v>0</v>
      </c>
      <c r="R44" s="31"/>
      <c r="S44" s="104"/>
      <c r="T44" s="28"/>
      <c r="U44" s="28"/>
      <c r="V44" s="28"/>
      <c r="W44" s="67">
        <f>SUM(T44:V44)</f>
        <v>0</v>
      </c>
      <c r="X44" s="28"/>
      <c r="Y44" s="1">
        <v>13</v>
      </c>
      <c r="AA44" s="124" t="str">
        <f>IF(H44&gt;G44,"ERROR","OK")</f>
        <v>OK</v>
      </c>
      <c r="AB44" s="124" t="str">
        <f>IF(J44&gt;I44,"ERROR","OK")</f>
        <v>OK</v>
      </c>
      <c r="AC44" s="124" t="str">
        <f>IF(G44&gt;F44,"ERROR","OK")</f>
        <v>OK</v>
      </c>
      <c r="AD44" s="124" t="str">
        <f>IF(I44&gt;F44,"ERROR","OK")</f>
        <v>OK</v>
      </c>
      <c r="AE44" s="124" t="str">
        <f>IF(K44&gt;F44,"ERROR","OK")</f>
        <v>OK</v>
      </c>
      <c r="AF44" s="124" t="str">
        <f>IF(R44&gt;Q44,"ERROR","OK")</f>
        <v>OK</v>
      </c>
      <c r="AG44" s="124" t="str">
        <f>IF(X44&gt;W44,"ERROR","OK")</f>
        <v>OK</v>
      </c>
      <c r="AH44" s="1">
        <v>13</v>
      </c>
    </row>
    <row r="45" spans="1:34" ht="18.75" customHeight="1" thickTop="1" thickBot="1" x14ac:dyDescent="0.3">
      <c r="A45" s="193" t="s">
        <v>50</v>
      </c>
      <c r="B45" s="193"/>
      <c r="C45" s="194"/>
      <c r="D45" s="1">
        <v>14</v>
      </c>
      <c r="E45" s="28"/>
      <c r="F45" s="67">
        <f>SUM(G45+I45+K45)</f>
        <v>0</v>
      </c>
      <c r="G45" s="28"/>
      <c r="H45" s="28"/>
      <c r="I45" s="28"/>
      <c r="J45" s="28"/>
      <c r="K45" s="28"/>
      <c r="L45" s="28"/>
      <c r="M45" s="1">
        <v>14</v>
      </c>
      <c r="N45" s="28"/>
      <c r="O45" s="28"/>
      <c r="P45" s="28"/>
      <c r="Q45" s="67">
        <f>SUM(E45,F45,L45,N45,O45,P45)</f>
        <v>0</v>
      </c>
      <c r="R45" s="31"/>
      <c r="S45" s="104"/>
      <c r="T45" s="28"/>
      <c r="U45" s="28"/>
      <c r="V45" s="28"/>
      <c r="W45" s="67">
        <f>SUM(T45:V45)</f>
        <v>0</v>
      </c>
      <c r="X45" s="28"/>
      <c r="Y45" s="1">
        <v>14</v>
      </c>
      <c r="AA45" s="124" t="str">
        <f>IF(H45&gt;G45,"ERROR","OK")</f>
        <v>OK</v>
      </c>
      <c r="AB45" s="124" t="str">
        <f>IF(J45&gt;I45,"ERROR","OK")</f>
        <v>OK</v>
      </c>
      <c r="AC45" s="124" t="str">
        <f>IF(G45&gt;F45,"ERROR","OK")</f>
        <v>OK</v>
      </c>
      <c r="AD45" s="124" t="str">
        <f>IF(I45&gt;F45,"ERROR","OK")</f>
        <v>OK</v>
      </c>
      <c r="AE45" s="124" t="str">
        <f>IF(K45&gt;F45,"ERROR","OK")</f>
        <v>OK</v>
      </c>
      <c r="AF45" s="124" t="str">
        <f>IF(R45&gt;Q45,"ERROR","OK")</f>
        <v>OK</v>
      </c>
      <c r="AG45" s="124" t="str">
        <f>IF(X45&gt;W45,"ERROR","OK")</f>
        <v>OK</v>
      </c>
      <c r="AH45" s="1">
        <v>14</v>
      </c>
    </row>
    <row r="46" spans="1:34" ht="6.75" customHeight="1" thickTop="1" x14ac:dyDescent="0.25">
      <c r="A46" s="4"/>
      <c r="B46" s="3"/>
      <c r="C46" s="3"/>
      <c r="D46" s="1"/>
      <c r="E46" s="123"/>
      <c r="F46" s="123"/>
      <c r="G46" s="123"/>
      <c r="H46" s="123"/>
      <c r="I46" s="123"/>
      <c r="J46" s="123"/>
      <c r="K46" s="123"/>
      <c r="L46" s="123"/>
      <c r="M46" s="1"/>
      <c r="N46" s="123"/>
      <c r="O46" s="123"/>
      <c r="P46" s="123"/>
      <c r="Q46" s="123"/>
      <c r="R46" s="181"/>
      <c r="S46" s="64"/>
      <c r="T46" s="123"/>
      <c r="U46" s="123"/>
      <c r="V46" s="123"/>
      <c r="W46" s="123"/>
      <c r="X46" s="123"/>
      <c r="Y46" s="1"/>
      <c r="AA46" s="104"/>
      <c r="AB46" s="104"/>
      <c r="AC46" s="104"/>
      <c r="AD46" s="104"/>
      <c r="AE46" s="104"/>
      <c r="AF46" s="104"/>
      <c r="AG46" s="104"/>
      <c r="AH46" s="1"/>
    </row>
    <row r="47" spans="1:34" ht="18" customHeight="1" thickBot="1" x14ac:dyDescent="0.3">
      <c r="A47" s="193" t="s">
        <v>71</v>
      </c>
      <c r="B47" s="193"/>
      <c r="C47" s="194"/>
      <c r="D47" s="1">
        <v>29</v>
      </c>
      <c r="E47" s="28"/>
      <c r="F47" s="67">
        <f t="shared" ref="F47:F56" si="17">SUM(G47+I47+K47)</f>
        <v>0</v>
      </c>
      <c r="G47" s="28"/>
      <c r="H47" s="28"/>
      <c r="I47" s="28"/>
      <c r="J47" s="28"/>
      <c r="K47" s="28"/>
      <c r="L47" s="28"/>
      <c r="M47" s="1">
        <v>29</v>
      </c>
      <c r="N47" s="28"/>
      <c r="O47" s="28"/>
      <c r="P47" s="28"/>
      <c r="Q47" s="67">
        <f t="shared" ref="Q47:Q56" si="18">SUM(E47,F47,L47,N47,O47,P47)</f>
        <v>0</v>
      </c>
      <c r="R47" s="31"/>
      <c r="S47" s="104"/>
      <c r="T47" s="28"/>
      <c r="U47" s="28"/>
      <c r="V47" s="28"/>
      <c r="W47" s="67">
        <f t="shared" ref="W47:W56" si="19">SUM(T47:V47)</f>
        <v>0</v>
      </c>
      <c r="X47" s="28"/>
      <c r="Y47" s="1">
        <v>29</v>
      </c>
      <c r="AA47" s="124" t="str">
        <f t="shared" ref="AA47:AA57" si="20">IF(H47&gt;G47,"ERROR","OK")</f>
        <v>OK</v>
      </c>
      <c r="AB47" s="124" t="str">
        <f t="shared" ref="AB47:AB57" si="21">IF(J47&gt;I47,"ERROR","OK")</f>
        <v>OK</v>
      </c>
      <c r="AC47" s="124" t="str">
        <f t="shared" ref="AC47:AC57" si="22">IF(G47&gt;F47,"ERROR","OK")</f>
        <v>OK</v>
      </c>
      <c r="AD47" s="124" t="str">
        <f t="shared" ref="AD47:AD57" si="23">IF(I47&gt;F47,"ERROR","OK")</f>
        <v>OK</v>
      </c>
      <c r="AE47" s="124" t="str">
        <f t="shared" ref="AE47:AE57" si="24">IF(K47&gt;F47,"ERROR","OK")</f>
        <v>OK</v>
      </c>
      <c r="AF47" s="124" t="str">
        <f t="shared" ref="AF47:AF57" si="25">IF(R47&gt;Q47,"ERROR","OK")</f>
        <v>OK</v>
      </c>
      <c r="AG47" s="124" t="str">
        <f t="shared" ref="AG47:AG57" si="26">IF(X47&gt;W47,"ERROR","OK")</f>
        <v>OK</v>
      </c>
      <c r="AH47" s="1">
        <v>29</v>
      </c>
    </row>
    <row r="48" spans="1:34" ht="18" customHeight="1" thickTop="1" thickBot="1" x14ac:dyDescent="0.3">
      <c r="A48" s="4"/>
      <c r="B48" s="191" t="s">
        <v>98</v>
      </c>
      <c r="C48" s="192"/>
      <c r="D48" s="1">
        <v>30</v>
      </c>
      <c r="E48" s="28"/>
      <c r="F48" s="67">
        <f t="shared" si="17"/>
        <v>0</v>
      </c>
      <c r="G48" s="28"/>
      <c r="H48" s="28"/>
      <c r="I48" s="28"/>
      <c r="J48" s="28"/>
      <c r="K48" s="28"/>
      <c r="L48" s="28"/>
      <c r="M48" s="1">
        <v>30</v>
      </c>
      <c r="N48" s="28"/>
      <c r="O48" s="28"/>
      <c r="P48" s="28"/>
      <c r="Q48" s="67">
        <f t="shared" si="18"/>
        <v>0</v>
      </c>
      <c r="R48" s="31"/>
      <c r="S48" s="104"/>
      <c r="T48" s="28"/>
      <c r="U48" s="28"/>
      <c r="V48" s="28"/>
      <c r="W48" s="67">
        <f t="shared" si="19"/>
        <v>0</v>
      </c>
      <c r="X48" s="28"/>
      <c r="Y48" s="1">
        <v>30</v>
      </c>
      <c r="AA48" s="124" t="str">
        <f t="shared" si="20"/>
        <v>OK</v>
      </c>
      <c r="AB48" s="124" t="str">
        <f t="shared" si="21"/>
        <v>OK</v>
      </c>
      <c r="AC48" s="124" t="str">
        <f t="shared" si="22"/>
        <v>OK</v>
      </c>
      <c r="AD48" s="124" t="str">
        <f t="shared" si="23"/>
        <v>OK</v>
      </c>
      <c r="AE48" s="124" t="str">
        <f t="shared" si="24"/>
        <v>OK</v>
      </c>
      <c r="AF48" s="124" t="str">
        <f t="shared" si="25"/>
        <v>OK</v>
      </c>
      <c r="AG48" s="124" t="str">
        <f t="shared" si="26"/>
        <v>OK</v>
      </c>
      <c r="AH48" s="1">
        <v>30</v>
      </c>
    </row>
    <row r="49" spans="1:34" ht="19.5" customHeight="1" thickTop="1" thickBot="1" x14ac:dyDescent="0.3">
      <c r="A49" s="4"/>
      <c r="B49" s="191" t="s">
        <v>99</v>
      </c>
      <c r="C49" s="192"/>
      <c r="D49" s="1">
        <v>31</v>
      </c>
      <c r="E49" s="28"/>
      <c r="F49" s="67">
        <f t="shared" si="17"/>
        <v>0</v>
      </c>
      <c r="G49" s="28"/>
      <c r="H49" s="28"/>
      <c r="I49" s="28"/>
      <c r="J49" s="28"/>
      <c r="K49" s="28"/>
      <c r="L49" s="28"/>
      <c r="M49" s="1">
        <v>31</v>
      </c>
      <c r="N49" s="28"/>
      <c r="O49" s="28"/>
      <c r="P49" s="28"/>
      <c r="Q49" s="67">
        <f t="shared" si="18"/>
        <v>0</v>
      </c>
      <c r="R49" s="31"/>
      <c r="S49" s="104"/>
      <c r="T49" s="28"/>
      <c r="U49" s="28"/>
      <c r="V49" s="28"/>
      <c r="W49" s="67">
        <f t="shared" si="19"/>
        <v>0</v>
      </c>
      <c r="X49" s="28"/>
      <c r="Y49" s="1">
        <v>31</v>
      </c>
      <c r="AA49" s="124" t="str">
        <f t="shared" si="20"/>
        <v>OK</v>
      </c>
      <c r="AB49" s="124" t="str">
        <f t="shared" si="21"/>
        <v>OK</v>
      </c>
      <c r="AC49" s="124" t="str">
        <f t="shared" si="22"/>
        <v>OK</v>
      </c>
      <c r="AD49" s="124" t="str">
        <f t="shared" si="23"/>
        <v>OK</v>
      </c>
      <c r="AE49" s="124" t="str">
        <f t="shared" si="24"/>
        <v>OK</v>
      </c>
      <c r="AF49" s="124" t="str">
        <f t="shared" si="25"/>
        <v>OK</v>
      </c>
      <c r="AG49" s="124" t="str">
        <f t="shared" si="26"/>
        <v>OK</v>
      </c>
      <c r="AH49" s="1">
        <v>31</v>
      </c>
    </row>
    <row r="50" spans="1:34" ht="18.75" customHeight="1" thickTop="1" thickBot="1" x14ac:dyDescent="0.3">
      <c r="A50" s="187" t="s">
        <v>106</v>
      </c>
      <c r="B50" s="187"/>
      <c r="C50" s="188"/>
      <c r="D50" s="1">
        <v>22</v>
      </c>
      <c r="E50" s="67">
        <f>SUM(E51:E55)</f>
        <v>0</v>
      </c>
      <c r="F50" s="67">
        <f t="shared" si="17"/>
        <v>0</v>
      </c>
      <c r="G50" s="67">
        <f t="shared" ref="G50:L50" si="27">SUM(G51:G55)</f>
        <v>0</v>
      </c>
      <c r="H50" s="67">
        <f t="shared" si="27"/>
        <v>0</v>
      </c>
      <c r="I50" s="67">
        <f t="shared" si="27"/>
        <v>0</v>
      </c>
      <c r="J50" s="67">
        <f t="shared" si="27"/>
        <v>0</v>
      </c>
      <c r="K50" s="67">
        <f t="shared" si="27"/>
        <v>0</v>
      </c>
      <c r="L50" s="67">
        <f t="shared" si="27"/>
        <v>0</v>
      </c>
      <c r="M50" s="1">
        <v>22</v>
      </c>
      <c r="N50" s="67">
        <f>SUM(N51:N55)</f>
        <v>0</v>
      </c>
      <c r="O50" s="67">
        <f>SUM(O51:O55)</f>
        <v>0</v>
      </c>
      <c r="P50" s="67">
        <f>SUM(P51:P55)</f>
        <v>0</v>
      </c>
      <c r="Q50" s="67">
        <f t="shared" si="18"/>
        <v>0</v>
      </c>
      <c r="R50" s="182">
        <f>SUM(R51:R55)</f>
        <v>0</v>
      </c>
      <c r="S50" s="104"/>
      <c r="T50" s="67">
        <f>SUM(T51:T55)</f>
        <v>0</v>
      </c>
      <c r="U50" s="67">
        <f>SUM(U51:U55)</f>
        <v>0</v>
      </c>
      <c r="V50" s="67">
        <f>SUM(V51:V55)</f>
        <v>0</v>
      </c>
      <c r="W50" s="67">
        <f t="shared" si="19"/>
        <v>0</v>
      </c>
      <c r="X50" s="67">
        <f>SUM(X51:X55)</f>
        <v>0</v>
      </c>
      <c r="Y50" s="1">
        <v>22</v>
      </c>
      <c r="AA50" s="124" t="str">
        <f t="shared" si="20"/>
        <v>OK</v>
      </c>
      <c r="AB50" s="124" t="str">
        <f t="shared" si="21"/>
        <v>OK</v>
      </c>
      <c r="AC50" s="124" t="str">
        <f t="shared" si="22"/>
        <v>OK</v>
      </c>
      <c r="AD50" s="124" t="str">
        <f t="shared" si="23"/>
        <v>OK</v>
      </c>
      <c r="AE50" s="124" t="str">
        <f t="shared" si="24"/>
        <v>OK</v>
      </c>
      <c r="AF50" s="124" t="str">
        <f t="shared" si="25"/>
        <v>OK</v>
      </c>
      <c r="AG50" s="124" t="str">
        <f t="shared" si="26"/>
        <v>OK</v>
      </c>
      <c r="AH50" s="1">
        <v>22</v>
      </c>
    </row>
    <row r="51" spans="1:34" ht="18.75" customHeight="1" thickTop="1" thickBot="1" x14ac:dyDescent="0.3">
      <c r="A51" s="42"/>
      <c r="B51" s="189" t="s">
        <v>101</v>
      </c>
      <c r="C51" s="190"/>
      <c r="D51" s="1">
        <v>37</v>
      </c>
      <c r="E51" s="28"/>
      <c r="F51" s="67">
        <f t="shared" si="17"/>
        <v>0</v>
      </c>
      <c r="G51" s="28"/>
      <c r="H51" s="28"/>
      <c r="I51" s="28"/>
      <c r="J51" s="28"/>
      <c r="K51" s="28"/>
      <c r="L51" s="28"/>
      <c r="M51" s="1">
        <v>37</v>
      </c>
      <c r="N51" s="28"/>
      <c r="O51" s="28"/>
      <c r="P51" s="28"/>
      <c r="Q51" s="67">
        <f t="shared" si="18"/>
        <v>0</v>
      </c>
      <c r="R51" s="31"/>
      <c r="S51" s="104"/>
      <c r="T51" s="28"/>
      <c r="U51" s="28"/>
      <c r="V51" s="28"/>
      <c r="W51" s="67">
        <f t="shared" si="19"/>
        <v>0</v>
      </c>
      <c r="X51" s="28"/>
      <c r="Y51" s="1">
        <v>37</v>
      </c>
      <c r="AA51" s="124" t="str">
        <f t="shared" si="20"/>
        <v>OK</v>
      </c>
      <c r="AB51" s="124" t="str">
        <f t="shared" si="21"/>
        <v>OK</v>
      </c>
      <c r="AC51" s="124" t="str">
        <f t="shared" si="22"/>
        <v>OK</v>
      </c>
      <c r="AD51" s="124" t="str">
        <f t="shared" si="23"/>
        <v>OK</v>
      </c>
      <c r="AE51" s="124" t="str">
        <f t="shared" si="24"/>
        <v>OK</v>
      </c>
      <c r="AF51" s="124" t="str">
        <f t="shared" si="25"/>
        <v>OK</v>
      </c>
      <c r="AG51" s="124" t="str">
        <f t="shared" si="26"/>
        <v>OK</v>
      </c>
      <c r="AH51" s="1">
        <v>37</v>
      </c>
    </row>
    <row r="52" spans="1:34" ht="18.75" customHeight="1" thickTop="1" thickBot="1" x14ac:dyDescent="0.3">
      <c r="A52" s="42"/>
      <c r="B52" s="189" t="s">
        <v>102</v>
      </c>
      <c r="C52" s="190"/>
      <c r="D52" s="1">
        <v>38</v>
      </c>
      <c r="E52" s="28"/>
      <c r="F52" s="67">
        <f t="shared" si="17"/>
        <v>0</v>
      </c>
      <c r="G52" s="28"/>
      <c r="H52" s="28"/>
      <c r="I52" s="28"/>
      <c r="J52" s="28"/>
      <c r="K52" s="28"/>
      <c r="L52" s="28"/>
      <c r="M52" s="1">
        <v>38</v>
      </c>
      <c r="N52" s="28"/>
      <c r="O52" s="28"/>
      <c r="P52" s="28"/>
      <c r="Q52" s="67">
        <f t="shared" si="18"/>
        <v>0</v>
      </c>
      <c r="R52" s="31"/>
      <c r="S52" s="104"/>
      <c r="T52" s="28"/>
      <c r="U52" s="28"/>
      <c r="V52" s="28"/>
      <c r="W52" s="67">
        <f t="shared" si="19"/>
        <v>0</v>
      </c>
      <c r="X52" s="28"/>
      <c r="Y52" s="1">
        <v>38</v>
      </c>
      <c r="AA52" s="124" t="str">
        <f t="shared" si="20"/>
        <v>OK</v>
      </c>
      <c r="AB52" s="124" t="str">
        <f t="shared" si="21"/>
        <v>OK</v>
      </c>
      <c r="AC52" s="124" t="str">
        <f t="shared" si="22"/>
        <v>OK</v>
      </c>
      <c r="AD52" s="124" t="str">
        <f t="shared" si="23"/>
        <v>OK</v>
      </c>
      <c r="AE52" s="124" t="str">
        <f t="shared" si="24"/>
        <v>OK</v>
      </c>
      <c r="AF52" s="124" t="str">
        <f t="shared" si="25"/>
        <v>OK</v>
      </c>
      <c r="AG52" s="124" t="str">
        <f t="shared" si="26"/>
        <v>OK</v>
      </c>
      <c r="AH52" s="1">
        <v>38</v>
      </c>
    </row>
    <row r="53" spans="1:34" ht="18.75" customHeight="1" thickTop="1" thickBot="1" x14ac:dyDescent="0.3">
      <c r="A53" s="42"/>
      <c r="B53" s="189" t="s">
        <v>103</v>
      </c>
      <c r="C53" s="190"/>
      <c r="D53" s="1">
        <v>39</v>
      </c>
      <c r="E53" s="28"/>
      <c r="F53" s="67">
        <f t="shared" si="17"/>
        <v>0</v>
      </c>
      <c r="G53" s="28"/>
      <c r="H53" s="28"/>
      <c r="I53" s="28"/>
      <c r="J53" s="28"/>
      <c r="K53" s="28"/>
      <c r="L53" s="28"/>
      <c r="M53" s="1">
        <v>39</v>
      </c>
      <c r="N53" s="28"/>
      <c r="O53" s="28"/>
      <c r="P53" s="28"/>
      <c r="Q53" s="67">
        <f t="shared" si="18"/>
        <v>0</v>
      </c>
      <c r="R53" s="31"/>
      <c r="S53" s="104"/>
      <c r="T53" s="28"/>
      <c r="U53" s="28"/>
      <c r="V53" s="28"/>
      <c r="W53" s="67">
        <f t="shared" si="19"/>
        <v>0</v>
      </c>
      <c r="X53" s="28"/>
      <c r="Y53" s="1">
        <v>39</v>
      </c>
      <c r="AA53" s="124" t="str">
        <f t="shared" si="20"/>
        <v>OK</v>
      </c>
      <c r="AB53" s="124" t="str">
        <f t="shared" si="21"/>
        <v>OK</v>
      </c>
      <c r="AC53" s="124" t="str">
        <f t="shared" si="22"/>
        <v>OK</v>
      </c>
      <c r="AD53" s="124" t="str">
        <f t="shared" si="23"/>
        <v>OK</v>
      </c>
      <c r="AE53" s="124" t="str">
        <f t="shared" si="24"/>
        <v>OK</v>
      </c>
      <c r="AF53" s="124" t="str">
        <f t="shared" si="25"/>
        <v>OK</v>
      </c>
      <c r="AG53" s="124" t="str">
        <f t="shared" si="26"/>
        <v>OK</v>
      </c>
      <c r="AH53" s="1">
        <v>39</v>
      </c>
    </row>
    <row r="54" spans="1:34" ht="18.75" customHeight="1" thickTop="1" thickBot="1" x14ac:dyDescent="0.3">
      <c r="A54" s="42"/>
      <c r="B54" s="189" t="s">
        <v>104</v>
      </c>
      <c r="C54" s="190"/>
      <c r="D54" s="1">
        <v>40</v>
      </c>
      <c r="E54" s="28"/>
      <c r="F54" s="67">
        <f t="shared" si="17"/>
        <v>0</v>
      </c>
      <c r="G54" s="28"/>
      <c r="H54" s="28"/>
      <c r="I54" s="28"/>
      <c r="J54" s="28"/>
      <c r="K54" s="28"/>
      <c r="L54" s="28"/>
      <c r="M54" s="1">
        <v>40</v>
      </c>
      <c r="N54" s="28"/>
      <c r="O54" s="28"/>
      <c r="P54" s="28"/>
      <c r="Q54" s="67">
        <f t="shared" si="18"/>
        <v>0</v>
      </c>
      <c r="R54" s="31"/>
      <c r="S54" s="104"/>
      <c r="T54" s="28"/>
      <c r="U54" s="28"/>
      <c r="V54" s="28"/>
      <c r="W54" s="67">
        <f t="shared" si="19"/>
        <v>0</v>
      </c>
      <c r="X54" s="28"/>
      <c r="Y54" s="1">
        <v>40</v>
      </c>
      <c r="AA54" s="124" t="str">
        <f t="shared" si="20"/>
        <v>OK</v>
      </c>
      <c r="AB54" s="124" t="str">
        <f t="shared" si="21"/>
        <v>OK</v>
      </c>
      <c r="AC54" s="124" t="str">
        <f t="shared" si="22"/>
        <v>OK</v>
      </c>
      <c r="AD54" s="124" t="str">
        <f t="shared" si="23"/>
        <v>OK</v>
      </c>
      <c r="AE54" s="124" t="str">
        <f t="shared" si="24"/>
        <v>OK</v>
      </c>
      <c r="AF54" s="124" t="str">
        <f t="shared" si="25"/>
        <v>OK</v>
      </c>
      <c r="AG54" s="124" t="str">
        <f t="shared" si="26"/>
        <v>OK</v>
      </c>
      <c r="AH54" s="1">
        <v>40</v>
      </c>
    </row>
    <row r="55" spans="1:34" ht="18.75" customHeight="1" thickTop="1" thickBot="1" x14ac:dyDescent="0.3">
      <c r="A55" s="42"/>
      <c r="B55" s="189" t="s">
        <v>74</v>
      </c>
      <c r="C55" s="190"/>
      <c r="D55" s="1">
        <v>41</v>
      </c>
      <c r="E55" s="28"/>
      <c r="F55" s="67">
        <f t="shared" si="17"/>
        <v>0</v>
      </c>
      <c r="G55" s="28"/>
      <c r="H55" s="28"/>
      <c r="I55" s="28"/>
      <c r="J55" s="28"/>
      <c r="K55" s="28"/>
      <c r="L55" s="28"/>
      <c r="M55" s="1">
        <v>41</v>
      </c>
      <c r="N55" s="28"/>
      <c r="O55" s="28"/>
      <c r="P55" s="28"/>
      <c r="Q55" s="67">
        <f t="shared" si="18"/>
        <v>0</v>
      </c>
      <c r="R55" s="31"/>
      <c r="S55" s="104"/>
      <c r="T55" s="28"/>
      <c r="U55" s="28"/>
      <c r="V55" s="28"/>
      <c r="W55" s="67">
        <f t="shared" si="19"/>
        <v>0</v>
      </c>
      <c r="X55" s="28"/>
      <c r="Y55" s="1">
        <v>41</v>
      </c>
      <c r="AA55" s="124" t="str">
        <f t="shared" si="20"/>
        <v>OK</v>
      </c>
      <c r="AB55" s="124" t="str">
        <f t="shared" si="21"/>
        <v>OK</v>
      </c>
      <c r="AC55" s="124" t="str">
        <f t="shared" si="22"/>
        <v>OK</v>
      </c>
      <c r="AD55" s="124" t="str">
        <f t="shared" si="23"/>
        <v>OK</v>
      </c>
      <c r="AE55" s="124" t="str">
        <f t="shared" si="24"/>
        <v>OK</v>
      </c>
      <c r="AF55" s="124" t="str">
        <f t="shared" si="25"/>
        <v>OK</v>
      </c>
      <c r="AG55" s="124" t="str">
        <f t="shared" si="26"/>
        <v>OK</v>
      </c>
      <c r="AH55" s="1">
        <v>41</v>
      </c>
    </row>
    <row r="56" spans="1:34" ht="18" customHeight="1" thickTop="1" thickBot="1" x14ac:dyDescent="0.3">
      <c r="A56" s="187" t="s">
        <v>51</v>
      </c>
      <c r="B56" s="187"/>
      <c r="C56" s="188"/>
      <c r="D56" s="1">
        <v>17</v>
      </c>
      <c r="E56" s="47"/>
      <c r="F56" s="67">
        <f t="shared" si="17"/>
        <v>0</v>
      </c>
      <c r="G56" s="47"/>
      <c r="H56" s="47"/>
      <c r="I56" s="47"/>
      <c r="J56" s="47"/>
      <c r="K56" s="47"/>
      <c r="L56" s="47"/>
      <c r="M56" s="1">
        <v>17</v>
      </c>
      <c r="N56" s="47"/>
      <c r="O56" s="47"/>
      <c r="P56" s="47"/>
      <c r="Q56" s="67">
        <f t="shared" si="18"/>
        <v>0</v>
      </c>
      <c r="R56" s="31"/>
      <c r="S56" s="104"/>
      <c r="T56" s="47"/>
      <c r="U56" s="47"/>
      <c r="V56" s="47"/>
      <c r="W56" s="67">
        <f t="shared" si="19"/>
        <v>0</v>
      </c>
      <c r="X56" s="47"/>
      <c r="Y56" s="1">
        <v>17</v>
      </c>
      <c r="AA56" s="124" t="str">
        <f t="shared" si="20"/>
        <v>OK</v>
      </c>
      <c r="AB56" s="124" t="str">
        <f t="shared" si="21"/>
        <v>OK</v>
      </c>
      <c r="AC56" s="124" t="str">
        <f t="shared" si="22"/>
        <v>OK</v>
      </c>
      <c r="AD56" s="124" t="str">
        <f t="shared" si="23"/>
        <v>OK</v>
      </c>
      <c r="AE56" s="124" t="str">
        <f t="shared" si="24"/>
        <v>OK</v>
      </c>
      <c r="AF56" s="124" t="str">
        <f t="shared" si="25"/>
        <v>OK</v>
      </c>
      <c r="AG56" s="124" t="str">
        <f t="shared" si="26"/>
        <v>OK</v>
      </c>
      <c r="AH56" s="1">
        <v>17</v>
      </c>
    </row>
    <row r="57" spans="1:34" ht="18" customHeight="1" thickTop="1" thickBot="1" x14ac:dyDescent="0.35">
      <c r="A57" s="179" t="s">
        <v>3</v>
      </c>
      <c r="B57" s="45"/>
      <c r="C57" s="45"/>
      <c r="D57" s="125">
        <v>18</v>
      </c>
      <c r="E57" s="67">
        <f>SUM(E41:E42,E45,E47,E50,E56)</f>
        <v>0</v>
      </c>
      <c r="F57" s="67">
        <f t="shared" ref="F57:L57" si="28">SUM(F41:F42,F45,F47,F50,F56)</f>
        <v>0</v>
      </c>
      <c r="G57" s="67">
        <f t="shared" si="28"/>
        <v>0</v>
      </c>
      <c r="H57" s="67">
        <f t="shared" si="28"/>
        <v>0</v>
      </c>
      <c r="I57" s="67">
        <f t="shared" si="28"/>
        <v>0</v>
      </c>
      <c r="J57" s="67">
        <f t="shared" si="28"/>
        <v>0</v>
      </c>
      <c r="K57" s="67">
        <f t="shared" si="28"/>
        <v>0</v>
      </c>
      <c r="L57" s="67">
        <f t="shared" si="28"/>
        <v>0</v>
      </c>
      <c r="M57" s="125">
        <v>18</v>
      </c>
      <c r="N57" s="67">
        <f>SUM(N41:N42,N45,N47,N50,N56)</f>
        <v>0</v>
      </c>
      <c r="O57" s="67">
        <f>SUM(O41:O42,O45,O47,O50,O56)</f>
        <v>0</v>
      </c>
      <c r="P57" s="67">
        <f>SUM(P41:P42,P45,P47,P50,P56)</f>
        <v>0</v>
      </c>
      <c r="Q57" s="67">
        <f>SUM(Q41:Q42,Q45,Q47,Q50,Q56)</f>
        <v>0</v>
      </c>
      <c r="R57" s="182">
        <f>SUM(R41:R42,R45,R47,R50,R56)</f>
        <v>0</v>
      </c>
      <c r="S57" s="104"/>
      <c r="T57" s="67">
        <f>SUM(T41:T42,T45,T47,T50,T56)</f>
        <v>0</v>
      </c>
      <c r="U57" s="67">
        <f>SUM(U41:U42,U45,U47,U50,U56)</f>
        <v>0</v>
      </c>
      <c r="V57" s="67">
        <f>SUM(V41:V42,V45,V47,V50,V56)</f>
        <v>0</v>
      </c>
      <c r="W57" s="67">
        <f>SUM(W41:W42,W45,W47,W50,W56)</f>
        <v>0</v>
      </c>
      <c r="X57" s="67">
        <f>SUM(X41:X42,X45,X47,X50,X56)</f>
        <v>0</v>
      </c>
      <c r="Y57" s="125">
        <v>18</v>
      </c>
      <c r="AA57" s="124" t="str">
        <f t="shared" si="20"/>
        <v>OK</v>
      </c>
      <c r="AB57" s="124" t="str">
        <f t="shared" si="21"/>
        <v>OK</v>
      </c>
      <c r="AC57" s="124" t="str">
        <f t="shared" si="22"/>
        <v>OK</v>
      </c>
      <c r="AD57" s="124" t="str">
        <f t="shared" si="23"/>
        <v>OK</v>
      </c>
      <c r="AE57" s="124" t="str">
        <f t="shared" si="24"/>
        <v>OK</v>
      </c>
      <c r="AF57" s="124" t="str">
        <f t="shared" si="25"/>
        <v>OK</v>
      </c>
      <c r="AG57" s="124" t="str">
        <f t="shared" si="26"/>
        <v>OK</v>
      </c>
      <c r="AH57" s="125">
        <v>18</v>
      </c>
    </row>
    <row r="58" spans="1:34" ht="16.149999999999999" customHeight="1" thickTop="1" x14ac:dyDescent="0.25">
      <c r="A58" s="59"/>
      <c r="B58" s="34"/>
      <c r="C58" s="34" t="str">
        <f>"Version: "&amp;E83</f>
        <v>Version: 2.03.F0</v>
      </c>
      <c r="D58" s="42"/>
      <c r="E58" s="104"/>
      <c r="F58" s="104"/>
      <c r="G58" s="104"/>
      <c r="H58" s="104"/>
      <c r="I58" s="104"/>
      <c r="J58" s="104"/>
      <c r="K58" s="104"/>
      <c r="L58" s="104"/>
      <c r="M58" s="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95" t="s">
        <v>139</v>
      </c>
      <c r="AA58" s="104"/>
      <c r="AB58" s="104"/>
      <c r="AC58" s="104"/>
      <c r="AD58" s="104"/>
      <c r="AE58" s="104"/>
      <c r="AF58" s="104"/>
      <c r="AG58" s="104"/>
      <c r="AH58" s="35"/>
    </row>
    <row r="59" spans="1:34" x14ac:dyDescent="0.25">
      <c r="A59" s="19" t="s">
        <v>131</v>
      </c>
      <c r="B59" s="19"/>
      <c r="C59" s="44"/>
      <c r="D59" s="126"/>
      <c r="E59" s="104"/>
      <c r="F59" s="104"/>
      <c r="G59" s="104"/>
      <c r="H59" s="104"/>
      <c r="I59" s="104"/>
      <c r="J59" s="104"/>
      <c r="K59" s="104"/>
      <c r="L59" s="104"/>
      <c r="M59" s="126"/>
      <c r="N59" s="104"/>
      <c r="O59" s="104"/>
      <c r="P59" s="104"/>
      <c r="Q59" s="104"/>
      <c r="R59" s="104"/>
      <c r="S59" s="43"/>
      <c r="T59" s="104"/>
      <c r="U59" s="104"/>
      <c r="V59" s="104"/>
      <c r="W59" s="104"/>
      <c r="X59" s="104"/>
      <c r="Y59" s="126"/>
    </row>
    <row r="60" spans="1:34" ht="13" x14ac:dyDescent="0.25">
      <c r="A60" s="42"/>
      <c r="B60" s="42" t="s">
        <v>141</v>
      </c>
      <c r="C60" s="64"/>
      <c r="D60" s="1">
        <v>42</v>
      </c>
      <c r="E60" s="124" t="str">
        <f>IF(E17&gt;E16+0.5,"ERROR","OK")</f>
        <v>OK</v>
      </c>
      <c r="F60" s="124" t="str">
        <f t="shared" ref="F60:L60" si="29">IF(F17&gt;F16+0.5,"ERROR","OK")</f>
        <v>OK</v>
      </c>
      <c r="G60" s="124" t="str">
        <f t="shared" si="29"/>
        <v>OK</v>
      </c>
      <c r="H60" s="124" t="str">
        <f t="shared" si="29"/>
        <v>OK</v>
      </c>
      <c r="I60" s="124" t="str">
        <f t="shared" si="29"/>
        <v>OK</v>
      </c>
      <c r="J60" s="124" t="str">
        <f t="shared" si="29"/>
        <v>OK</v>
      </c>
      <c r="K60" s="124" t="str">
        <f t="shared" si="29"/>
        <v>OK</v>
      </c>
      <c r="L60" s="124" t="str">
        <f t="shared" si="29"/>
        <v>OK</v>
      </c>
      <c r="M60" s="1">
        <v>42</v>
      </c>
      <c r="N60" s="124" t="str">
        <f>IF(N17&gt;N16+0.5,"ERROR","OK")</f>
        <v>OK</v>
      </c>
      <c r="O60" s="124" t="str">
        <f>IF(O17&gt;O16+0.5,"ERROR","OK")</f>
        <v>OK</v>
      </c>
      <c r="P60" s="124" t="str">
        <f>IF(P17&gt;P16+0.5,"ERROR","OK")</f>
        <v>OK</v>
      </c>
      <c r="Q60" s="124" t="str">
        <f>IF(Q17&gt;Q16+0.5,"ERROR","OK")</f>
        <v>OK</v>
      </c>
      <c r="R60" s="124" t="str">
        <f>IF(R17&gt;R16+0.5,"ERROR","OK")</f>
        <v>OK</v>
      </c>
      <c r="S60" s="72"/>
      <c r="T60" s="124" t="str">
        <f>IF(T17&gt;T16+0.5,"ERROR","OK")</f>
        <v>OK</v>
      </c>
      <c r="U60" s="124" t="str">
        <f>IF(U17&gt;U16+0.5,"ERROR","OK")</f>
        <v>OK</v>
      </c>
      <c r="V60" s="124" t="str">
        <f>IF(V17&gt;V16+0.5,"ERROR","OK")</f>
        <v>OK</v>
      </c>
      <c r="W60" s="124" t="str">
        <f>IF(W17&gt;W16+0.5,"ERROR","OK")</f>
        <v>OK</v>
      </c>
      <c r="X60" s="124" t="str">
        <f>IF(X17&gt;X16+0.5,"ERROR","OK")</f>
        <v>OK</v>
      </c>
      <c r="Y60" s="1">
        <v>42</v>
      </c>
      <c r="AA60" s="104"/>
      <c r="AB60" s="104"/>
      <c r="AC60" s="104"/>
      <c r="AD60" s="104"/>
      <c r="AE60" s="104"/>
      <c r="AF60" s="104"/>
      <c r="AG60" s="104"/>
    </row>
    <row r="61" spans="1:34" x14ac:dyDescent="0.25">
      <c r="A61" s="42"/>
      <c r="B61" s="104" t="s">
        <v>46</v>
      </c>
      <c r="C61" s="64"/>
      <c r="D61" s="1"/>
      <c r="E61" s="104"/>
      <c r="F61" s="104"/>
      <c r="G61" s="104"/>
      <c r="H61" s="104"/>
      <c r="I61" s="104"/>
      <c r="J61" s="104"/>
      <c r="K61" s="104"/>
      <c r="L61" s="104"/>
      <c r="M61" s="1"/>
      <c r="N61" s="104"/>
      <c r="O61" s="104"/>
      <c r="P61" s="104"/>
      <c r="Q61" s="104"/>
      <c r="R61" s="104"/>
      <c r="S61" s="30"/>
      <c r="T61" s="104"/>
      <c r="U61" s="104"/>
      <c r="V61" s="104"/>
      <c r="W61" s="104"/>
      <c r="X61" s="104"/>
      <c r="Y61" s="1"/>
      <c r="AG61" s="104"/>
    </row>
    <row r="62" spans="1:34" ht="13" x14ac:dyDescent="0.25">
      <c r="A62" s="42"/>
      <c r="B62" s="42" t="s">
        <v>47</v>
      </c>
      <c r="C62" s="64"/>
      <c r="D62" s="1">
        <v>4</v>
      </c>
      <c r="E62" s="124" t="str">
        <f t="shared" ref="E62:L62" si="30">IF(E21&gt;E19+0.5,"ERROR","OK")</f>
        <v>OK</v>
      </c>
      <c r="F62" s="124" t="str">
        <f t="shared" si="30"/>
        <v>OK</v>
      </c>
      <c r="G62" s="124" t="str">
        <f t="shared" si="30"/>
        <v>OK</v>
      </c>
      <c r="H62" s="124" t="str">
        <f t="shared" si="30"/>
        <v>OK</v>
      </c>
      <c r="I62" s="124" t="str">
        <f t="shared" si="30"/>
        <v>OK</v>
      </c>
      <c r="J62" s="124" t="str">
        <f t="shared" si="30"/>
        <v>OK</v>
      </c>
      <c r="K62" s="124" t="str">
        <f t="shared" si="30"/>
        <v>OK</v>
      </c>
      <c r="L62" s="124" t="str">
        <f t="shared" si="30"/>
        <v>OK</v>
      </c>
      <c r="M62" s="1">
        <v>4</v>
      </c>
      <c r="N62" s="124" t="str">
        <f>IF(N21&gt;N19+0.5,"ERROR","OK")</f>
        <v>OK</v>
      </c>
      <c r="O62" s="124" t="str">
        <f>IF(O21&gt;O19+0.5,"ERROR","OK")</f>
        <v>OK</v>
      </c>
      <c r="P62" s="124" t="str">
        <f>IF(P21&gt;P19+0.5,"ERROR","OK")</f>
        <v>OK</v>
      </c>
      <c r="Q62" s="124" t="str">
        <f>IF(Q21&gt;Q19+0.5,"ERROR","OK")</f>
        <v>OK</v>
      </c>
      <c r="R62" s="124" t="str">
        <f>IF(R21&gt;R19+0.5,"ERROR","OK")</f>
        <v>OK</v>
      </c>
      <c r="S62" s="72"/>
      <c r="T62" s="124" t="str">
        <f>IF(T21&gt;T19+0.5,"ERROR","OK")</f>
        <v>OK</v>
      </c>
      <c r="U62" s="124" t="str">
        <f>IF(U21&gt;U19+0.5,"ERROR","OK")</f>
        <v>OK</v>
      </c>
      <c r="V62" s="124" t="str">
        <f>IF(V21&gt;V19+0.5,"ERROR","OK")</f>
        <v>OK</v>
      </c>
      <c r="W62" s="124" t="str">
        <f>IF(W21&gt;W19+0.5,"ERROR","OK")</f>
        <v>OK</v>
      </c>
      <c r="X62" s="124" t="str">
        <f>IF(X21&gt;X19+0.5,"ERROR","OK")</f>
        <v>OK</v>
      </c>
      <c r="Y62" s="1">
        <v>4</v>
      </c>
      <c r="AA62" s="104"/>
      <c r="AB62" s="104"/>
      <c r="AC62" s="104"/>
      <c r="AD62" s="104"/>
      <c r="AE62" s="104"/>
      <c r="AF62" s="104"/>
      <c r="AG62" s="104"/>
    </row>
    <row r="63" spans="1:34" ht="13" x14ac:dyDescent="0.25">
      <c r="A63" s="42"/>
      <c r="B63" s="104" t="s">
        <v>140</v>
      </c>
      <c r="C63" s="64"/>
      <c r="D63" s="1">
        <v>5</v>
      </c>
      <c r="E63" s="124"/>
      <c r="F63" s="124"/>
      <c r="G63" s="124"/>
      <c r="H63" s="124"/>
      <c r="I63" s="124"/>
      <c r="J63" s="124"/>
      <c r="K63" s="124"/>
      <c r="L63" s="124"/>
      <c r="M63" s="1">
        <v>5</v>
      </c>
      <c r="N63" s="124"/>
      <c r="O63" s="124"/>
      <c r="P63" s="124"/>
      <c r="Q63" s="124"/>
      <c r="R63" s="124"/>
      <c r="S63" s="72"/>
      <c r="T63" s="124"/>
      <c r="U63" s="124"/>
      <c r="V63" s="124"/>
      <c r="W63" s="124"/>
      <c r="X63" s="124"/>
      <c r="Y63" s="1">
        <v>5</v>
      </c>
      <c r="AA63" s="104"/>
      <c r="AB63" s="104"/>
      <c r="AC63" s="104"/>
      <c r="AD63" s="104"/>
      <c r="AE63" s="104"/>
      <c r="AF63" s="104"/>
      <c r="AG63" s="104"/>
    </row>
    <row r="64" spans="1:34" x14ac:dyDescent="0.25">
      <c r="A64" s="42"/>
      <c r="B64" s="42" t="s">
        <v>71</v>
      </c>
      <c r="C64" s="64"/>
      <c r="D64" s="1"/>
      <c r="E64" s="104"/>
      <c r="F64" s="104"/>
      <c r="G64" s="104"/>
      <c r="H64" s="104"/>
      <c r="I64" s="104"/>
      <c r="J64" s="104"/>
      <c r="K64" s="104"/>
      <c r="L64" s="104"/>
      <c r="M64" s="1"/>
      <c r="N64" s="104"/>
      <c r="O64" s="104"/>
      <c r="P64" s="104"/>
      <c r="Q64" s="104"/>
      <c r="R64" s="104"/>
      <c r="S64" s="72"/>
      <c r="T64" s="104"/>
      <c r="U64" s="104"/>
      <c r="V64" s="104"/>
      <c r="W64" s="104"/>
      <c r="X64" s="104"/>
      <c r="Y64" s="1"/>
      <c r="AC64" s="104"/>
      <c r="AD64" s="104"/>
      <c r="AE64" s="104"/>
      <c r="AF64" s="104"/>
    </row>
    <row r="65" spans="1:32" ht="13" x14ac:dyDescent="0.25">
      <c r="A65" s="42"/>
      <c r="B65" s="42" t="s">
        <v>76</v>
      </c>
      <c r="C65" s="64"/>
      <c r="D65" s="1">
        <v>25</v>
      </c>
      <c r="E65" s="124" t="str">
        <f>IF(E27&gt;E26+0.5,"ERROR","OK")</f>
        <v>OK</v>
      </c>
      <c r="F65" s="124" t="str">
        <f t="shared" ref="F65:L65" si="31">IF(F27&gt;F26+0.5,"ERROR","OK")</f>
        <v>OK</v>
      </c>
      <c r="G65" s="124" t="str">
        <f t="shared" si="31"/>
        <v>OK</v>
      </c>
      <c r="H65" s="124" t="str">
        <f t="shared" si="31"/>
        <v>OK</v>
      </c>
      <c r="I65" s="124" t="str">
        <f t="shared" si="31"/>
        <v>OK</v>
      </c>
      <c r="J65" s="124" t="str">
        <f t="shared" si="31"/>
        <v>OK</v>
      </c>
      <c r="K65" s="124" t="str">
        <f t="shared" si="31"/>
        <v>OK</v>
      </c>
      <c r="L65" s="124" t="str">
        <f t="shared" si="31"/>
        <v>OK</v>
      </c>
      <c r="M65" s="1">
        <v>25</v>
      </c>
      <c r="N65" s="124" t="str">
        <f>IF(N27&gt;N26+0.5,"ERROR","OK")</f>
        <v>OK</v>
      </c>
      <c r="O65" s="124" t="str">
        <f>IF(O27&gt;O26+0.5,"ERROR","OK")</f>
        <v>OK</v>
      </c>
      <c r="P65" s="124" t="str">
        <f>IF(P27&gt;P26+0.5,"ERROR","OK")</f>
        <v>OK</v>
      </c>
      <c r="Q65" s="124" t="str">
        <f>IF(Q27&gt;Q26+0.5,"ERROR","OK")</f>
        <v>OK</v>
      </c>
      <c r="R65" s="124" t="str">
        <f>IF(R27&gt;R26+0.5,"ERROR","OK")</f>
        <v>OK</v>
      </c>
      <c r="S65" s="72"/>
      <c r="T65" s="124" t="str">
        <f>IF(T27&gt;T26+0.5,"ERROR","OK")</f>
        <v>OK</v>
      </c>
      <c r="U65" s="124" t="str">
        <f>IF(U27&gt;U26+0.5,"ERROR","OK")</f>
        <v>OK</v>
      </c>
      <c r="V65" s="124" t="str">
        <f>IF(V27&gt;V26+0.5,"ERROR","OK")</f>
        <v>OK</v>
      </c>
      <c r="W65" s="124" t="str">
        <f>IF(W27&gt;W26+0.5,"ERROR","OK")</f>
        <v>OK</v>
      </c>
      <c r="X65" s="124" t="str">
        <f>IF(X27&gt;X26+0.5,"ERROR","OK")</f>
        <v>OK</v>
      </c>
      <c r="Y65" s="1">
        <v>25</v>
      </c>
      <c r="AA65" s="104"/>
      <c r="AB65" s="104"/>
    </row>
    <row r="66" spans="1:32" ht="13" x14ac:dyDescent="0.25">
      <c r="A66" s="42"/>
      <c r="B66" s="42" t="s">
        <v>77</v>
      </c>
      <c r="C66" s="64"/>
      <c r="D66" s="1">
        <v>27</v>
      </c>
      <c r="E66" s="124" t="str">
        <f>IF(E29&gt;E28+0.5,"ERROR","OK")</f>
        <v>OK</v>
      </c>
      <c r="F66" s="124" t="str">
        <f t="shared" ref="F66:L66" si="32">IF(F29&gt;F28+0.5,"ERROR","OK")</f>
        <v>OK</v>
      </c>
      <c r="G66" s="124" t="str">
        <f t="shared" si="32"/>
        <v>OK</v>
      </c>
      <c r="H66" s="124" t="str">
        <f t="shared" si="32"/>
        <v>OK</v>
      </c>
      <c r="I66" s="124" t="str">
        <f t="shared" si="32"/>
        <v>OK</v>
      </c>
      <c r="J66" s="124" t="str">
        <f t="shared" si="32"/>
        <v>OK</v>
      </c>
      <c r="K66" s="124" t="str">
        <f t="shared" si="32"/>
        <v>OK</v>
      </c>
      <c r="L66" s="124" t="str">
        <f t="shared" si="32"/>
        <v>OK</v>
      </c>
      <c r="M66" s="1">
        <v>27</v>
      </c>
      <c r="N66" s="124" t="str">
        <f>IF(N29&gt;N28+0.5,"ERROR","OK")</f>
        <v>OK</v>
      </c>
      <c r="O66" s="124" t="str">
        <f>IF(O29&gt;O28+0.5,"ERROR","OK")</f>
        <v>OK</v>
      </c>
      <c r="P66" s="124" t="str">
        <f>IF(P29&gt;P28+0.5,"ERROR","OK")</f>
        <v>OK</v>
      </c>
      <c r="Q66" s="124" t="str">
        <f>IF(Q29&gt;Q28+0.5,"ERROR","OK")</f>
        <v>OK</v>
      </c>
      <c r="R66" s="124" t="str">
        <f>IF(R29&gt;R28+0.5,"ERROR","OK")</f>
        <v>OK</v>
      </c>
      <c r="S66" s="72"/>
      <c r="T66" s="124" t="str">
        <f>IF(T29&gt;T28+0.5,"ERROR","OK")</f>
        <v>OK</v>
      </c>
      <c r="U66" s="124" t="str">
        <f>IF(U29&gt;U28+0.5,"ERROR","OK")</f>
        <v>OK</v>
      </c>
      <c r="V66" s="124" t="str">
        <f>IF(V29&gt;V28+0.5,"ERROR","OK")</f>
        <v>OK</v>
      </c>
      <c r="W66" s="124" t="str">
        <f>IF(W29&gt;W28+0.5,"ERROR","OK")</f>
        <v>OK</v>
      </c>
      <c r="X66" s="124" t="str">
        <f>IF(X29&gt;X28+0.5,"ERROR","OK")</f>
        <v>OK</v>
      </c>
      <c r="Y66" s="1">
        <v>27</v>
      </c>
    </row>
    <row r="67" spans="1:32" ht="13" x14ac:dyDescent="0.25">
      <c r="A67" s="42"/>
      <c r="B67" s="42" t="s">
        <v>75</v>
      </c>
      <c r="C67" s="64"/>
      <c r="D67" s="1">
        <v>28</v>
      </c>
      <c r="E67" s="124" t="str">
        <f>IF(E30&gt;E25,"ERROR","OK")</f>
        <v>OK</v>
      </c>
      <c r="F67" s="124" t="str">
        <f t="shared" ref="F67:L67" si="33">IF(F30&gt;F25,"ERROR","OK")</f>
        <v>OK</v>
      </c>
      <c r="G67" s="124" t="str">
        <f t="shared" si="33"/>
        <v>OK</v>
      </c>
      <c r="H67" s="124" t="str">
        <f t="shared" si="33"/>
        <v>OK</v>
      </c>
      <c r="I67" s="124" t="str">
        <f t="shared" si="33"/>
        <v>OK</v>
      </c>
      <c r="J67" s="124" t="str">
        <f t="shared" si="33"/>
        <v>OK</v>
      </c>
      <c r="K67" s="124" t="str">
        <f t="shared" si="33"/>
        <v>OK</v>
      </c>
      <c r="L67" s="124" t="str">
        <f t="shared" si="33"/>
        <v>OK</v>
      </c>
      <c r="M67" s="1">
        <v>28</v>
      </c>
      <c r="N67" s="124" t="str">
        <f>IF(N30&gt;N25,"ERROR","OK")</f>
        <v>OK</v>
      </c>
      <c r="O67" s="124" t="str">
        <f>IF(O30&gt;O25,"ERROR","OK")</f>
        <v>OK</v>
      </c>
      <c r="P67" s="124" t="str">
        <f>IF(P30&gt;P25,"ERROR","OK")</f>
        <v>OK</v>
      </c>
      <c r="Q67" s="124" t="str">
        <f>IF(Q30&gt;Q25,"ERROR","OK")</f>
        <v>OK</v>
      </c>
      <c r="R67" s="124" t="str">
        <f>IF(R30&gt;R25,"ERROR","OK")</f>
        <v>OK</v>
      </c>
      <c r="S67" s="72"/>
      <c r="T67" s="124" t="str">
        <f>IF(T30&gt;T25,"ERROR","OK")</f>
        <v>OK</v>
      </c>
      <c r="U67" s="124" t="str">
        <f>IF(U30&gt;U25,"ERROR","OK")</f>
        <v>OK</v>
      </c>
      <c r="V67" s="124" t="str">
        <f>IF(V30&gt;V25,"ERROR","OK")</f>
        <v>OK</v>
      </c>
      <c r="W67" s="124" t="str">
        <f>IF(W30&gt;W25,"ERROR","OK")</f>
        <v>OK</v>
      </c>
      <c r="X67" s="124" t="str">
        <f>IF(X30&gt;X25,"ERROR","OK")</f>
        <v>OK</v>
      </c>
      <c r="Y67" s="1">
        <v>28</v>
      </c>
    </row>
    <row r="68" spans="1:32" x14ac:dyDescent="0.25">
      <c r="A68" s="42"/>
      <c r="B68" s="68"/>
      <c r="C68" s="69"/>
      <c r="D68" s="1"/>
      <c r="E68" s="104"/>
      <c r="F68" s="104"/>
      <c r="G68" s="104"/>
      <c r="H68" s="104"/>
      <c r="I68" s="104"/>
      <c r="J68" s="104"/>
      <c r="K68" s="104"/>
      <c r="L68" s="104"/>
      <c r="M68" s="1"/>
      <c r="N68" s="104"/>
      <c r="O68" s="104"/>
      <c r="P68" s="104"/>
      <c r="Q68" s="104"/>
      <c r="R68" s="104"/>
      <c r="S68" s="72"/>
      <c r="T68" s="104"/>
      <c r="U68" s="104"/>
      <c r="V68" s="104"/>
      <c r="W68" s="104"/>
      <c r="X68" s="104"/>
      <c r="Y68" s="1"/>
    </row>
    <row r="69" spans="1:32" x14ac:dyDescent="0.25">
      <c r="A69" s="42"/>
      <c r="B69" s="104" t="s">
        <v>53</v>
      </c>
      <c r="C69" s="70"/>
      <c r="D69" s="1"/>
      <c r="E69" s="104"/>
      <c r="F69" s="104"/>
      <c r="G69" s="104"/>
      <c r="H69" s="104"/>
      <c r="I69" s="104"/>
      <c r="J69" s="104"/>
      <c r="K69" s="104"/>
      <c r="L69" s="104"/>
      <c r="M69" s="1"/>
      <c r="N69" s="104"/>
      <c r="O69" s="104"/>
      <c r="P69" s="104"/>
      <c r="Q69" s="104"/>
      <c r="R69" s="104"/>
      <c r="S69" s="72"/>
      <c r="T69" s="104"/>
      <c r="U69" s="104"/>
      <c r="V69" s="104"/>
      <c r="W69" s="104"/>
      <c r="X69" s="104"/>
      <c r="Y69" s="1"/>
      <c r="AD69" s="104"/>
      <c r="AE69" s="104"/>
      <c r="AF69" s="104"/>
    </row>
    <row r="70" spans="1:32" ht="13" x14ac:dyDescent="0.25">
      <c r="A70" s="42"/>
      <c r="B70" s="42" t="s">
        <v>47</v>
      </c>
      <c r="C70" s="5"/>
      <c r="D70" s="1">
        <v>13</v>
      </c>
      <c r="E70" s="124" t="str">
        <f>IF(E44&gt;E42+0.5,"ERROR","OK")</f>
        <v>OK</v>
      </c>
      <c r="F70" s="124" t="str">
        <f t="shared" ref="F70:L70" si="34">IF(F44&gt;F42+0.5,"ERROR","OK")</f>
        <v>OK</v>
      </c>
      <c r="G70" s="124" t="str">
        <f t="shared" si="34"/>
        <v>OK</v>
      </c>
      <c r="H70" s="124" t="str">
        <f t="shared" si="34"/>
        <v>OK</v>
      </c>
      <c r="I70" s="124" t="str">
        <f t="shared" si="34"/>
        <v>OK</v>
      </c>
      <c r="J70" s="124" t="str">
        <f t="shared" si="34"/>
        <v>OK</v>
      </c>
      <c r="K70" s="124" t="str">
        <f t="shared" si="34"/>
        <v>OK</v>
      </c>
      <c r="L70" s="124" t="str">
        <f t="shared" si="34"/>
        <v>OK</v>
      </c>
      <c r="M70" s="1">
        <v>13</v>
      </c>
      <c r="N70" s="124" t="str">
        <f>IF(N44&gt;N42+0.5,"ERROR","OK")</f>
        <v>OK</v>
      </c>
      <c r="O70" s="124" t="str">
        <f>IF(O44&gt;O42+0.5,"ERROR","OK")</f>
        <v>OK</v>
      </c>
      <c r="P70" s="124" t="str">
        <f>IF(P44&gt;P42+0.5,"ERROR","OK")</f>
        <v>OK</v>
      </c>
      <c r="Q70" s="124" t="str">
        <f>IF(Q44&gt;Q42+0.5,"ERROR","OK")</f>
        <v>OK</v>
      </c>
      <c r="R70" s="124" t="str">
        <f>IF(R44&gt;R42+0.5,"ERROR","OK")</f>
        <v>OK</v>
      </c>
      <c r="S70" s="72"/>
      <c r="T70" s="124" t="str">
        <f>IF(T44&gt;T42+0.5,"ERROR","OK")</f>
        <v>OK</v>
      </c>
      <c r="U70" s="124" t="str">
        <f>IF(U44&gt;U42+0.5,"ERROR","OK")</f>
        <v>OK</v>
      </c>
      <c r="V70" s="124" t="str">
        <f>IF(V44&gt;V42+0.5,"ERROR","OK")</f>
        <v>OK</v>
      </c>
      <c r="W70" s="124" t="str">
        <f>IF(W44&gt;W42+0.5,"ERROR","OK")</f>
        <v>OK</v>
      </c>
      <c r="X70" s="124" t="str">
        <f>IF(X44&gt;X42+0.5,"ERROR","OK")</f>
        <v>OK</v>
      </c>
      <c r="Y70" s="1">
        <v>13</v>
      </c>
      <c r="AD70" s="104"/>
      <c r="AE70" s="104"/>
      <c r="AF70" s="104"/>
    </row>
    <row r="71" spans="1:32" x14ac:dyDescent="0.25">
      <c r="A71" s="42"/>
      <c r="B71" s="4" t="s">
        <v>71</v>
      </c>
      <c r="C71" s="5"/>
      <c r="D71" s="1"/>
      <c r="E71" s="104"/>
      <c r="F71" s="104"/>
      <c r="G71" s="104"/>
      <c r="H71" s="104"/>
      <c r="I71" s="104"/>
      <c r="J71" s="104"/>
      <c r="K71" s="104"/>
      <c r="L71" s="104"/>
      <c r="M71" s="1"/>
      <c r="N71" s="104"/>
      <c r="O71" s="104"/>
      <c r="P71" s="104"/>
      <c r="Q71" s="104"/>
      <c r="R71" s="104"/>
      <c r="S71" s="72"/>
      <c r="T71" s="104"/>
      <c r="U71" s="104"/>
      <c r="V71" s="104"/>
      <c r="W71" s="104"/>
      <c r="X71" s="104"/>
      <c r="Y71" s="1"/>
      <c r="AD71" s="104"/>
      <c r="AE71" s="104"/>
      <c r="AF71" s="104"/>
    </row>
    <row r="72" spans="1:32" ht="13" x14ac:dyDescent="0.25">
      <c r="A72" s="42"/>
      <c r="B72" s="4" t="s">
        <v>73</v>
      </c>
      <c r="C72" s="5"/>
      <c r="D72" s="1">
        <v>30</v>
      </c>
      <c r="E72" s="124" t="str">
        <f>IF(E48&gt;E47+0.5,"ERROR","OK")</f>
        <v>OK</v>
      </c>
      <c r="F72" s="124" t="str">
        <f t="shared" ref="F72:L72" si="35">IF(F48&gt;F47+0.5,"ERROR","OK")</f>
        <v>OK</v>
      </c>
      <c r="G72" s="124" t="str">
        <f t="shared" si="35"/>
        <v>OK</v>
      </c>
      <c r="H72" s="124" t="str">
        <f t="shared" si="35"/>
        <v>OK</v>
      </c>
      <c r="I72" s="124" t="str">
        <f t="shared" si="35"/>
        <v>OK</v>
      </c>
      <c r="J72" s="124" t="str">
        <f t="shared" si="35"/>
        <v>OK</v>
      </c>
      <c r="K72" s="124" t="str">
        <f t="shared" si="35"/>
        <v>OK</v>
      </c>
      <c r="L72" s="124" t="str">
        <f t="shared" si="35"/>
        <v>OK</v>
      </c>
      <c r="M72" s="1">
        <v>30</v>
      </c>
      <c r="N72" s="124" t="str">
        <f>IF(N48&gt;N47+0.5,"ERROR","OK")</f>
        <v>OK</v>
      </c>
      <c r="O72" s="124" t="str">
        <f>IF(O48&gt;O47+0.5,"ERROR","OK")</f>
        <v>OK</v>
      </c>
      <c r="P72" s="124" t="str">
        <f>IF(P48&gt;P47+0.5,"ERROR","OK")</f>
        <v>OK</v>
      </c>
      <c r="Q72" s="124" t="str">
        <f>IF(Q48&gt;Q47+0.5,"ERROR","OK")</f>
        <v>OK</v>
      </c>
      <c r="R72" s="124" t="str">
        <f>IF(R48&gt;R47+0.5,"ERROR","OK")</f>
        <v>OK</v>
      </c>
      <c r="S72" s="72"/>
      <c r="T72" s="124" t="str">
        <f>IF(T48&gt;T47+0.5,"ERROR","OK")</f>
        <v>OK</v>
      </c>
      <c r="U72" s="124" t="str">
        <f>IF(U48&gt;U47+0.5,"ERROR","OK")</f>
        <v>OK</v>
      </c>
      <c r="V72" s="124" t="str">
        <f>IF(V48&gt;V47+0.5,"ERROR","OK")</f>
        <v>OK</v>
      </c>
      <c r="W72" s="124" t="str">
        <f>IF(W48&gt;W47+0.5,"ERROR","OK")</f>
        <v>OK</v>
      </c>
      <c r="X72" s="124" t="str">
        <f>IF(X48&gt;X47+0.5,"ERROR","OK")</f>
        <v>OK</v>
      </c>
      <c r="Y72" s="1">
        <v>30</v>
      </c>
      <c r="AD72" s="104"/>
      <c r="AE72" s="104"/>
      <c r="AF72" s="104"/>
    </row>
    <row r="73" spans="1:32" ht="13" x14ac:dyDescent="0.25">
      <c r="A73" s="45"/>
      <c r="B73" s="56" t="s">
        <v>75</v>
      </c>
      <c r="C73" s="61"/>
      <c r="D73" s="125">
        <v>31</v>
      </c>
      <c r="E73" s="124" t="str">
        <f>IF(E49&gt;E47+0.5,"ERROR","OK")</f>
        <v>OK</v>
      </c>
      <c r="F73" s="124" t="str">
        <f t="shared" ref="F73:L73" si="36">IF(F49&gt;F47+0.5,"ERROR","OK")</f>
        <v>OK</v>
      </c>
      <c r="G73" s="124" t="str">
        <f t="shared" si="36"/>
        <v>OK</v>
      </c>
      <c r="H73" s="124" t="str">
        <f t="shared" si="36"/>
        <v>OK</v>
      </c>
      <c r="I73" s="124" t="str">
        <f t="shared" si="36"/>
        <v>OK</v>
      </c>
      <c r="J73" s="124" t="str">
        <f t="shared" si="36"/>
        <v>OK</v>
      </c>
      <c r="K73" s="124" t="str">
        <f t="shared" si="36"/>
        <v>OK</v>
      </c>
      <c r="L73" s="124" t="str">
        <f t="shared" si="36"/>
        <v>OK</v>
      </c>
      <c r="M73" s="125">
        <v>31</v>
      </c>
      <c r="N73" s="124" t="str">
        <f>IF(N49&gt;N47+0.5,"ERROR","OK")</f>
        <v>OK</v>
      </c>
      <c r="O73" s="124" t="str">
        <f>IF(O49&gt;O47+0.5,"ERROR","OK")</f>
        <v>OK</v>
      </c>
      <c r="P73" s="124" t="str">
        <f>IF(P49&gt;P47+0.5,"ERROR","OK")</f>
        <v>OK</v>
      </c>
      <c r="Q73" s="124" t="str">
        <f>IF(Q49&gt;Q47+0.5,"ERROR","OK")</f>
        <v>OK</v>
      </c>
      <c r="R73" s="124" t="str">
        <f>IF(R49&gt;R47+0.5,"ERROR","OK")</f>
        <v>OK</v>
      </c>
      <c r="S73" s="129"/>
      <c r="T73" s="124" t="str">
        <f>IF(T49&gt;T47+0.5,"ERROR","OK")</f>
        <v>OK</v>
      </c>
      <c r="U73" s="124" t="str">
        <f>IF(U49&gt;U47+0.5,"ERROR","OK")</f>
        <v>OK</v>
      </c>
      <c r="V73" s="124" t="str">
        <f>IF(V49&gt;V47+0.5,"ERROR","OK")</f>
        <v>OK</v>
      </c>
      <c r="W73" s="124" t="str">
        <f>IF(W49&gt;W47+0.5,"ERROR","OK")</f>
        <v>OK</v>
      </c>
      <c r="X73" s="124" t="str">
        <f>IF(X49&gt;X47+0.5,"ERROR","OK")</f>
        <v>OK</v>
      </c>
      <c r="Y73" s="125">
        <v>31</v>
      </c>
      <c r="AD73" s="104"/>
      <c r="AE73" s="104"/>
      <c r="AF73" s="104"/>
    </row>
    <row r="74" spans="1:32" x14ac:dyDescent="0.25">
      <c r="A74" s="42"/>
      <c r="B74" s="33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AD74"/>
      <c r="AE74"/>
      <c r="AF74"/>
    </row>
    <row r="75" spans="1:32" x14ac:dyDescent="0.25">
      <c r="A75" s="42"/>
      <c r="B75" s="33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AD75"/>
      <c r="AE75"/>
      <c r="AF75"/>
    </row>
    <row r="76" spans="1:32" x14ac:dyDescent="0.25">
      <c r="A76" s="42"/>
      <c r="B76" s="33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AD76"/>
      <c r="AE76"/>
      <c r="AF76"/>
    </row>
    <row r="77" spans="1:32" x14ac:dyDescent="0.25">
      <c r="A77" s="42"/>
      <c r="B77" s="33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AD77"/>
      <c r="AE77"/>
      <c r="AF77"/>
    </row>
    <row r="78" spans="1:32" x14ac:dyDescent="0.25">
      <c r="A78" s="42"/>
      <c r="B78" s="33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AD78"/>
      <c r="AE78"/>
      <c r="AF78"/>
    </row>
    <row r="79" spans="1:32" x14ac:dyDescent="0.25">
      <c r="A79" s="42"/>
      <c r="B79" s="33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D79"/>
      <c r="AE79"/>
      <c r="AF79"/>
    </row>
    <row r="80" spans="1:32" x14ac:dyDescent="0.25">
      <c r="C80" s="51"/>
      <c r="D80" s="46" t="s">
        <v>6</v>
      </c>
      <c r="E80" s="202" t="str">
        <f>L2</f>
        <v>XXXXXX</v>
      </c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D80"/>
      <c r="AE80"/>
      <c r="AF80"/>
    </row>
    <row r="81" spans="3:32" x14ac:dyDescent="0.25">
      <c r="C81" s="52"/>
      <c r="D81" s="4"/>
      <c r="E81" s="53" t="str">
        <f>L1</f>
        <v>WB55</v>
      </c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D81"/>
      <c r="AE81"/>
      <c r="AF81"/>
    </row>
    <row r="82" spans="3:32" x14ac:dyDescent="0.25">
      <c r="C82" s="52"/>
      <c r="D82" s="4"/>
      <c r="E82" s="53" t="str">
        <f>L3</f>
        <v>jj.mm.aaaa</v>
      </c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/>
      <c r="AC82"/>
    </row>
    <row r="83" spans="3:32" x14ac:dyDescent="0.25">
      <c r="C83" s="52"/>
      <c r="D83" s="4"/>
      <c r="E83" s="54" t="s">
        <v>138</v>
      </c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/>
      <c r="AC83"/>
      <c r="AD83"/>
      <c r="AE83"/>
      <c r="AF83"/>
    </row>
    <row r="84" spans="3:32" x14ac:dyDescent="0.25">
      <c r="C84" s="52"/>
      <c r="D84" s="4"/>
      <c r="E84" s="5" t="str">
        <f>E14</f>
        <v>col. 01</v>
      </c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/>
      <c r="AC84"/>
      <c r="AD84"/>
      <c r="AE84"/>
      <c r="AF84"/>
    </row>
    <row r="85" spans="3:32" ht="13" x14ac:dyDescent="0.3">
      <c r="C85" s="55"/>
      <c r="D85" s="56"/>
      <c r="E85" s="57">
        <f>COUNTIF(E16:AG73,"ERROR")</f>
        <v>0</v>
      </c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/>
      <c r="AC85"/>
      <c r="AD85"/>
      <c r="AE85"/>
      <c r="AF85"/>
    </row>
    <row r="86" spans="3:32" x14ac:dyDescent="0.25"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/>
      <c r="AC86"/>
      <c r="AD86"/>
      <c r="AE86"/>
      <c r="AF86"/>
    </row>
    <row r="87" spans="3:32" x14ac:dyDescent="0.25"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/>
      <c r="AC87"/>
      <c r="AD87"/>
      <c r="AE87"/>
      <c r="AF87"/>
    </row>
    <row r="88" spans="3:32" x14ac:dyDescent="0.25">
      <c r="E88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/>
      <c r="AC88"/>
      <c r="AD88"/>
      <c r="AE88"/>
      <c r="AF88"/>
    </row>
    <row r="89" spans="3:32" x14ac:dyDescent="0.25">
      <c r="E89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</row>
    <row r="90" spans="3:32" x14ac:dyDescent="0.25">
      <c r="E90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</row>
    <row r="91" spans="3:32" x14ac:dyDescent="0.25">
      <c r="E91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</row>
    <row r="92" spans="3:32" x14ac:dyDescent="0.25">
      <c r="E92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</row>
    <row r="93" spans="3:32" x14ac:dyDescent="0.25">
      <c r="E93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</row>
  </sheetData>
  <sheetProtection sheet="1"/>
  <phoneticPr fontId="10" type="noConversion"/>
  <printOptions gridLinesSet="0"/>
  <pageMargins left="0.59055118110236227" right="0.39370078740157483" top="0.59055118110236227" bottom="0.39370078740157483" header="0.31496062992125984" footer="0.31496062992125984"/>
  <pageSetup paperSize="9" scale="50" fitToWidth="2" pageOrder="overThenDown" orientation="landscape" horizontalDpi="4294967292" verticalDpi="4294967292" r:id="rId1"/>
  <headerFooter alignWithMargins="0">
    <oddFooter>&amp;L&amp;"Arial,Fett"BNS confidentiel&amp;C&amp;D&amp;Rpage &amp;P</oddFooter>
  </headerFooter>
  <colBreaks count="1" manualBreakCount="1">
    <brk id="13" min="14" max="46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I93"/>
  <sheetViews>
    <sheetView showGridLines="0" showRowColHeaders="0" showZeros="0" zoomScale="80" zoomScaleNormal="80" workbookViewId="0">
      <pane xSplit="4" ySplit="14" topLeftCell="E15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baseColWidth="10" defaultColWidth="11.54296875" defaultRowHeight="12.5" x14ac:dyDescent="0.25"/>
  <cols>
    <col min="1" max="1" width="5.453125" customWidth="1"/>
    <col min="2" max="2" width="4.7265625" customWidth="1"/>
    <col min="3" max="3" width="32.7265625" customWidth="1"/>
    <col min="4" max="4" width="4.7265625" customWidth="1"/>
    <col min="5" max="10" width="19.7265625" style="3" customWidth="1"/>
    <col min="11" max="11" width="18.54296875" style="3" customWidth="1"/>
    <col min="12" max="12" width="19.54296875" style="3" customWidth="1"/>
    <col min="13" max="13" width="4.7265625" style="3" customWidth="1"/>
    <col min="14" max="14" width="17.7265625" style="3" customWidth="1"/>
    <col min="15" max="15" width="17.54296875" style="3" customWidth="1"/>
    <col min="16" max="18" width="17.7265625" style="3" customWidth="1"/>
    <col min="19" max="19" width="2.7265625" customWidth="1"/>
    <col min="20" max="21" width="17.7265625" style="3" customWidth="1"/>
    <col min="22" max="22" width="17.54296875" style="3" customWidth="1"/>
    <col min="23" max="24" width="17.7265625" style="3" customWidth="1"/>
    <col min="25" max="25" width="4.7265625" style="3" customWidth="1"/>
    <col min="26" max="26" width="2.26953125" style="3" customWidth="1"/>
    <col min="27" max="33" width="14.1796875" style="3" bestFit="1" customWidth="1"/>
    <col min="34" max="34" width="14.1796875" style="3" customWidth="1"/>
    <col min="35" max="35" width="4.7265625" style="3" customWidth="1"/>
    <col min="36" max="16384" width="11.54296875" style="3"/>
  </cols>
  <sheetData>
    <row r="1" spans="1:35" ht="18" x14ac:dyDescent="0.4">
      <c r="A1" s="104"/>
      <c r="B1" s="104"/>
      <c r="C1" s="104"/>
      <c r="D1" s="104"/>
      <c r="E1" s="10" t="s">
        <v>70</v>
      </c>
      <c r="K1" s="213" t="s">
        <v>155</v>
      </c>
      <c r="L1" s="151" t="s">
        <v>11</v>
      </c>
      <c r="M1" s="6"/>
      <c r="N1" s="10" t="s">
        <v>70</v>
      </c>
      <c r="S1" s="104"/>
      <c r="W1" s="213" t="s">
        <v>155</v>
      </c>
      <c r="X1" s="151" t="s">
        <v>11</v>
      </c>
    </row>
    <row r="2" spans="1:35" ht="18" x14ac:dyDescent="0.35">
      <c r="A2" s="104"/>
      <c r="B2" s="104"/>
      <c r="C2" s="104"/>
      <c r="D2" s="104"/>
      <c r="E2" s="121" t="s">
        <v>119</v>
      </c>
      <c r="K2" s="213" t="s">
        <v>151</v>
      </c>
      <c r="L2" s="152" t="str">
        <f>'Bon de livraison'!H3</f>
        <v>XXXXXX</v>
      </c>
      <c r="M2" s="9"/>
      <c r="N2" s="121" t="s">
        <v>119</v>
      </c>
      <c r="S2" s="104"/>
      <c r="W2" s="213" t="s">
        <v>151</v>
      </c>
      <c r="X2" s="153" t="str">
        <f>L2</f>
        <v>XXXXXX</v>
      </c>
      <c r="AC2" s="104"/>
      <c r="AG2" s="151" t="s">
        <v>11</v>
      </c>
      <c r="AH2" s="29"/>
    </row>
    <row r="3" spans="1:35" ht="18" x14ac:dyDescent="0.4">
      <c r="A3" s="104"/>
      <c r="B3" s="104"/>
      <c r="C3" s="104"/>
      <c r="D3" s="104"/>
      <c r="E3" s="3" t="s">
        <v>126</v>
      </c>
      <c r="H3" s="104"/>
      <c r="K3" s="213" t="s">
        <v>152</v>
      </c>
      <c r="L3" s="154" t="str">
        <f>'Bon de livraison'!H4</f>
        <v>jj.mm.aaaa</v>
      </c>
      <c r="N3" s="3" t="s">
        <v>126</v>
      </c>
      <c r="Q3" s="104"/>
      <c r="S3" s="104"/>
      <c r="W3" s="213" t="s">
        <v>152</v>
      </c>
      <c r="X3" s="154" t="str">
        <f>L3</f>
        <v>jj.mm.aaaa</v>
      </c>
      <c r="AC3" s="104"/>
      <c r="AG3" s="11" t="str">
        <f>X2</f>
        <v>XXXXXX</v>
      </c>
      <c r="AH3" s="201"/>
    </row>
    <row r="4" spans="1:35" ht="13" x14ac:dyDescent="0.3">
      <c r="A4" s="104"/>
      <c r="B4" s="104"/>
      <c r="C4" s="104"/>
      <c r="D4" s="45"/>
      <c r="J4" s="7"/>
      <c r="K4" s="8"/>
      <c r="M4" s="122"/>
      <c r="N4" s="4"/>
      <c r="S4" s="104"/>
      <c r="X4" s="12"/>
      <c r="Y4" s="56"/>
    </row>
    <row r="5" spans="1:35" ht="22.5" customHeight="1" x14ac:dyDescent="0.25">
      <c r="A5" s="19"/>
      <c r="B5" s="19"/>
      <c r="C5" s="19"/>
      <c r="D5" s="44"/>
      <c r="E5" s="60" t="s">
        <v>19</v>
      </c>
      <c r="F5" s="21"/>
      <c r="G5" s="21"/>
      <c r="H5" s="20"/>
      <c r="I5" s="20"/>
      <c r="J5" s="20"/>
      <c r="K5" s="20"/>
      <c r="L5" s="20"/>
      <c r="M5" s="43"/>
      <c r="N5" s="60" t="s">
        <v>67</v>
      </c>
      <c r="O5" s="14"/>
      <c r="P5" s="14"/>
      <c r="Q5" s="14"/>
      <c r="R5" s="15"/>
      <c r="S5" s="104"/>
      <c r="T5" s="63" t="s">
        <v>31</v>
      </c>
      <c r="U5" s="14"/>
      <c r="V5" s="14"/>
      <c r="W5" s="14"/>
      <c r="X5" s="14"/>
      <c r="Y5" s="43"/>
      <c r="AA5" s="63" t="s">
        <v>131</v>
      </c>
      <c r="AB5" s="21"/>
      <c r="AC5" s="20"/>
      <c r="AD5" s="20"/>
      <c r="AE5" s="20"/>
      <c r="AF5" s="20"/>
      <c r="AG5" s="20"/>
      <c r="AH5" s="208"/>
      <c r="AI5" s="126"/>
    </row>
    <row r="6" spans="1:35" ht="15.75" customHeight="1" x14ac:dyDescent="0.3">
      <c r="A6" s="4" t="s">
        <v>120</v>
      </c>
      <c r="B6" s="104"/>
      <c r="C6" s="104"/>
      <c r="D6" s="64"/>
      <c r="E6" s="149" t="s">
        <v>20</v>
      </c>
      <c r="F6" s="155" t="s">
        <v>22</v>
      </c>
      <c r="G6" s="156"/>
      <c r="H6" s="157"/>
      <c r="I6" s="157"/>
      <c r="J6" s="157"/>
      <c r="K6" s="158"/>
      <c r="L6" s="159" t="s">
        <v>28</v>
      </c>
      <c r="M6" s="30"/>
      <c r="N6" s="145" t="s">
        <v>29</v>
      </c>
      <c r="O6" s="140" t="s">
        <v>32</v>
      </c>
      <c r="P6" s="141" t="s">
        <v>33</v>
      </c>
      <c r="Q6" s="160" t="s">
        <v>3</v>
      </c>
      <c r="R6" s="161"/>
      <c r="S6" s="162"/>
      <c r="T6" s="142" t="s">
        <v>37</v>
      </c>
      <c r="U6" s="142" t="s">
        <v>38</v>
      </c>
      <c r="V6" s="142" t="s">
        <v>41</v>
      </c>
      <c r="W6" s="163" t="s">
        <v>3</v>
      </c>
      <c r="X6" s="164"/>
      <c r="Y6" s="30"/>
      <c r="AA6" s="41"/>
      <c r="AB6" s="36"/>
      <c r="AC6" s="41"/>
      <c r="AD6" s="22"/>
      <c r="AE6" s="41"/>
      <c r="AF6" s="22"/>
      <c r="AG6" s="41"/>
      <c r="AH6" s="41"/>
      <c r="AI6" s="1"/>
    </row>
    <row r="7" spans="1:35" ht="12.75" customHeight="1" x14ac:dyDescent="0.25">
      <c r="A7" s="42" t="s">
        <v>121</v>
      </c>
      <c r="B7" s="104"/>
      <c r="C7" s="104"/>
      <c r="D7" s="64"/>
      <c r="E7" s="132" t="s">
        <v>21</v>
      </c>
      <c r="F7" s="130"/>
      <c r="G7" s="65"/>
      <c r="H7" s="65"/>
      <c r="I7" s="65"/>
      <c r="J7" s="65"/>
      <c r="K7" s="133"/>
      <c r="L7" s="165"/>
      <c r="M7" s="30"/>
      <c r="N7" s="140" t="s">
        <v>30</v>
      </c>
      <c r="O7" s="140"/>
      <c r="P7" s="141" t="s">
        <v>34</v>
      </c>
      <c r="Q7" s="143"/>
      <c r="R7" s="166"/>
      <c r="S7" s="104"/>
      <c r="T7" s="142"/>
      <c r="U7" s="142" t="s">
        <v>39</v>
      </c>
      <c r="V7" s="142" t="s">
        <v>42</v>
      </c>
      <c r="W7" s="58"/>
      <c r="X7" s="58"/>
      <c r="Y7" s="30"/>
      <c r="AA7" s="37"/>
      <c r="AB7" s="24"/>
      <c r="AC7" s="37"/>
      <c r="AD7" s="23"/>
      <c r="AE7" s="37"/>
      <c r="AF7" s="23"/>
      <c r="AG7" s="37"/>
      <c r="AH7" s="37"/>
      <c r="AI7" s="1"/>
    </row>
    <row r="8" spans="1:35" ht="13.15" customHeight="1" x14ac:dyDescent="0.35">
      <c r="A8" s="42" t="s">
        <v>122</v>
      </c>
      <c r="B8" s="2"/>
      <c r="C8" s="104"/>
      <c r="D8" s="64"/>
      <c r="E8" s="65"/>
      <c r="F8" s="134"/>
      <c r="G8" s="135"/>
      <c r="H8" s="65"/>
      <c r="I8" s="65"/>
      <c r="J8" s="65"/>
      <c r="K8" s="133"/>
      <c r="L8" s="165"/>
      <c r="M8" s="30"/>
      <c r="N8" s="140"/>
      <c r="O8" s="140"/>
      <c r="P8" s="141" t="s">
        <v>35</v>
      </c>
      <c r="Q8" s="144"/>
      <c r="R8" s="167"/>
      <c r="S8" s="104"/>
      <c r="T8" s="32"/>
      <c r="U8" s="142" t="s">
        <v>40</v>
      </c>
      <c r="V8" s="32"/>
      <c r="W8" s="58"/>
      <c r="X8" s="58"/>
      <c r="Y8" s="30"/>
      <c r="AA8" s="37"/>
      <c r="AB8" s="24"/>
      <c r="AC8" s="37"/>
      <c r="AD8" s="23"/>
      <c r="AE8" s="37"/>
      <c r="AF8" s="23"/>
      <c r="AG8" s="37"/>
      <c r="AH8" s="37"/>
      <c r="AI8" s="1"/>
    </row>
    <row r="9" spans="1:35" ht="13.15" hidden="1" customHeight="1" x14ac:dyDescent="0.35">
      <c r="A9" s="42"/>
      <c r="B9" s="2"/>
      <c r="C9" s="104"/>
      <c r="D9" s="64"/>
      <c r="E9" s="65"/>
      <c r="F9" s="134"/>
      <c r="G9" s="135"/>
      <c r="H9" s="135"/>
      <c r="I9" s="135"/>
      <c r="J9" s="135"/>
      <c r="K9" s="26"/>
      <c r="L9" s="138"/>
      <c r="M9" s="30"/>
      <c r="N9" s="140"/>
      <c r="O9" s="165"/>
      <c r="Q9" s="168"/>
      <c r="R9" s="61"/>
      <c r="S9" s="104"/>
      <c r="T9" s="32"/>
      <c r="U9" s="32"/>
      <c r="V9" s="32"/>
      <c r="W9" s="169"/>
      <c r="X9" s="169"/>
      <c r="Y9" s="30"/>
      <c r="AI9" s="1"/>
    </row>
    <row r="10" spans="1:35" ht="13.15" customHeight="1" x14ac:dyDescent="0.3">
      <c r="A10" s="175" t="s">
        <v>125</v>
      </c>
      <c r="B10" s="104"/>
      <c r="C10" s="104"/>
      <c r="D10" s="64"/>
      <c r="E10" s="133"/>
      <c r="F10" s="170" t="s">
        <v>3</v>
      </c>
      <c r="G10" s="132" t="s">
        <v>23</v>
      </c>
      <c r="H10" s="22"/>
      <c r="I10" s="49" t="s">
        <v>148</v>
      </c>
      <c r="J10" s="137"/>
      <c r="K10" s="118" t="s">
        <v>26</v>
      </c>
      <c r="L10" s="130"/>
      <c r="M10" s="30"/>
      <c r="N10" s="58"/>
      <c r="O10" s="52"/>
      <c r="P10" s="142"/>
      <c r="Q10" s="141" t="s">
        <v>3</v>
      </c>
      <c r="R10" s="142" t="s">
        <v>25</v>
      </c>
      <c r="S10" s="104"/>
      <c r="T10" s="52"/>
      <c r="U10" s="32"/>
      <c r="V10" s="32"/>
      <c r="W10" s="139" t="s">
        <v>3</v>
      </c>
      <c r="X10" s="149" t="s">
        <v>25</v>
      </c>
      <c r="Y10" s="30"/>
      <c r="AA10" s="130" t="s">
        <v>107</v>
      </c>
      <c r="AB10" s="130" t="s">
        <v>56</v>
      </c>
      <c r="AC10" s="130" t="s">
        <v>57</v>
      </c>
      <c r="AD10" s="130" t="s">
        <v>58</v>
      </c>
      <c r="AE10" s="130" t="s">
        <v>59</v>
      </c>
      <c r="AF10" s="130" t="s">
        <v>60</v>
      </c>
      <c r="AG10" s="130" t="s">
        <v>61</v>
      </c>
      <c r="AH10" s="130" t="s">
        <v>144</v>
      </c>
      <c r="AI10" s="1"/>
    </row>
    <row r="11" spans="1:35" ht="13.15" customHeight="1" x14ac:dyDescent="0.25">
      <c r="A11" s="42"/>
      <c r="B11" s="171"/>
      <c r="C11" s="104"/>
      <c r="D11" s="64"/>
      <c r="E11" s="133"/>
      <c r="F11" s="133"/>
      <c r="G11" s="138" t="s">
        <v>24</v>
      </c>
      <c r="H11" s="65"/>
      <c r="I11" s="130"/>
      <c r="J11" s="133"/>
      <c r="K11" s="119" t="s">
        <v>27</v>
      </c>
      <c r="L11" s="130"/>
      <c r="M11" s="30"/>
      <c r="N11" s="18"/>
      <c r="O11" s="16"/>
      <c r="P11" s="17"/>
      <c r="Q11" s="18"/>
      <c r="R11" s="142" t="s">
        <v>36</v>
      </c>
      <c r="S11" s="104"/>
      <c r="T11" s="52"/>
      <c r="U11" s="32"/>
      <c r="V11" s="58"/>
      <c r="W11" s="32"/>
      <c r="X11" s="141" t="s">
        <v>36</v>
      </c>
      <c r="Y11" s="30"/>
      <c r="AA11" s="131" t="s">
        <v>4</v>
      </c>
      <c r="AB11" s="131" t="s">
        <v>4</v>
      </c>
      <c r="AC11" s="131" t="s">
        <v>4</v>
      </c>
      <c r="AD11" s="131" t="s">
        <v>4</v>
      </c>
      <c r="AE11" s="131" t="s">
        <v>4</v>
      </c>
      <c r="AF11" s="131" t="s">
        <v>4</v>
      </c>
      <c r="AG11" s="131" t="s">
        <v>4</v>
      </c>
      <c r="AH11" s="136" t="s">
        <v>68</v>
      </c>
      <c r="AI11" s="1"/>
    </row>
    <row r="12" spans="1:35" ht="15.5" x14ac:dyDescent="0.35">
      <c r="A12" s="42"/>
      <c r="B12" s="2"/>
      <c r="C12" s="104"/>
      <c r="D12" s="64"/>
      <c r="E12" s="133"/>
      <c r="F12" s="136"/>
      <c r="G12" s="130"/>
      <c r="H12" s="135"/>
      <c r="I12" s="134"/>
      <c r="J12" s="26"/>
      <c r="K12" s="119" t="s">
        <v>100</v>
      </c>
      <c r="L12" s="65"/>
      <c r="M12" s="30"/>
      <c r="N12" s="18"/>
      <c r="O12" s="16"/>
      <c r="P12" s="17"/>
      <c r="Q12" s="18"/>
      <c r="R12" s="17"/>
      <c r="S12" s="104"/>
      <c r="T12" s="16"/>
      <c r="U12" s="17"/>
      <c r="V12" s="18"/>
      <c r="W12" s="17"/>
      <c r="X12" s="18"/>
      <c r="Y12" s="30"/>
      <c r="AA12" s="37"/>
      <c r="AB12" s="25"/>
      <c r="AC12" s="23"/>
      <c r="AD12" s="37"/>
      <c r="AE12" s="25"/>
      <c r="AF12" s="25"/>
      <c r="AG12" s="25"/>
      <c r="AH12" s="133" t="s">
        <v>145</v>
      </c>
      <c r="AI12" s="1"/>
    </row>
    <row r="13" spans="1:35" ht="118" customHeight="1" x14ac:dyDescent="0.35">
      <c r="A13" s="219" t="s">
        <v>171</v>
      </c>
      <c r="B13" s="220"/>
      <c r="C13" s="221"/>
      <c r="D13" s="64"/>
      <c r="E13" s="214" t="s">
        <v>162</v>
      </c>
      <c r="F13" s="214" t="s">
        <v>161</v>
      </c>
      <c r="G13" s="172" t="s">
        <v>160</v>
      </c>
      <c r="H13" s="172" t="s">
        <v>159</v>
      </c>
      <c r="I13" s="172" t="s">
        <v>163</v>
      </c>
      <c r="J13" s="172" t="s">
        <v>164</v>
      </c>
      <c r="K13" s="215" t="s">
        <v>165</v>
      </c>
      <c r="L13" s="216" t="s">
        <v>166</v>
      </c>
      <c r="M13" s="30"/>
      <c r="N13" s="216" t="s">
        <v>174</v>
      </c>
      <c r="O13" s="218" t="s">
        <v>167</v>
      </c>
      <c r="P13" s="218" t="s">
        <v>168</v>
      </c>
      <c r="Q13" s="217"/>
      <c r="R13" s="120"/>
      <c r="S13" s="13"/>
      <c r="T13" s="215" t="s">
        <v>167</v>
      </c>
      <c r="U13" s="214" t="s">
        <v>169</v>
      </c>
      <c r="V13" s="214" t="s">
        <v>170</v>
      </c>
      <c r="W13" s="173"/>
      <c r="X13" s="117"/>
      <c r="Y13" s="30"/>
      <c r="AA13" s="39"/>
      <c r="AB13" s="40"/>
      <c r="AC13" s="40"/>
      <c r="AD13" s="40"/>
      <c r="AE13" s="40"/>
      <c r="AF13" s="40"/>
      <c r="AG13" s="40"/>
      <c r="AH13" s="209" t="s">
        <v>149</v>
      </c>
      <c r="AI13" s="1"/>
    </row>
    <row r="14" spans="1:35" ht="18.75" customHeight="1" x14ac:dyDescent="0.25">
      <c r="A14" s="174"/>
      <c r="B14" s="45"/>
      <c r="C14" s="45"/>
      <c r="D14" s="64"/>
      <c r="E14" s="146" t="s">
        <v>80</v>
      </c>
      <c r="F14" s="116" t="s">
        <v>81</v>
      </c>
      <c r="G14" s="116" t="s">
        <v>82</v>
      </c>
      <c r="H14" s="116" t="s">
        <v>83</v>
      </c>
      <c r="I14" s="116" t="s">
        <v>84</v>
      </c>
      <c r="J14" s="116" t="s">
        <v>85</v>
      </c>
      <c r="K14" s="116" t="s">
        <v>86</v>
      </c>
      <c r="L14" s="147" t="s">
        <v>87</v>
      </c>
      <c r="M14" s="148"/>
      <c r="N14" s="146" t="s">
        <v>88</v>
      </c>
      <c r="O14" s="116" t="s">
        <v>89</v>
      </c>
      <c r="P14" s="116" t="s">
        <v>90</v>
      </c>
      <c r="Q14" s="116" t="s">
        <v>91</v>
      </c>
      <c r="R14" s="116" t="s">
        <v>92</v>
      </c>
      <c r="S14" s="104"/>
      <c r="T14" s="116" t="s">
        <v>93</v>
      </c>
      <c r="U14" s="116" t="s">
        <v>94</v>
      </c>
      <c r="V14" s="116" t="s">
        <v>95</v>
      </c>
      <c r="W14" s="116" t="s">
        <v>96</v>
      </c>
      <c r="X14" s="147" t="s">
        <v>97</v>
      </c>
      <c r="Y14" s="148"/>
      <c r="AA14" s="38" t="s">
        <v>63</v>
      </c>
      <c r="AB14" s="38" t="s">
        <v>64</v>
      </c>
      <c r="AC14" s="26" t="s">
        <v>62</v>
      </c>
      <c r="AD14" s="26" t="s">
        <v>62</v>
      </c>
      <c r="AE14" s="26" t="s">
        <v>62</v>
      </c>
      <c r="AF14" s="26" t="s">
        <v>65</v>
      </c>
      <c r="AG14" s="26" t="s">
        <v>66</v>
      </c>
      <c r="AH14" s="133"/>
      <c r="AI14" s="1"/>
    </row>
    <row r="15" spans="1:35" ht="25.15" customHeight="1" x14ac:dyDescent="0.3">
      <c r="A15" s="176" t="s">
        <v>43</v>
      </c>
      <c r="B15" s="19"/>
      <c r="C15" s="19"/>
      <c r="D15" s="126"/>
      <c r="E15" s="123"/>
      <c r="F15" s="123"/>
      <c r="G15" s="123"/>
      <c r="H15" s="123"/>
      <c r="I15" s="123"/>
      <c r="J15" s="123"/>
      <c r="K15" s="123"/>
      <c r="L15" s="123"/>
      <c r="M15" s="1"/>
      <c r="N15" s="123"/>
      <c r="O15" s="123"/>
      <c r="P15" s="123"/>
      <c r="Q15" s="123"/>
      <c r="R15" s="180"/>
      <c r="S15" s="104"/>
      <c r="T15" s="123"/>
      <c r="U15" s="123"/>
      <c r="V15" s="123"/>
      <c r="W15" s="123"/>
      <c r="X15" s="123"/>
      <c r="Y15" s="1"/>
      <c r="AA15" s="104"/>
      <c r="AB15" s="104"/>
      <c r="AC15" s="104"/>
      <c r="AD15" s="104"/>
      <c r="AE15" s="104"/>
      <c r="AF15" s="104"/>
      <c r="AG15" s="104"/>
      <c r="AH15" s="104"/>
      <c r="AI15" s="1"/>
    </row>
    <row r="16" spans="1:35" ht="19.149999999999999" customHeight="1" thickBot="1" x14ac:dyDescent="0.3">
      <c r="A16" s="187" t="s">
        <v>44</v>
      </c>
      <c r="B16" s="187"/>
      <c r="C16" s="188"/>
      <c r="D16" s="1">
        <v>1</v>
      </c>
      <c r="E16" s="28"/>
      <c r="F16" s="67">
        <f>SUM(G16+I16+K16)</f>
        <v>0</v>
      </c>
      <c r="G16" s="28"/>
      <c r="H16" s="28"/>
      <c r="I16" s="28"/>
      <c r="J16" s="28"/>
      <c r="K16" s="28"/>
      <c r="L16" s="28"/>
      <c r="M16" s="1">
        <v>1</v>
      </c>
      <c r="N16" s="28"/>
      <c r="O16" s="28"/>
      <c r="P16" s="28"/>
      <c r="Q16" s="67">
        <f>SUM(E16,F16,L16,N16,O16,P16)</f>
        <v>0</v>
      </c>
      <c r="R16" s="31"/>
      <c r="S16" s="104"/>
      <c r="T16" s="28"/>
      <c r="U16" s="28"/>
      <c r="V16" s="28"/>
      <c r="W16" s="67">
        <f>SUM(T16:V16)</f>
        <v>0</v>
      </c>
      <c r="X16" s="28"/>
      <c r="Y16" s="1">
        <v>1</v>
      </c>
      <c r="AA16" s="124" t="str">
        <f>IF(H16&gt;G16,"ERROR","OK")</f>
        <v>OK</v>
      </c>
      <c r="AB16" s="124" t="str">
        <f>IF(J16&gt;I16,"ERROR","OK")</f>
        <v>OK</v>
      </c>
      <c r="AC16" s="124" t="str">
        <f>IF(G16&gt;F16,"ERROR","OK")</f>
        <v>OK</v>
      </c>
      <c r="AD16" s="124" t="str">
        <f>IF(I16&gt;F16,"ERROR","OK")</f>
        <v>OK</v>
      </c>
      <c r="AE16" s="124" t="str">
        <f>IF(K16&gt;F16,"ERROR","OK")</f>
        <v>OK</v>
      </c>
      <c r="AF16" s="124" t="str">
        <f>IF(R16&gt;Q16,"ERROR","OK")</f>
        <v>OK</v>
      </c>
      <c r="AG16" s="124" t="str">
        <f>IF(X16&gt;W16,"ERROR","OK")</f>
        <v>OK</v>
      </c>
      <c r="AH16" s="104"/>
      <c r="AI16" s="1">
        <v>1</v>
      </c>
    </row>
    <row r="17" spans="1:35" ht="19.149999999999999" customHeight="1" thickTop="1" thickBot="1" x14ac:dyDescent="0.3">
      <c r="A17" s="196"/>
      <c r="B17" s="187" t="s">
        <v>141</v>
      </c>
      <c r="C17" s="188"/>
      <c r="D17" s="1">
        <v>42</v>
      </c>
      <c r="E17" s="28"/>
      <c r="F17" s="67">
        <f>SUM(G17+I17+K17)</f>
        <v>0</v>
      </c>
      <c r="G17" s="28"/>
      <c r="H17" s="28"/>
      <c r="I17" s="28"/>
      <c r="J17" s="28"/>
      <c r="K17" s="28"/>
      <c r="L17" s="28"/>
      <c r="M17" s="1">
        <v>42</v>
      </c>
      <c r="N17" s="28"/>
      <c r="O17" s="28"/>
      <c r="P17" s="28"/>
      <c r="Q17" s="67">
        <f>SUM(E17,F17,L17,N17,O17,P17)</f>
        <v>0</v>
      </c>
      <c r="R17" s="31"/>
      <c r="S17" s="104"/>
      <c r="T17" s="28"/>
      <c r="U17" s="28"/>
      <c r="V17" s="28"/>
      <c r="W17" s="67">
        <f>SUM(T17:V17)</f>
        <v>0</v>
      </c>
      <c r="X17" s="28"/>
      <c r="Y17" s="1">
        <v>42</v>
      </c>
      <c r="AA17" s="124" t="str">
        <f>IF(H17&gt;G17,"ERROR","OK")</f>
        <v>OK</v>
      </c>
      <c r="AB17" s="124" t="str">
        <f>IF(J17&gt;I17,"ERROR","OK")</f>
        <v>OK</v>
      </c>
      <c r="AC17" s="124" t="str">
        <f>IF(G17&gt;F17,"ERROR","OK")</f>
        <v>OK</v>
      </c>
      <c r="AD17" s="124" t="str">
        <f>IF(I17&gt;F17,"ERROR","OK")</f>
        <v>OK</v>
      </c>
      <c r="AE17" s="124" t="str">
        <f>IF(K17&gt;F17,"ERROR","OK")</f>
        <v>OK</v>
      </c>
      <c r="AF17" s="124" t="str">
        <f>IF(R17&gt;Q17,"ERROR","OK")</f>
        <v>OK</v>
      </c>
      <c r="AG17" s="124" t="str">
        <f>IF(X17&gt;W17,"ERROR","OK")</f>
        <v>OK</v>
      </c>
      <c r="AH17" s="104"/>
      <c r="AI17" s="1">
        <v>42</v>
      </c>
    </row>
    <row r="18" spans="1:35" ht="19.149999999999999" customHeight="1" thickTop="1" thickBot="1" x14ac:dyDescent="0.3">
      <c r="A18" s="187" t="s">
        <v>45</v>
      </c>
      <c r="B18" s="189"/>
      <c r="C18" s="190"/>
      <c r="D18" s="1">
        <v>2</v>
      </c>
      <c r="E18" s="204"/>
      <c r="F18" s="67">
        <f>SUM(G18+I18+K18)</f>
        <v>0</v>
      </c>
      <c r="G18" s="204"/>
      <c r="H18" s="204"/>
      <c r="I18" s="204"/>
      <c r="J18" s="204"/>
      <c r="K18" s="204"/>
      <c r="L18" s="204"/>
      <c r="M18" s="1">
        <v>2</v>
      </c>
      <c r="N18" s="204"/>
      <c r="O18" s="204"/>
      <c r="P18" s="204"/>
      <c r="Q18" s="67">
        <f>SUM(E18,F18,L18,N18,O18,P18)</f>
        <v>0</v>
      </c>
      <c r="R18" s="204"/>
      <c r="S18" s="104"/>
      <c r="T18" s="204"/>
      <c r="U18" s="204"/>
      <c r="V18" s="204"/>
      <c r="W18" s="67">
        <f>SUM(T18:V18)</f>
        <v>0</v>
      </c>
      <c r="X18" s="204"/>
      <c r="Y18" s="1">
        <v>2</v>
      </c>
      <c r="AA18" s="124" t="str">
        <f>IF(H18&gt;G18,"ERROR","OK")</f>
        <v>OK</v>
      </c>
      <c r="AB18" s="124" t="str">
        <f>IF(J18&gt;I18,"ERROR","OK")</f>
        <v>OK</v>
      </c>
      <c r="AC18" s="124" t="str">
        <f>IF(G18&gt;F18,"ERROR","OK")</f>
        <v>OK</v>
      </c>
      <c r="AD18" s="124" t="str">
        <f>IF(I18&gt;F18,"ERROR","OK")</f>
        <v>OK</v>
      </c>
      <c r="AE18" s="124" t="str">
        <f>IF(K18&gt;F18,"ERROR","OK")</f>
        <v>OK</v>
      </c>
      <c r="AF18" s="124" t="str">
        <f>IF(R18&gt;Q18,"ERROR","OK")</f>
        <v>OK</v>
      </c>
      <c r="AG18" s="124" t="str">
        <f>IF(X18&gt;W18,"ERROR","OK")</f>
        <v>OK</v>
      </c>
      <c r="AH18" s="124" t="str">
        <f>IF(SUM(Q18,W18)&gt;0,"Attention","OK")</f>
        <v>OK</v>
      </c>
      <c r="AI18" s="1">
        <v>2</v>
      </c>
    </row>
    <row r="19" spans="1:35" ht="19.149999999999999" customHeight="1" thickTop="1" thickBot="1" x14ac:dyDescent="0.3">
      <c r="A19" s="189" t="s">
        <v>68</v>
      </c>
      <c r="B19" s="189"/>
      <c r="C19" s="190"/>
      <c r="D19" s="1">
        <v>3</v>
      </c>
      <c r="E19" s="28"/>
      <c r="F19" s="67">
        <f t="shared" ref="F19:F29" si="0">SUM(G19+I19+K19)</f>
        <v>0</v>
      </c>
      <c r="G19" s="28"/>
      <c r="H19" s="28"/>
      <c r="I19" s="28"/>
      <c r="J19" s="28"/>
      <c r="K19" s="28"/>
      <c r="L19" s="28"/>
      <c r="M19" s="1">
        <v>3</v>
      </c>
      <c r="N19" s="28"/>
      <c r="O19" s="28"/>
      <c r="P19" s="28"/>
      <c r="Q19" s="67">
        <f t="shared" ref="Q19:Q29" si="1">SUM(E19,F19,L19,N19,O19,P19)</f>
        <v>0</v>
      </c>
      <c r="R19" s="31"/>
      <c r="S19" s="104"/>
      <c r="T19" s="28"/>
      <c r="U19" s="28"/>
      <c r="V19" s="28"/>
      <c r="W19" s="67">
        <f>SUM(T19:V19)</f>
        <v>0</v>
      </c>
      <c r="X19" s="28"/>
      <c r="Y19" s="1">
        <v>3</v>
      </c>
      <c r="AA19" s="124" t="str">
        <f t="shared" ref="AA19:AA27" si="2">IF(H19&gt;G19,"ERROR","OK")</f>
        <v>OK</v>
      </c>
      <c r="AB19" s="124" t="str">
        <f t="shared" ref="AB19:AB27" si="3">IF(J19&gt;I19,"ERROR","OK")</f>
        <v>OK</v>
      </c>
      <c r="AC19" s="124" t="str">
        <f>IF(G19&gt;F19,"ERROR","OK")</f>
        <v>OK</v>
      </c>
      <c r="AD19" s="124" t="str">
        <f>IF(I19&gt;F19,"ERROR","OK")</f>
        <v>OK</v>
      </c>
      <c r="AE19" s="124" t="str">
        <f>IF(K19&gt;F19,"ERROR","OK")</f>
        <v>OK</v>
      </c>
      <c r="AF19" s="124" t="str">
        <f t="shared" ref="AF19:AF27" si="4">IF(R19&gt;Q19,"ERROR","OK")</f>
        <v>OK</v>
      </c>
      <c r="AG19" s="124" t="str">
        <f>IF(X19&gt;W19,"ERROR","OK")</f>
        <v>OK</v>
      </c>
      <c r="AH19" s="104"/>
      <c r="AI19" s="1">
        <v>3</v>
      </c>
    </row>
    <row r="20" spans="1:35" ht="19.149999999999999" customHeight="1" thickTop="1" x14ac:dyDescent="0.25">
      <c r="A20" s="42"/>
      <c r="B20" s="104" t="s">
        <v>46</v>
      </c>
      <c r="C20" s="104"/>
      <c r="D20" s="1"/>
      <c r="E20" s="123"/>
      <c r="F20" s="123"/>
      <c r="G20" s="123"/>
      <c r="H20" s="123"/>
      <c r="I20" s="123"/>
      <c r="J20" s="123"/>
      <c r="K20" s="123"/>
      <c r="L20" s="123"/>
      <c r="M20" s="1"/>
      <c r="N20" s="123"/>
      <c r="O20" s="123"/>
      <c r="P20" s="123"/>
      <c r="Q20" s="123"/>
      <c r="R20" s="181"/>
      <c r="S20" s="104"/>
      <c r="T20" s="123"/>
      <c r="U20" s="123"/>
      <c r="V20" s="123"/>
      <c r="W20" s="123"/>
      <c r="X20" s="123"/>
      <c r="Y20" s="1"/>
      <c r="AA20" s="104"/>
      <c r="AB20" s="104"/>
      <c r="AC20" s="104"/>
      <c r="AD20" s="104"/>
      <c r="AE20" s="104"/>
      <c r="AF20" s="104"/>
      <c r="AG20" s="104"/>
      <c r="AH20" s="104"/>
      <c r="AI20" s="1"/>
    </row>
    <row r="21" spans="1:35" ht="15" customHeight="1" thickBot="1" x14ac:dyDescent="0.3">
      <c r="A21" s="42"/>
      <c r="B21" s="187" t="s">
        <v>47</v>
      </c>
      <c r="C21" s="188"/>
      <c r="D21" s="1">
        <v>4</v>
      </c>
      <c r="E21" s="28"/>
      <c r="F21" s="67">
        <f t="shared" si="0"/>
        <v>0</v>
      </c>
      <c r="G21" s="28"/>
      <c r="H21" s="28"/>
      <c r="I21" s="28"/>
      <c r="J21" s="28"/>
      <c r="K21" s="28"/>
      <c r="L21" s="28"/>
      <c r="M21" s="1">
        <v>4</v>
      </c>
      <c r="N21" s="28"/>
      <c r="O21" s="28"/>
      <c r="P21" s="28"/>
      <c r="Q21" s="67">
        <f t="shared" si="1"/>
        <v>0</v>
      </c>
      <c r="R21" s="31"/>
      <c r="S21" s="104"/>
      <c r="T21" s="28"/>
      <c r="U21" s="28"/>
      <c r="V21" s="28"/>
      <c r="W21" s="67">
        <f>SUM(T21:V21)</f>
        <v>0</v>
      </c>
      <c r="X21" s="28"/>
      <c r="Y21" s="1">
        <v>4</v>
      </c>
      <c r="AA21" s="124" t="str">
        <f t="shared" si="2"/>
        <v>OK</v>
      </c>
      <c r="AB21" s="124" t="str">
        <f t="shared" si="3"/>
        <v>OK</v>
      </c>
      <c r="AC21" s="124" t="str">
        <f>IF(G21&gt;F21,"ERROR","OK")</f>
        <v>OK</v>
      </c>
      <c r="AD21" s="124" t="str">
        <f>IF(I21&gt;F21,"ERROR","OK")</f>
        <v>OK</v>
      </c>
      <c r="AE21" s="124" t="str">
        <f>IF(K21&gt;F21,"ERROR","OK")</f>
        <v>OK</v>
      </c>
      <c r="AF21" s="124" t="str">
        <f t="shared" si="4"/>
        <v>OK</v>
      </c>
      <c r="AG21" s="124" t="str">
        <f>IF(X21&gt;W21,"ERROR","OK")</f>
        <v>OK</v>
      </c>
      <c r="AH21" s="104"/>
      <c r="AI21" s="1">
        <v>4</v>
      </c>
    </row>
    <row r="22" spans="1:35" ht="19.149999999999999" customHeight="1" thickTop="1" x14ac:dyDescent="0.25">
      <c r="A22" s="42"/>
      <c r="B22" s="104"/>
      <c r="C22" s="104" t="s">
        <v>48</v>
      </c>
      <c r="D22" s="1"/>
      <c r="E22" s="123"/>
      <c r="F22" s="123"/>
      <c r="G22" s="123"/>
      <c r="H22" s="123"/>
      <c r="I22" s="123"/>
      <c r="J22" s="123"/>
      <c r="K22" s="123"/>
      <c r="L22" s="123"/>
      <c r="M22" s="1"/>
      <c r="N22" s="123"/>
      <c r="O22" s="123"/>
      <c r="P22" s="123"/>
      <c r="Q22" s="123"/>
      <c r="R22" s="181"/>
      <c r="S22" s="104"/>
      <c r="T22" s="123"/>
      <c r="U22" s="123"/>
      <c r="V22" s="123"/>
      <c r="W22" s="123"/>
      <c r="X22" s="123"/>
      <c r="Y22" s="1"/>
      <c r="AA22" s="104"/>
      <c r="AB22" s="104"/>
      <c r="AC22" s="104"/>
      <c r="AD22" s="104"/>
      <c r="AE22" s="104"/>
      <c r="AF22" s="104"/>
      <c r="AG22" s="104"/>
      <c r="AH22" s="104"/>
      <c r="AI22" s="1"/>
    </row>
    <row r="23" spans="1:35" ht="15" customHeight="1" x14ac:dyDescent="0.25">
      <c r="A23" s="42"/>
      <c r="B23" s="104"/>
      <c r="C23" s="188" t="s">
        <v>49</v>
      </c>
      <c r="D23" s="1">
        <v>5</v>
      </c>
      <c r="E23" s="184"/>
      <c r="F23" s="184">
        <f t="shared" si="0"/>
        <v>0</v>
      </c>
      <c r="G23" s="184"/>
      <c r="H23" s="184"/>
      <c r="I23" s="184"/>
      <c r="J23" s="184"/>
      <c r="K23" s="184"/>
      <c r="L23" s="184"/>
      <c r="M23" s="1">
        <v>5</v>
      </c>
      <c r="N23" s="184"/>
      <c r="O23" s="184"/>
      <c r="P23" s="184"/>
      <c r="Q23" s="184"/>
      <c r="R23" s="184"/>
      <c r="S23" s="104"/>
      <c r="T23" s="184"/>
      <c r="U23" s="184"/>
      <c r="V23" s="184"/>
      <c r="W23" s="184"/>
      <c r="X23" s="184"/>
      <c r="Y23" s="1">
        <v>5</v>
      </c>
      <c r="AA23" s="124"/>
      <c r="AB23" s="124"/>
      <c r="AC23" s="124"/>
      <c r="AD23" s="124"/>
      <c r="AE23" s="124"/>
      <c r="AF23" s="124"/>
      <c r="AG23" s="124"/>
      <c r="AH23" s="104"/>
      <c r="AI23" s="1">
        <v>5</v>
      </c>
    </row>
    <row r="24" spans="1:35" ht="18.75" customHeight="1" thickBot="1" x14ac:dyDescent="0.3">
      <c r="A24" s="187" t="s">
        <v>50</v>
      </c>
      <c r="B24" s="187"/>
      <c r="C24" s="188"/>
      <c r="D24" s="1">
        <v>6</v>
      </c>
      <c r="E24" s="28"/>
      <c r="F24" s="67">
        <f t="shared" si="0"/>
        <v>0</v>
      </c>
      <c r="G24" s="28"/>
      <c r="H24" s="28"/>
      <c r="I24" s="28"/>
      <c r="J24" s="28"/>
      <c r="K24" s="28"/>
      <c r="L24" s="28"/>
      <c r="M24" s="1">
        <v>6</v>
      </c>
      <c r="N24" s="28"/>
      <c r="O24" s="28"/>
      <c r="P24" s="28"/>
      <c r="Q24" s="67">
        <f t="shared" si="1"/>
        <v>0</v>
      </c>
      <c r="R24" s="31"/>
      <c r="S24" s="104"/>
      <c r="T24" s="28"/>
      <c r="U24" s="28"/>
      <c r="V24" s="28"/>
      <c r="W24" s="67">
        <f t="shared" ref="W24:W37" si="5">SUM(T24:V24)</f>
        <v>0</v>
      </c>
      <c r="X24" s="28"/>
      <c r="Y24" s="1">
        <v>6</v>
      </c>
      <c r="AA24" s="124" t="str">
        <f t="shared" si="2"/>
        <v>OK</v>
      </c>
      <c r="AB24" s="124" t="str">
        <f t="shared" si="3"/>
        <v>OK</v>
      </c>
      <c r="AC24" s="124"/>
      <c r="AD24" s="124" t="str">
        <f t="shared" ref="AD24:AD38" si="6">IF(I24&gt;F24,"ERROR","OK")</f>
        <v>OK</v>
      </c>
      <c r="AE24" s="124" t="str">
        <f t="shared" ref="AE24:AE38" si="7">IF(K24&gt;F24,"ERROR","OK")</f>
        <v>OK</v>
      </c>
      <c r="AF24" s="124" t="str">
        <f t="shared" si="4"/>
        <v>OK</v>
      </c>
      <c r="AG24" s="124" t="str">
        <f t="shared" ref="AG24:AG38" si="8">IF(X24&gt;W24,"ERROR","OK")</f>
        <v>OK</v>
      </c>
      <c r="AH24" s="104"/>
      <c r="AI24" s="1">
        <v>6</v>
      </c>
    </row>
    <row r="25" spans="1:35" ht="19.149999999999999" customHeight="1" thickTop="1" thickBot="1" x14ac:dyDescent="0.3">
      <c r="A25" s="191" t="s">
        <v>78</v>
      </c>
      <c r="B25" s="191"/>
      <c r="C25" s="192"/>
      <c r="D25" s="1">
        <v>23</v>
      </c>
      <c r="E25" s="67">
        <f>SUM(E26,E28)</f>
        <v>0</v>
      </c>
      <c r="F25" s="67">
        <f t="shared" si="0"/>
        <v>0</v>
      </c>
      <c r="G25" s="67">
        <f t="shared" ref="G25:L25" si="9">SUM(G26,G28)</f>
        <v>0</v>
      </c>
      <c r="H25" s="67">
        <f t="shared" si="9"/>
        <v>0</v>
      </c>
      <c r="I25" s="67">
        <f t="shared" si="9"/>
        <v>0</v>
      </c>
      <c r="J25" s="67">
        <f t="shared" si="9"/>
        <v>0</v>
      </c>
      <c r="K25" s="67">
        <f t="shared" si="9"/>
        <v>0</v>
      </c>
      <c r="L25" s="67">
        <f t="shared" si="9"/>
        <v>0</v>
      </c>
      <c r="M25" s="1">
        <v>23</v>
      </c>
      <c r="N25" s="67">
        <f>SUM(N26,N28)</f>
        <v>0</v>
      </c>
      <c r="O25" s="67">
        <f>SUM(O26,O28)</f>
        <v>0</v>
      </c>
      <c r="P25" s="67">
        <f>SUM(P26,P28)</f>
        <v>0</v>
      </c>
      <c r="Q25" s="67">
        <f t="shared" si="1"/>
        <v>0</v>
      </c>
      <c r="R25" s="182">
        <f>SUM(R26,R28)</f>
        <v>0</v>
      </c>
      <c r="S25" s="64"/>
      <c r="T25" s="67">
        <f>SUM(T26,T28)</f>
        <v>0</v>
      </c>
      <c r="U25" s="67">
        <f>SUM(U26,U28)</f>
        <v>0</v>
      </c>
      <c r="V25" s="67">
        <f>SUM(V26,V28)</f>
        <v>0</v>
      </c>
      <c r="W25" s="67">
        <f t="shared" si="5"/>
        <v>0</v>
      </c>
      <c r="X25" s="67">
        <f>SUM(X26,X28)</f>
        <v>0</v>
      </c>
      <c r="Y25" s="1">
        <v>23</v>
      </c>
      <c r="AA25" s="124" t="str">
        <f t="shared" si="2"/>
        <v>OK</v>
      </c>
      <c r="AB25" s="124" t="str">
        <f t="shared" si="3"/>
        <v>OK</v>
      </c>
      <c r="AC25" s="124"/>
      <c r="AD25" s="124" t="str">
        <f t="shared" si="6"/>
        <v>OK</v>
      </c>
      <c r="AE25" s="124" t="str">
        <f t="shared" si="7"/>
        <v>OK</v>
      </c>
      <c r="AF25" s="124" t="str">
        <f t="shared" si="4"/>
        <v>OK</v>
      </c>
      <c r="AG25" s="124" t="str">
        <f t="shared" si="8"/>
        <v>OK</v>
      </c>
      <c r="AH25" s="104"/>
      <c r="AI25" s="1">
        <v>23</v>
      </c>
    </row>
    <row r="26" spans="1:35" ht="19.149999999999999" customHeight="1" thickTop="1" thickBot="1" x14ac:dyDescent="0.3">
      <c r="A26" s="4"/>
      <c r="B26" s="191" t="s">
        <v>72</v>
      </c>
      <c r="C26" s="192"/>
      <c r="D26" s="1">
        <v>24</v>
      </c>
      <c r="E26" s="28"/>
      <c r="F26" s="67">
        <f t="shared" si="0"/>
        <v>0</v>
      </c>
      <c r="G26" s="28"/>
      <c r="H26" s="28"/>
      <c r="I26" s="28"/>
      <c r="J26" s="28"/>
      <c r="K26" s="28"/>
      <c r="L26" s="28"/>
      <c r="M26" s="1">
        <v>24</v>
      </c>
      <c r="N26" s="28"/>
      <c r="O26" s="28"/>
      <c r="P26" s="28"/>
      <c r="Q26" s="67">
        <f t="shared" si="1"/>
        <v>0</v>
      </c>
      <c r="R26" s="31"/>
      <c r="S26" s="104"/>
      <c r="T26" s="28"/>
      <c r="U26" s="28"/>
      <c r="V26" s="28"/>
      <c r="W26" s="67">
        <f t="shared" si="5"/>
        <v>0</v>
      </c>
      <c r="X26" s="28"/>
      <c r="Y26" s="1">
        <v>24</v>
      </c>
      <c r="AA26" s="124" t="str">
        <f>IF(H26&gt;G26,"ERROR","OK")</f>
        <v>OK</v>
      </c>
      <c r="AB26" s="124" t="str">
        <f>IF(J26&gt;I26,"ERROR","OK")</f>
        <v>OK</v>
      </c>
      <c r="AC26" s="124"/>
      <c r="AD26" s="124" t="str">
        <f t="shared" si="6"/>
        <v>OK</v>
      </c>
      <c r="AE26" s="124" t="str">
        <f t="shared" si="7"/>
        <v>OK</v>
      </c>
      <c r="AF26" s="124" t="str">
        <f>IF(R26&gt;Q26,"ERROR","OK")</f>
        <v>OK</v>
      </c>
      <c r="AG26" s="124" t="str">
        <f t="shared" si="8"/>
        <v>OK</v>
      </c>
      <c r="AH26" s="104"/>
      <c r="AI26" s="1">
        <v>24</v>
      </c>
    </row>
    <row r="27" spans="1:35" ht="15" customHeight="1" thickTop="1" thickBot="1" x14ac:dyDescent="0.3">
      <c r="A27" s="4"/>
      <c r="B27" s="4"/>
      <c r="C27" s="192" t="s">
        <v>98</v>
      </c>
      <c r="D27" s="1">
        <v>25</v>
      </c>
      <c r="E27" s="28"/>
      <c r="F27" s="67">
        <f t="shared" si="0"/>
        <v>0</v>
      </c>
      <c r="G27" s="28"/>
      <c r="H27" s="28"/>
      <c r="I27" s="28"/>
      <c r="J27" s="28"/>
      <c r="K27" s="28"/>
      <c r="L27" s="28"/>
      <c r="M27" s="1">
        <v>25</v>
      </c>
      <c r="N27" s="28"/>
      <c r="O27" s="28"/>
      <c r="P27" s="28"/>
      <c r="Q27" s="67">
        <f t="shared" si="1"/>
        <v>0</v>
      </c>
      <c r="R27" s="31"/>
      <c r="S27" s="104"/>
      <c r="T27" s="28"/>
      <c r="U27" s="28"/>
      <c r="V27" s="28"/>
      <c r="W27" s="67">
        <f t="shared" si="5"/>
        <v>0</v>
      </c>
      <c r="X27" s="28"/>
      <c r="Y27" s="1">
        <v>25</v>
      </c>
      <c r="AA27" s="124" t="str">
        <f t="shared" si="2"/>
        <v>OK</v>
      </c>
      <c r="AB27" s="124" t="str">
        <f t="shared" si="3"/>
        <v>OK</v>
      </c>
      <c r="AC27" s="124"/>
      <c r="AD27" s="124" t="str">
        <f t="shared" si="6"/>
        <v>OK</v>
      </c>
      <c r="AE27" s="124" t="str">
        <f t="shared" si="7"/>
        <v>OK</v>
      </c>
      <c r="AF27" s="124" t="str">
        <f t="shared" si="4"/>
        <v>OK</v>
      </c>
      <c r="AG27" s="124" t="str">
        <f t="shared" si="8"/>
        <v>OK</v>
      </c>
      <c r="AH27" s="104"/>
      <c r="AI27" s="1">
        <v>25</v>
      </c>
    </row>
    <row r="28" spans="1:35" ht="15" customHeight="1" thickTop="1" thickBot="1" x14ac:dyDescent="0.3">
      <c r="A28" s="4"/>
      <c r="B28" s="193" t="s">
        <v>74</v>
      </c>
      <c r="C28" s="194"/>
      <c r="D28" s="1">
        <v>26</v>
      </c>
      <c r="E28" s="28"/>
      <c r="F28" s="67">
        <f t="shared" si="0"/>
        <v>0</v>
      </c>
      <c r="G28" s="28"/>
      <c r="H28" s="28"/>
      <c r="I28" s="28"/>
      <c r="J28" s="28"/>
      <c r="K28" s="28"/>
      <c r="L28" s="28"/>
      <c r="M28" s="1">
        <v>26</v>
      </c>
      <c r="N28" s="28"/>
      <c r="O28" s="28"/>
      <c r="P28" s="28"/>
      <c r="Q28" s="67">
        <f t="shared" si="1"/>
        <v>0</v>
      </c>
      <c r="R28" s="31"/>
      <c r="S28" s="104"/>
      <c r="T28" s="28"/>
      <c r="U28" s="28"/>
      <c r="V28" s="28"/>
      <c r="W28" s="67">
        <f t="shared" si="5"/>
        <v>0</v>
      </c>
      <c r="X28" s="28"/>
      <c r="Y28" s="1">
        <v>26</v>
      </c>
      <c r="AA28" s="124" t="str">
        <f t="shared" ref="AA28:AA38" si="10">IF(H28&gt;G28,"ERROR","OK")</f>
        <v>OK</v>
      </c>
      <c r="AB28" s="124" t="str">
        <f t="shared" ref="AB28:AB38" si="11">IF(J28&gt;I28,"ERROR","OK")</f>
        <v>OK</v>
      </c>
      <c r="AC28" s="124"/>
      <c r="AD28" s="124" t="str">
        <f t="shared" si="6"/>
        <v>OK</v>
      </c>
      <c r="AE28" s="124" t="str">
        <f t="shared" si="7"/>
        <v>OK</v>
      </c>
      <c r="AF28" s="124" t="str">
        <f t="shared" ref="AF28:AF38" si="12">IF(R28&gt;Q28,"ERROR","OK")</f>
        <v>OK</v>
      </c>
      <c r="AG28" s="124" t="str">
        <f t="shared" si="8"/>
        <v>OK</v>
      </c>
      <c r="AH28" s="104"/>
      <c r="AI28" s="1">
        <v>26</v>
      </c>
    </row>
    <row r="29" spans="1:35" ht="15" customHeight="1" thickTop="1" thickBot="1" x14ac:dyDescent="0.3">
      <c r="A29" s="4"/>
      <c r="B29" s="4"/>
      <c r="C29" s="192" t="s">
        <v>98</v>
      </c>
      <c r="D29" s="1">
        <v>27</v>
      </c>
      <c r="E29" s="28"/>
      <c r="F29" s="67">
        <f t="shared" si="0"/>
        <v>0</v>
      </c>
      <c r="G29" s="28"/>
      <c r="H29" s="28"/>
      <c r="I29" s="28"/>
      <c r="J29" s="28"/>
      <c r="K29" s="28"/>
      <c r="L29" s="28"/>
      <c r="M29" s="1">
        <v>27</v>
      </c>
      <c r="N29" s="28"/>
      <c r="O29" s="28"/>
      <c r="P29" s="28"/>
      <c r="Q29" s="67">
        <f t="shared" si="1"/>
        <v>0</v>
      </c>
      <c r="R29" s="31"/>
      <c r="S29" s="104"/>
      <c r="T29" s="28"/>
      <c r="U29" s="28"/>
      <c r="V29" s="28"/>
      <c r="W29" s="67">
        <f t="shared" si="5"/>
        <v>0</v>
      </c>
      <c r="X29" s="28"/>
      <c r="Y29" s="1">
        <v>27</v>
      </c>
      <c r="AA29" s="124" t="str">
        <f t="shared" si="10"/>
        <v>OK</v>
      </c>
      <c r="AB29" s="124" t="str">
        <f t="shared" si="11"/>
        <v>OK</v>
      </c>
      <c r="AC29" s="124"/>
      <c r="AD29" s="124" t="str">
        <f t="shared" si="6"/>
        <v>OK</v>
      </c>
      <c r="AE29" s="124" t="str">
        <f t="shared" si="7"/>
        <v>OK</v>
      </c>
      <c r="AF29" s="124" t="str">
        <f t="shared" si="12"/>
        <v>OK</v>
      </c>
      <c r="AG29" s="124" t="str">
        <f t="shared" si="8"/>
        <v>OK</v>
      </c>
      <c r="AH29" s="104"/>
      <c r="AI29" s="1">
        <v>27</v>
      </c>
    </row>
    <row r="30" spans="1:35" ht="15" customHeight="1" thickTop="1" thickBot="1" x14ac:dyDescent="0.3">
      <c r="A30" s="4"/>
      <c r="B30" s="193" t="s">
        <v>99</v>
      </c>
      <c r="C30" s="194"/>
      <c r="D30" s="1">
        <v>28</v>
      </c>
      <c r="E30" s="28"/>
      <c r="F30" s="67">
        <f t="shared" ref="F30:F37" si="13">SUM(G30+I30+K30)</f>
        <v>0</v>
      </c>
      <c r="G30" s="28"/>
      <c r="H30" s="28"/>
      <c r="I30" s="28"/>
      <c r="J30" s="28"/>
      <c r="K30" s="28"/>
      <c r="L30" s="28"/>
      <c r="M30" s="1">
        <v>28</v>
      </c>
      <c r="N30" s="28"/>
      <c r="O30" s="28"/>
      <c r="P30" s="28"/>
      <c r="Q30" s="67">
        <f t="shared" ref="Q30:Q37" si="14">SUM(E30,F30,L30,N30,O30,P30)</f>
        <v>0</v>
      </c>
      <c r="R30" s="31"/>
      <c r="S30" s="104"/>
      <c r="T30" s="28"/>
      <c r="U30" s="28"/>
      <c r="V30" s="28"/>
      <c r="W30" s="67">
        <f t="shared" si="5"/>
        <v>0</v>
      </c>
      <c r="X30" s="28"/>
      <c r="Y30" s="1">
        <v>28</v>
      </c>
      <c r="AA30" s="124" t="str">
        <f t="shared" si="10"/>
        <v>OK</v>
      </c>
      <c r="AB30" s="124" t="str">
        <f t="shared" si="11"/>
        <v>OK</v>
      </c>
      <c r="AC30" s="124"/>
      <c r="AD30" s="124" t="str">
        <f t="shared" si="6"/>
        <v>OK</v>
      </c>
      <c r="AE30" s="124" t="str">
        <f t="shared" si="7"/>
        <v>OK</v>
      </c>
      <c r="AF30" s="124" t="str">
        <f t="shared" si="12"/>
        <v>OK</v>
      </c>
      <c r="AG30" s="124" t="str">
        <f t="shared" si="8"/>
        <v>OK</v>
      </c>
      <c r="AH30" s="104"/>
      <c r="AI30" s="1">
        <v>28</v>
      </c>
    </row>
    <row r="31" spans="1:35" ht="18.75" customHeight="1" thickTop="1" thickBot="1" x14ac:dyDescent="0.3">
      <c r="A31" s="187" t="s">
        <v>105</v>
      </c>
      <c r="B31" s="187"/>
      <c r="C31" s="188"/>
      <c r="D31" s="1">
        <v>21</v>
      </c>
      <c r="E31" s="67">
        <f>SUM(E32:E36)</f>
        <v>0</v>
      </c>
      <c r="F31" s="67">
        <f t="shared" si="13"/>
        <v>0</v>
      </c>
      <c r="G31" s="67">
        <f t="shared" ref="G31:L31" si="15">SUM(G32:G36)</f>
        <v>0</v>
      </c>
      <c r="H31" s="67">
        <f t="shared" si="15"/>
        <v>0</v>
      </c>
      <c r="I31" s="67">
        <f t="shared" si="15"/>
        <v>0</v>
      </c>
      <c r="J31" s="67">
        <f t="shared" si="15"/>
        <v>0</v>
      </c>
      <c r="K31" s="67">
        <f t="shared" si="15"/>
        <v>0</v>
      </c>
      <c r="L31" s="67">
        <f t="shared" si="15"/>
        <v>0</v>
      </c>
      <c r="M31" s="1">
        <v>21</v>
      </c>
      <c r="N31" s="67">
        <f>SUM(N32:N36)</f>
        <v>0</v>
      </c>
      <c r="O31" s="67">
        <f>SUM(O32:O36)</f>
        <v>0</v>
      </c>
      <c r="P31" s="67">
        <f>SUM(P32:P36)</f>
        <v>0</v>
      </c>
      <c r="Q31" s="67">
        <f t="shared" si="14"/>
        <v>0</v>
      </c>
      <c r="R31" s="182">
        <f>SUM(R32:R36)</f>
        <v>0</v>
      </c>
      <c r="S31" s="104"/>
      <c r="T31" s="67">
        <f>SUM(T32:T36)</f>
        <v>0</v>
      </c>
      <c r="U31" s="67">
        <f>SUM(U32:U36)</f>
        <v>0</v>
      </c>
      <c r="V31" s="67">
        <f>SUM(V32:V36)</f>
        <v>0</v>
      </c>
      <c r="W31" s="67">
        <f t="shared" si="5"/>
        <v>0</v>
      </c>
      <c r="X31" s="67">
        <f>SUM(X32:X36)</f>
        <v>0</v>
      </c>
      <c r="Y31" s="1">
        <v>21</v>
      </c>
      <c r="AA31" s="124" t="str">
        <f t="shared" si="10"/>
        <v>OK</v>
      </c>
      <c r="AB31" s="124" t="str">
        <f t="shared" si="11"/>
        <v>OK</v>
      </c>
      <c r="AC31" s="124"/>
      <c r="AD31" s="124" t="str">
        <f t="shared" si="6"/>
        <v>OK</v>
      </c>
      <c r="AE31" s="124" t="str">
        <f t="shared" si="7"/>
        <v>OK</v>
      </c>
      <c r="AF31" s="124" t="str">
        <f t="shared" si="12"/>
        <v>OK</v>
      </c>
      <c r="AG31" s="124" t="str">
        <f t="shared" si="8"/>
        <v>OK</v>
      </c>
      <c r="AH31" s="104"/>
      <c r="AI31" s="1">
        <v>21</v>
      </c>
    </row>
    <row r="32" spans="1:35" ht="18.75" customHeight="1" thickTop="1" thickBot="1" x14ac:dyDescent="0.3">
      <c r="A32" s="42"/>
      <c r="B32" s="189" t="s">
        <v>101</v>
      </c>
      <c r="C32" s="190"/>
      <c r="D32" s="1">
        <v>32</v>
      </c>
      <c r="E32" s="28"/>
      <c r="F32" s="67">
        <f t="shared" si="13"/>
        <v>0</v>
      </c>
      <c r="G32" s="28"/>
      <c r="H32" s="28"/>
      <c r="I32" s="28"/>
      <c r="J32" s="28"/>
      <c r="K32" s="28"/>
      <c r="L32" s="28"/>
      <c r="M32" s="1">
        <v>32</v>
      </c>
      <c r="N32" s="28"/>
      <c r="O32" s="28"/>
      <c r="P32" s="28"/>
      <c r="Q32" s="67">
        <f t="shared" si="14"/>
        <v>0</v>
      </c>
      <c r="R32" s="31"/>
      <c r="S32" s="104"/>
      <c r="T32" s="28"/>
      <c r="U32" s="28"/>
      <c r="V32" s="28"/>
      <c r="W32" s="67">
        <f t="shared" si="5"/>
        <v>0</v>
      </c>
      <c r="X32" s="28"/>
      <c r="Y32" s="1">
        <v>32</v>
      </c>
      <c r="AA32" s="124" t="str">
        <f t="shared" si="10"/>
        <v>OK</v>
      </c>
      <c r="AB32" s="124" t="str">
        <f t="shared" si="11"/>
        <v>OK</v>
      </c>
      <c r="AC32" s="124"/>
      <c r="AD32" s="124" t="str">
        <f t="shared" si="6"/>
        <v>OK</v>
      </c>
      <c r="AE32" s="124" t="str">
        <f t="shared" si="7"/>
        <v>OK</v>
      </c>
      <c r="AF32" s="124" t="str">
        <f t="shared" si="12"/>
        <v>OK</v>
      </c>
      <c r="AG32" s="124" t="str">
        <f t="shared" si="8"/>
        <v>OK</v>
      </c>
      <c r="AH32" s="104"/>
      <c r="AI32" s="1">
        <v>32</v>
      </c>
    </row>
    <row r="33" spans="1:35" ht="18.75" customHeight="1" thickTop="1" thickBot="1" x14ac:dyDescent="0.3">
      <c r="A33" s="42"/>
      <c r="B33" s="189" t="s">
        <v>102</v>
      </c>
      <c r="C33" s="190"/>
      <c r="D33" s="1">
        <v>33</v>
      </c>
      <c r="E33" s="28"/>
      <c r="F33" s="67">
        <f t="shared" si="13"/>
        <v>0</v>
      </c>
      <c r="G33" s="28"/>
      <c r="H33" s="28"/>
      <c r="I33" s="28"/>
      <c r="J33" s="28"/>
      <c r="K33" s="28"/>
      <c r="L33" s="28"/>
      <c r="M33" s="1">
        <v>33</v>
      </c>
      <c r="N33" s="28"/>
      <c r="O33" s="28"/>
      <c r="P33" s="28"/>
      <c r="Q33" s="67">
        <f t="shared" si="14"/>
        <v>0</v>
      </c>
      <c r="R33" s="31"/>
      <c r="S33" s="104"/>
      <c r="T33" s="28"/>
      <c r="U33" s="28"/>
      <c r="V33" s="28"/>
      <c r="W33" s="67">
        <f t="shared" si="5"/>
        <v>0</v>
      </c>
      <c r="X33" s="28"/>
      <c r="Y33" s="1">
        <v>33</v>
      </c>
      <c r="AA33" s="124" t="str">
        <f t="shared" si="10"/>
        <v>OK</v>
      </c>
      <c r="AB33" s="124" t="str">
        <f t="shared" si="11"/>
        <v>OK</v>
      </c>
      <c r="AC33" s="124"/>
      <c r="AD33" s="124" t="str">
        <f t="shared" si="6"/>
        <v>OK</v>
      </c>
      <c r="AE33" s="124" t="str">
        <f t="shared" si="7"/>
        <v>OK</v>
      </c>
      <c r="AF33" s="124" t="str">
        <f t="shared" si="12"/>
        <v>OK</v>
      </c>
      <c r="AG33" s="124" t="str">
        <f t="shared" si="8"/>
        <v>OK</v>
      </c>
      <c r="AH33" s="104"/>
      <c r="AI33" s="1">
        <v>33</v>
      </c>
    </row>
    <row r="34" spans="1:35" ht="18.75" customHeight="1" thickTop="1" thickBot="1" x14ac:dyDescent="0.3">
      <c r="A34" s="42"/>
      <c r="B34" s="189" t="s">
        <v>103</v>
      </c>
      <c r="C34" s="190"/>
      <c r="D34" s="1">
        <v>34</v>
      </c>
      <c r="E34" s="28"/>
      <c r="F34" s="67">
        <f t="shared" si="13"/>
        <v>0</v>
      </c>
      <c r="G34" s="28"/>
      <c r="H34" s="28"/>
      <c r="I34" s="28"/>
      <c r="J34" s="28"/>
      <c r="K34" s="28"/>
      <c r="L34" s="28"/>
      <c r="M34" s="1">
        <v>34</v>
      </c>
      <c r="N34" s="28"/>
      <c r="O34" s="28"/>
      <c r="P34" s="28"/>
      <c r="Q34" s="67">
        <f t="shared" si="14"/>
        <v>0</v>
      </c>
      <c r="R34" s="31"/>
      <c r="S34" s="104"/>
      <c r="T34" s="28"/>
      <c r="U34" s="28"/>
      <c r="V34" s="28"/>
      <c r="W34" s="67">
        <f t="shared" si="5"/>
        <v>0</v>
      </c>
      <c r="X34" s="28"/>
      <c r="Y34" s="1">
        <v>34</v>
      </c>
      <c r="AA34" s="124" t="str">
        <f t="shared" si="10"/>
        <v>OK</v>
      </c>
      <c r="AB34" s="124" t="str">
        <f t="shared" si="11"/>
        <v>OK</v>
      </c>
      <c r="AC34" s="124"/>
      <c r="AD34" s="124" t="str">
        <f t="shared" si="6"/>
        <v>OK</v>
      </c>
      <c r="AE34" s="124" t="str">
        <f t="shared" si="7"/>
        <v>OK</v>
      </c>
      <c r="AF34" s="124" t="str">
        <f t="shared" si="12"/>
        <v>OK</v>
      </c>
      <c r="AG34" s="124" t="str">
        <f t="shared" si="8"/>
        <v>OK</v>
      </c>
      <c r="AH34" s="104"/>
      <c r="AI34" s="1">
        <v>34</v>
      </c>
    </row>
    <row r="35" spans="1:35" ht="18.75" customHeight="1" thickTop="1" thickBot="1" x14ac:dyDescent="0.3">
      <c r="A35" s="42"/>
      <c r="B35" s="189" t="s">
        <v>104</v>
      </c>
      <c r="C35" s="190"/>
      <c r="D35" s="1">
        <v>35</v>
      </c>
      <c r="E35" s="28"/>
      <c r="F35" s="67">
        <f t="shared" si="13"/>
        <v>0</v>
      </c>
      <c r="G35" s="28"/>
      <c r="H35" s="28"/>
      <c r="I35" s="28"/>
      <c r="J35" s="28"/>
      <c r="K35" s="28"/>
      <c r="L35" s="28"/>
      <c r="M35" s="1">
        <v>35</v>
      </c>
      <c r="N35" s="28"/>
      <c r="O35" s="28"/>
      <c r="P35" s="28"/>
      <c r="Q35" s="67">
        <f t="shared" si="14"/>
        <v>0</v>
      </c>
      <c r="R35" s="31"/>
      <c r="S35" s="104"/>
      <c r="T35" s="28"/>
      <c r="U35" s="28"/>
      <c r="V35" s="28"/>
      <c r="W35" s="67">
        <f t="shared" si="5"/>
        <v>0</v>
      </c>
      <c r="X35" s="28"/>
      <c r="Y35" s="1">
        <v>35</v>
      </c>
      <c r="AA35" s="124" t="str">
        <f t="shared" si="10"/>
        <v>OK</v>
      </c>
      <c r="AB35" s="124" t="str">
        <f t="shared" si="11"/>
        <v>OK</v>
      </c>
      <c r="AC35" s="124"/>
      <c r="AD35" s="124" t="str">
        <f t="shared" si="6"/>
        <v>OK</v>
      </c>
      <c r="AE35" s="124" t="str">
        <f t="shared" si="7"/>
        <v>OK</v>
      </c>
      <c r="AF35" s="124" t="str">
        <f t="shared" si="12"/>
        <v>OK</v>
      </c>
      <c r="AG35" s="124" t="str">
        <f t="shared" si="8"/>
        <v>OK</v>
      </c>
      <c r="AH35" s="104"/>
      <c r="AI35" s="1">
        <v>35</v>
      </c>
    </row>
    <row r="36" spans="1:35" ht="18.75" customHeight="1" thickTop="1" thickBot="1" x14ac:dyDescent="0.3">
      <c r="A36" s="42"/>
      <c r="B36" s="189" t="s">
        <v>74</v>
      </c>
      <c r="C36" s="190"/>
      <c r="D36" s="1">
        <v>36</v>
      </c>
      <c r="E36" s="28"/>
      <c r="F36" s="67">
        <f t="shared" si="13"/>
        <v>0</v>
      </c>
      <c r="G36" s="28"/>
      <c r="H36" s="28"/>
      <c r="I36" s="28"/>
      <c r="J36" s="28"/>
      <c r="K36" s="28"/>
      <c r="L36" s="28"/>
      <c r="M36" s="1">
        <v>36</v>
      </c>
      <c r="N36" s="28"/>
      <c r="O36" s="28"/>
      <c r="P36" s="28"/>
      <c r="Q36" s="67">
        <f t="shared" si="14"/>
        <v>0</v>
      </c>
      <c r="R36" s="31"/>
      <c r="S36" s="104"/>
      <c r="T36" s="28"/>
      <c r="U36" s="28"/>
      <c r="V36" s="28"/>
      <c r="W36" s="67">
        <f t="shared" si="5"/>
        <v>0</v>
      </c>
      <c r="X36" s="28"/>
      <c r="Y36" s="1">
        <v>36</v>
      </c>
      <c r="AA36" s="124" t="str">
        <f t="shared" si="10"/>
        <v>OK</v>
      </c>
      <c r="AB36" s="124" t="str">
        <f t="shared" si="11"/>
        <v>OK</v>
      </c>
      <c r="AC36" s="124"/>
      <c r="AD36" s="124" t="str">
        <f t="shared" si="6"/>
        <v>OK</v>
      </c>
      <c r="AE36" s="124" t="str">
        <f t="shared" si="7"/>
        <v>OK</v>
      </c>
      <c r="AF36" s="124" t="str">
        <f t="shared" si="12"/>
        <v>OK</v>
      </c>
      <c r="AG36" s="124" t="str">
        <f t="shared" si="8"/>
        <v>OK</v>
      </c>
      <c r="AH36" s="104"/>
      <c r="AI36" s="1">
        <v>36</v>
      </c>
    </row>
    <row r="37" spans="1:35" ht="19.149999999999999" customHeight="1" thickTop="1" thickBot="1" x14ac:dyDescent="0.3">
      <c r="A37" s="187" t="s">
        <v>51</v>
      </c>
      <c r="B37" s="187"/>
      <c r="C37" s="188"/>
      <c r="D37" s="1">
        <v>9</v>
      </c>
      <c r="E37" s="28"/>
      <c r="F37" s="67">
        <f t="shared" si="13"/>
        <v>0</v>
      </c>
      <c r="G37" s="28"/>
      <c r="H37" s="28"/>
      <c r="I37" s="28"/>
      <c r="J37" s="28"/>
      <c r="K37" s="28"/>
      <c r="L37" s="28"/>
      <c r="M37" s="1">
        <v>9</v>
      </c>
      <c r="N37" s="28"/>
      <c r="O37" s="28"/>
      <c r="P37" s="28"/>
      <c r="Q37" s="67">
        <f t="shared" si="14"/>
        <v>0</v>
      </c>
      <c r="R37" s="31"/>
      <c r="S37" s="64"/>
      <c r="T37" s="28"/>
      <c r="U37" s="28"/>
      <c r="V37" s="28"/>
      <c r="W37" s="67">
        <f t="shared" si="5"/>
        <v>0</v>
      </c>
      <c r="X37" s="28"/>
      <c r="Y37" s="1">
        <v>9</v>
      </c>
      <c r="AA37" s="124" t="str">
        <f t="shared" si="10"/>
        <v>OK</v>
      </c>
      <c r="AB37" s="124" t="str">
        <f t="shared" si="11"/>
        <v>OK</v>
      </c>
      <c r="AC37" s="124"/>
      <c r="AD37" s="124" t="str">
        <f t="shared" si="6"/>
        <v>OK</v>
      </c>
      <c r="AE37" s="124" t="str">
        <f t="shared" si="7"/>
        <v>OK</v>
      </c>
      <c r="AF37" s="124" t="str">
        <f t="shared" si="12"/>
        <v>OK</v>
      </c>
      <c r="AG37" s="124" t="str">
        <f t="shared" si="8"/>
        <v>OK</v>
      </c>
      <c r="AH37" s="104"/>
      <c r="AI37" s="1">
        <v>9</v>
      </c>
    </row>
    <row r="38" spans="1:35" ht="24" customHeight="1" thickTop="1" thickBot="1" x14ac:dyDescent="0.35">
      <c r="A38" s="179" t="s">
        <v>3</v>
      </c>
      <c r="B38" s="45"/>
      <c r="C38" s="45"/>
      <c r="D38" s="1">
        <v>10</v>
      </c>
      <c r="E38" s="67">
        <f>SUM(E16,E18:E19,E24:E25,E31,E37)</f>
        <v>0</v>
      </c>
      <c r="F38" s="67">
        <f t="shared" ref="F38:N38" si="16">SUM(F16,F18:F19,F24:F25,F31,F37)</f>
        <v>0</v>
      </c>
      <c r="G38" s="67">
        <f t="shared" si="16"/>
        <v>0</v>
      </c>
      <c r="H38" s="67">
        <f t="shared" si="16"/>
        <v>0</v>
      </c>
      <c r="I38" s="67">
        <f t="shared" si="16"/>
        <v>0</v>
      </c>
      <c r="J38" s="67">
        <f t="shared" si="16"/>
        <v>0</v>
      </c>
      <c r="K38" s="67">
        <f t="shared" si="16"/>
        <v>0</v>
      </c>
      <c r="L38" s="67">
        <f t="shared" si="16"/>
        <v>0</v>
      </c>
      <c r="M38" s="1">
        <v>10</v>
      </c>
      <c r="N38" s="67">
        <f t="shared" si="16"/>
        <v>0</v>
      </c>
      <c r="O38" s="67">
        <f>SUM(O16,O18:O19,O24:O25,O31,O37)</f>
        <v>0</v>
      </c>
      <c r="P38" s="67">
        <f>SUM(P16,P18:P19,P24:P25,P31,P37)</f>
        <v>0</v>
      </c>
      <c r="Q38" s="67">
        <f>SUM(Q16,Q18:Q19,Q24:Q25,Q31,Q37)</f>
        <v>0</v>
      </c>
      <c r="R38" s="67">
        <f>SUM(R16,R18:R19,R24:R25,R31,R37)</f>
        <v>0</v>
      </c>
      <c r="S38" s="64"/>
      <c r="T38" s="67">
        <f>SUM(T16,T18:T19,T24:T25,T31,T37)</f>
        <v>0</v>
      </c>
      <c r="U38" s="67">
        <f>SUM(U16,U18:U19,U24:U25,U31,U37)</f>
        <v>0</v>
      </c>
      <c r="V38" s="67">
        <f>SUM(V16,V18:V19,V24:V25,V31,V37)</f>
        <v>0</v>
      </c>
      <c r="W38" s="67">
        <f>SUM(W16,W18:W19,W24:W25,W31,W37)</f>
        <v>0</v>
      </c>
      <c r="X38" s="67">
        <f>SUM(X16,X18:X19,X24:X25,X31,X37)</f>
        <v>0</v>
      </c>
      <c r="Y38" s="1">
        <v>10</v>
      </c>
      <c r="AA38" s="124" t="str">
        <f t="shared" si="10"/>
        <v>OK</v>
      </c>
      <c r="AB38" s="124" t="str">
        <f t="shared" si="11"/>
        <v>OK</v>
      </c>
      <c r="AC38" s="124"/>
      <c r="AD38" s="124" t="str">
        <f t="shared" si="6"/>
        <v>OK</v>
      </c>
      <c r="AE38" s="124" t="str">
        <f t="shared" si="7"/>
        <v>OK</v>
      </c>
      <c r="AF38" s="124" t="str">
        <f t="shared" si="12"/>
        <v>OK</v>
      </c>
      <c r="AG38" s="124" t="str">
        <f t="shared" si="8"/>
        <v>OK</v>
      </c>
      <c r="AH38" s="104"/>
      <c r="AI38" s="1">
        <v>10</v>
      </c>
    </row>
    <row r="39" spans="1:35" ht="16.899999999999999" customHeight="1" thickTop="1" x14ac:dyDescent="0.25">
      <c r="A39" s="42"/>
      <c r="B39" s="104"/>
      <c r="C39" s="104"/>
      <c r="D39" s="1"/>
      <c r="E39" s="123"/>
      <c r="F39" s="123"/>
      <c r="G39" s="123"/>
      <c r="H39" s="123"/>
      <c r="I39" s="123"/>
      <c r="J39" s="123"/>
      <c r="K39" s="123"/>
      <c r="L39" s="123"/>
      <c r="M39" s="1"/>
      <c r="N39" s="123"/>
      <c r="O39" s="123"/>
      <c r="P39" s="123"/>
      <c r="Q39" s="123"/>
      <c r="R39" s="181"/>
      <c r="S39" s="104"/>
      <c r="T39" s="123"/>
      <c r="U39" s="123"/>
      <c r="V39" s="123"/>
      <c r="W39" s="123"/>
      <c r="X39" s="123"/>
      <c r="Y39" s="1"/>
      <c r="AA39" s="104"/>
      <c r="AB39" s="104"/>
      <c r="AC39" s="104"/>
      <c r="AD39" s="104"/>
      <c r="AE39" s="104"/>
      <c r="AF39" s="104"/>
      <c r="AG39" s="104"/>
      <c r="AH39" s="104"/>
      <c r="AI39" s="1"/>
    </row>
    <row r="40" spans="1:35" ht="25.15" customHeight="1" x14ac:dyDescent="0.3">
      <c r="A40" s="178" t="s">
        <v>52</v>
      </c>
      <c r="B40" s="104"/>
      <c r="C40" s="104"/>
      <c r="D40" s="1"/>
      <c r="E40" s="123"/>
      <c r="F40" s="123"/>
      <c r="G40" s="123"/>
      <c r="H40" s="123"/>
      <c r="I40" s="123"/>
      <c r="J40" s="123"/>
      <c r="K40" s="123"/>
      <c r="L40" s="123"/>
      <c r="M40" s="1"/>
      <c r="N40" s="123"/>
      <c r="O40" s="123"/>
      <c r="P40" s="123"/>
      <c r="Q40" s="123"/>
      <c r="R40" s="181"/>
      <c r="S40" s="104"/>
      <c r="T40" s="123"/>
      <c r="U40" s="123"/>
      <c r="V40" s="123"/>
      <c r="W40" s="123"/>
      <c r="X40" s="123"/>
      <c r="Y40" s="1"/>
      <c r="AA40" s="104"/>
      <c r="AB40" s="104"/>
      <c r="AC40" s="104"/>
      <c r="AD40" s="104"/>
      <c r="AE40" s="104"/>
      <c r="AF40" s="104"/>
      <c r="AG40" s="104"/>
      <c r="AH40" s="104"/>
      <c r="AI40" s="1"/>
    </row>
    <row r="41" spans="1:35" ht="18" customHeight="1" thickBot="1" x14ac:dyDescent="0.3">
      <c r="A41" s="187" t="s">
        <v>44</v>
      </c>
      <c r="B41" s="187"/>
      <c r="C41" s="188"/>
      <c r="D41" s="1">
        <v>11</v>
      </c>
      <c r="E41" s="28"/>
      <c r="F41" s="67">
        <f>SUM(G41+I41+K41)</f>
        <v>0</v>
      </c>
      <c r="G41" s="28"/>
      <c r="H41" s="28"/>
      <c r="I41" s="28"/>
      <c r="J41" s="28"/>
      <c r="K41" s="28"/>
      <c r="L41" s="28"/>
      <c r="M41" s="1">
        <v>11</v>
      </c>
      <c r="N41" s="28"/>
      <c r="O41" s="28"/>
      <c r="P41" s="28"/>
      <c r="Q41" s="67">
        <f>SUM(E41,F41,L41,N41,O41,P41)</f>
        <v>0</v>
      </c>
      <c r="R41" s="31"/>
      <c r="S41" s="104"/>
      <c r="T41" s="28"/>
      <c r="U41" s="28"/>
      <c r="V41" s="28"/>
      <c r="W41" s="67">
        <f>SUM(T41:V41)</f>
        <v>0</v>
      </c>
      <c r="X41" s="28"/>
      <c r="Y41" s="1">
        <v>11</v>
      </c>
      <c r="AA41" s="124" t="str">
        <f>IF(H41&gt;G41,"ERROR","OK")</f>
        <v>OK</v>
      </c>
      <c r="AB41" s="124" t="str">
        <f>IF(J41&gt;I41,"ERROR","OK")</f>
        <v>OK</v>
      </c>
      <c r="AC41" s="124" t="str">
        <f>IF(G41&gt;F41,"ERROR","OK")</f>
        <v>OK</v>
      </c>
      <c r="AD41" s="124" t="str">
        <f>IF(I41&gt;F41,"ERROR","OK")</f>
        <v>OK</v>
      </c>
      <c r="AE41" s="124" t="str">
        <f>IF(K41&gt;F41,"ERROR","OK")</f>
        <v>OK</v>
      </c>
      <c r="AF41" s="124" t="str">
        <f>IF(R41&gt;Q41,"ERROR","OK")</f>
        <v>OK</v>
      </c>
      <c r="AG41" s="124" t="str">
        <f>IF(X41&gt;W41,"ERROR","OK")</f>
        <v>OK</v>
      </c>
      <c r="AH41" s="104"/>
      <c r="AI41" s="1">
        <v>11</v>
      </c>
    </row>
    <row r="42" spans="1:35" ht="18" customHeight="1" thickTop="1" thickBot="1" x14ac:dyDescent="0.3">
      <c r="A42" s="189" t="s">
        <v>68</v>
      </c>
      <c r="B42" s="189"/>
      <c r="C42" s="190"/>
      <c r="D42" s="1">
        <v>12</v>
      </c>
      <c r="E42" s="28"/>
      <c r="F42" s="67">
        <f>SUM(G42+I42+K42)</f>
        <v>0</v>
      </c>
      <c r="G42" s="28"/>
      <c r="H42" s="28"/>
      <c r="I42" s="28"/>
      <c r="J42" s="28"/>
      <c r="K42" s="28"/>
      <c r="L42" s="28"/>
      <c r="M42" s="1">
        <v>12</v>
      </c>
      <c r="N42" s="28"/>
      <c r="O42" s="28"/>
      <c r="P42" s="28"/>
      <c r="Q42" s="67">
        <f>SUM(E42,F42,L42,N42,O42,P42)</f>
        <v>0</v>
      </c>
      <c r="R42" s="31"/>
      <c r="S42" s="104"/>
      <c r="T42" s="28"/>
      <c r="U42" s="28"/>
      <c r="V42" s="28"/>
      <c r="W42" s="67">
        <f>SUM(T42:V42)</f>
        <v>0</v>
      </c>
      <c r="X42" s="28"/>
      <c r="Y42" s="1">
        <v>12</v>
      </c>
      <c r="AA42" s="124" t="str">
        <f>IF(H42&gt;G42,"ERROR","OK")</f>
        <v>OK</v>
      </c>
      <c r="AB42" s="124" t="str">
        <f>IF(J42&gt;I42,"ERROR","OK")</f>
        <v>OK</v>
      </c>
      <c r="AC42" s="124" t="str">
        <f>IF(G42&gt;F42,"ERROR","OK")</f>
        <v>OK</v>
      </c>
      <c r="AD42" s="124" t="str">
        <f>IF(I42&gt;F42,"ERROR","OK")</f>
        <v>OK</v>
      </c>
      <c r="AE42" s="124" t="str">
        <f>IF(K42&gt;F42,"ERROR","OK")</f>
        <v>OK</v>
      </c>
      <c r="AF42" s="124" t="str">
        <f>IF(R42&gt;Q42,"ERROR","OK")</f>
        <v>OK</v>
      </c>
      <c r="AG42" s="124" t="str">
        <f>IF(X42&gt;W42,"ERROR","OK")</f>
        <v>OK</v>
      </c>
      <c r="AH42" s="104"/>
      <c r="AI42" s="1">
        <v>12</v>
      </c>
    </row>
    <row r="43" spans="1:35" ht="18" customHeight="1" thickTop="1" x14ac:dyDescent="0.25">
      <c r="A43" s="42"/>
      <c r="B43" s="104" t="s">
        <v>53</v>
      </c>
      <c r="C43" s="104"/>
      <c r="D43" s="1"/>
      <c r="E43" s="123"/>
      <c r="F43" s="123"/>
      <c r="G43" s="123"/>
      <c r="H43" s="123"/>
      <c r="I43" s="123"/>
      <c r="J43" s="123"/>
      <c r="K43" s="123"/>
      <c r="L43" s="123"/>
      <c r="M43" s="1"/>
      <c r="N43" s="123"/>
      <c r="O43" s="123"/>
      <c r="P43" s="123"/>
      <c r="Q43" s="123"/>
      <c r="R43" s="181"/>
      <c r="S43" s="104"/>
      <c r="T43" s="123"/>
      <c r="U43" s="123"/>
      <c r="V43" s="123"/>
      <c r="W43" s="123"/>
      <c r="X43" s="123"/>
      <c r="Y43" s="1"/>
      <c r="AA43" s="104"/>
      <c r="AB43" s="104"/>
      <c r="AC43" s="104"/>
      <c r="AD43" s="104"/>
      <c r="AE43" s="104"/>
      <c r="AF43" s="104"/>
      <c r="AG43" s="104"/>
      <c r="AH43" s="104"/>
      <c r="AI43" s="1"/>
    </row>
    <row r="44" spans="1:35" ht="15" customHeight="1" thickBot="1" x14ac:dyDescent="0.3">
      <c r="A44" s="42"/>
      <c r="B44" s="187" t="s">
        <v>47</v>
      </c>
      <c r="C44" s="188"/>
      <c r="D44" s="1">
        <v>13</v>
      </c>
      <c r="E44" s="28"/>
      <c r="F44" s="67">
        <f>SUM(G44+I44+K44)</f>
        <v>0</v>
      </c>
      <c r="G44" s="28"/>
      <c r="H44" s="28"/>
      <c r="I44" s="28"/>
      <c r="J44" s="28"/>
      <c r="K44" s="28"/>
      <c r="L44" s="28"/>
      <c r="M44" s="1">
        <v>13</v>
      </c>
      <c r="N44" s="28"/>
      <c r="O44" s="28"/>
      <c r="P44" s="28"/>
      <c r="Q44" s="67">
        <f>SUM(E44,F44,L44,N44,O44,P44)</f>
        <v>0</v>
      </c>
      <c r="R44" s="31"/>
      <c r="S44" s="104"/>
      <c r="T44" s="28"/>
      <c r="U44" s="28"/>
      <c r="V44" s="28"/>
      <c r="W44" s="67">
        <f>SUM(T44:V44)</f>
        <v>0</v>
      </c>
      <c r="X44" s="28"/>
      <c r="Y44" s="1">
        <v>13</v>
      </c>
      <c r="AA44" s="124" t="str">
        <f>IF(H44&gt;G44,"ERROR","OK")</f>
        <v>OK</v>
      </c>
      <c r="AB44" s="124" t="str">
        <f>IF(J44&gt;I44,"ERROR","OK")</f>
        <v>OK</v>
      </c>
      <c r="AC44" s="124" t="str">
        <f>IF(G44&gt;F44,"ERROR","OK")</f>
        <v>OK</v>
      </c>
      <c r="AD44" s="124" t="str">
        <f>IF(I44&gt;F44,"ERROR","OK")</f>
        <v>OK</v>
      </c>
      <c r="AE44" s="124" t="str">
        <f>IF(K44&gt;F44,"ERROR","OK")</f>
        <v>OK</v>
      </c>
      <c r="AF44" s="124" t="str">
        <f>IF(R44&gt;Q44,"ERROR","OK")</f>
        <v>OK</v>
      </c>
      <c r="AG44" s="124" t="str">
        <f>IF(X44&gt;W44,"ERROR","OK")</f>
        <v>OK</v>
      </c>
      <c r="AH44" s="104"/>
      <c r="AI44" s="1">
        <v>13</v>
      </c>
    </row>
    <row r="45" spans="1:35" ht="18.75" customHeight="1" thickTop="1" thickBot="1" x14ac:dyDescent="0.3">
      <c r="A45" s="193" t="s">
        <v>50</v>
      </c>
      <c r="B45" s="193"/>
      <c r="C45" s="194"/>
      <c r="D45" s="1">
        <v>14</v>
      </c>
      <c r="E45" s="28"/>
      <c r="F45" s="67">
        <f>SUM(G45+I45+K45)</f>
        <v>0</v>
      </c>
      <c r="G45" s="28"/>
      <c r="H45" s="28"/>
      <c r="I45" s="28"/>
      <c r="J45" s="28"/>
      <c r="K45" s="28"/>
      <c r="L45" s="28"/>
      <c r="M45" s="1">
        <v>14</v>
      </c>
      <c r="N45" s="28"/>
      <c r="O45" s="28"/>
      <c r="P45" s="28"/>
      <c r="Q45" s="67">
        <f>SUM(E45,F45,L45,N45,O45,P45)</f>
        <v>0</v>
      </c>
      <c r="R45" s="31"/>
      <c r="S45" s="104"/>
      <c r="T45" s="28"/>
      <c r="U45" s="28"/>
      <c r="V45" s="28"/>
      <c r="W45" s="67">
        <f>SUM(T45:V45)</f>
        <v>0</v>
      </c>
      <c r="X45" s="28"/>
      <c r="Y45" s="1">
        <v>14</v>
      </c>
      <c r="AA45" s="124" t="str">
        <f>IF(H45&gt;G45,"ERROR","OK")</f>
        <v>OK</v>
      </c>
      <c r="AB45" s="124" t="str">
        <f>IF(J45&gt;I45,"ERROR","OK")</f>
        <v>OK</v>
      </c>
      <c r="AC45" s="124" t="str">
        <f>IF(G45&gt;F45,"ERROR","OK")</f>
        <v>OK</v>
      </c>
      <c r="AD45" s="124" t="str">
        <f>IF(I45&gt;F45,"ERROR","OK")</f>
        <v>OK</v>
      </c>
      <c r="AE45" s="124" t="str">
        <f>IF(K45&gt;F45,"ERROR","OK")</f>
        <v>OK</v>
      </c>
      <c r="AF45" s="124" t="str">
        <f>IF(R45&gt;Q45,"ERROR","OK")</f>
        <v>OK</v>
      </c>
      <c r="AG45" s="124" t="str">
        <f>IF(X45&gt;W45,"ERROR","OK")</f>
        <v>OK</v>
      </c>
      <c r="AH45" s="104"/>
      <c r="AI45" s="1">
        <v>14</v>
      </c>
    </row>
    <row r="46" spans="1:35" ht="6.75" customHeight="1" thickTop="1" x14ac:dyDescent="0.25">
      <c r="A46" s="4"/>
      <c r="B46" s="3"/>
      <c r="C46" s="3"/>
      <c r="D46" s="1"/>
      <c r="E46" s="123"/>
      <c r="F46" s="123"/>
      <c r="G46" s="123"/>
      <c r="H46" s="123"/>
      <c r="I46" s="123"/>
      <c r="J46" s="123"/>
      <c r="K46" s="123"/>
      <c r="L46" s="123"/>
      <c r="M46" s="1"/>
      <c r="N46" s="123"/>
      <c r="O46" s="123"/>
      <c r="P46" s="123"/>
      <c r="Q46" s="123"/>
      <c r="R46" s="181"/>
      <c r="S46" s="64"/>
      <c r="T46" s="123"/>
      <c r="U46" s="123"/>
      <c r="V46" s="123"/>
      <c r="W46" s="123"/>
      <c r="X46" s="123"/>
      <c r="Y46" s="1"/>
      <c r="AA46" s="104"/>
      <c r="AB46" s="104"/>
      <c r="AC46" s="104"/>
      <c r="AD46" s="104"/>
      <c r="AE46" s="104"/>
      <c r="AF46" s="104"/>
      <c r="AG46" s="104"/>
      <c r="AH46" s="104"/>
      <c r="AI46" s="1"/>
    </row>
    <row r="47" spans="1:35" ht="18" customHeight="1" thickBot="1" x14ac:dyDescent="0.3">
      <c r="A47" s="193" t="s">
        <v>71</v>
      </c>
      <c r="B47" s="193"/>
      <c r="C47" s="194"/>
      <c r="D47" s="1">
        <v>29</v>
      </c>
      <c r="E47" s="28"/>
      <c r="F47" s="67">
        <f t="shared" ref="F47:F56" si="17">SUM(G47+I47+K47)</f>
        <v>0</v>
      </c>
      <c r="G47" s="28"/>
      <c r="H47" s="28"/>
      <c r="I47" s="28"/>
      <c r="J47" s="28"/>
      <c r="K47" s="28"/>
      <c r="L47" s="28"/>
      <c r="M47" s="1">
        <v>29</v>
      </c>
      <c r="N47" s="28"/>
      <c r="O47" s="28"/>
      <c r="P47" s="28"/>
      <c r="Q47" s="67">
        <f t="shared" ref="Q47:Q56" si="18">SUM(E47,F47,L47,N47,O47,P47)</f>
        <v>0</v>
      </c>
      <c r="R47" s="31"/>
      <c r="S47" s="104"/>
      <c r="T47" s="28"/>
      <c r="U47" s="28"/>
      <c r="V47" s="28"/>
      <c r="W47" s="67">
        <f t="shared" ref="W47:W56" si="19">SUM(T47:V47)</f>
        <v>0</v>
      </c>
      <c r="X47" s="28"/>
      <c r="Y47" s="1">
        <v>29</v>
      </c>
      <c r="AA47" s="124" t="str">
        <f t="shared" ref="AA47:AA57" si="20">IF(H47&gt;G47,"ERROR","OK")</f>
        <v>OK</v>
      </c>
      <c r="AB47" s="124" t="str">
        <f t="shared" ref="AB47:AB57" si="21">IF(J47&gt;I47,"ERROR","OK")</f>
        <v>OK</v>
      </c>
      <c r="AC47" s="124" t="str">
        <f t="shared" ref="AC47:AC57" si="22">IF(G47&gt;F47,"ERROR","OK")</f>
        <v>OK</v>
      </c>
      <c r="AD47" s="124" t="str">
        <f t="shared" ref="AD47:AD57" si="23">IF(I47&gt;F47,"ERROR","OK")</f>
        <v>OK</v>
      </c>
      <c r="AE47" s="124" t="str">
        <f t="shared" ref="AE47:AE57" si="24">IF(K47&gt;F47,"ERROR","OK")</f>
        <v>OK</v>
      </c>
      <c r="AF47" s="124" t="str">
        <f t="shared" ref="AF47:AF57" si="25">IF(R47&gt;Q47,"ERROR","OK")</f>
        <v>OK</v>
      </c>
      <c r="AG47" s="124" t="str">
        <f t="shared" ref="AG47:AG57" si="26">IF(X47&gt;W47,"ERROR","OK")</f>
        <v>OK</v>
      </c>
      <c r="AH47" s="104"/>
      <c r="AI47" s="1">
        <v>29</v>
      </c>
    </row>
    <row r="48" spans="1:35" ht="18" customHeight="1" thickTop="1" thickBot="1" x14ac:dyDescent="0.3">
      <c r="A48" s="4"/>
      <c r="B48" s="191" t="s">
        <v>98</v>
      </c>
      <c r="C48" s="192"/>
      <c r="D48" s="1">
        <v>30</v>
      </c>
      <c r="E48" s="28"/>
      <c r="F48" s="67">
        <f t="shared" si="17"/>
        <v>0</v>
      </c>
      <c r="G48" s="28"/>
      <c r="H48" s="28"/>
      <c r="I48" s="28"/>
      <c r="J48" s="28"/>
      <c r="K48" s="28"/>
      <c r="L48" s="28"/>
      <c r="M48" s="1">
        <v>30</v>
      </c>
      <c r="N48" s="28"/>
      <c r="O48" s="28"/>
      <c r="P48" s="28"/>
      <c r="Q48" s="67">
        <f t="shared" si="18"/>
        <v>0</v>
      </c>
      <c r="R48" s="31"/>
      <c r="S48" s="104"/>
      <c r="T48" s="28"/>
      <c r="U48" s="28"/>
      <c r="V48" s="28"/>
      <c r="W48" s="67">
        <f t="shared" si="19"/>
        <v>0</v>
      </c>
      <c r="X48" s="28"/>
      <c r="Y48" s="1">
        <v>30</v>
      </c>
      <c r="AA48" s="124" t="str">
        <f t="shared" si="20"/>
        <v>OK</v>
      </c>
      <c r="AB48" s="124" t="str">
        <f t="shared" si="21"/>
        <v>OK</v>
      </c>
      <c r="AC48" s="124" t="str">
        <f t="shared" si="22"/>
        <v>OK</v>
      </c>
      <c r="AD48" s="124" t="str">
        <f t="shared" si="23"/>
        <v>OK</v>
      </c>
      <c r="AE48" s="124" t="str">
        <f t="shared" si="24"/>
        <v>OK</v>
      </c>
      <c r="AF48" s="124" t="str">
        <f t="shared" si="25"/>
        <v>OK</v>
      </c>
      <c r="AG48" s="124" t="str">
        <f t="shared" si="26"/>
        <v>OK</v>
      </c>
      <c r="AH48" s="104"/>
      <c r="AI48" s="1">
        <v>30</v>
      </c>
    </row>
    <row r="49" spans="1:35" ht="19.5" customHeight="1" thickTop="1" thickBot="1" x14ac:dyDescent="0.3">
      <c r="A49" s="4"/>
      <c r="B49" s="191" t="s">
        <v>99</v>
      </c>
      <c r="C49" s="192"/>
      <c r="D49" s="1">
        <v>31</v>
      </c>
      <c r="E49" s="28"/>
      <c r="F49" s="67">
        <f t="shared" si="17"/>
        <v>0</v>
      </c>
      <c r="G49" s="28"/>
      <c r="H49" s="28"/>
      <c r="I49" s="28"/>
      <c r="J49" s="28"/>
      <c r="K49" s="28"/>
      <c r="L49" s="28"/>
      <c r="M49" s="1">
        <v>31</v>
      </c>
      <c r="N49" s="28"/>
      <c r="O49" s="28"/>
      <c r="P49" s="28"/>
      <c r="Q49" s="67">
        <f t="shared" si="18"/>
        <v>0</v>
      </c>
      <c r="R49" s="31"/>
      <c r="S49" s="104"/>
      <c r="T49" s="28"/>
      <c r="U49" s="28"/>
      <c r="V49" s="28"/>
      <c r="W49" s="67">
        <f t="shared" si="19"/>
        <v>0</v>
      </c>
      <c r="X49" s="28"/>
      <c r="Y49" s="1">
        <v>31</v>
      </c>
      <c r="AA49" s="124" t="str">
        <f t="shared" si="20"/>
        <v>OK</v>
      </c>
      <c r="AB49" s="124" t="str">
        <f t="shared" si="21"/>
        <v>OK</v>
      </c>
      <c r="AC49" s="124" t="str">
        <f t="shared" si="22"/>
        <v>OK</v>
      </c>
      <c r="AD49" s="124" t="str">
        <f t="shared" si="23"/>
        <v>OK</v>
      </c>
      <c r="AE49" s="124" t="str">
        <f t="shared" si="24"/>
        <v>OK</v>
      </c>
      <c r="AF49" s="124" t="str">
        <f t="shared" si="25"/>
        <v>OK</v>
      </c>
      <c r="AG49" s="124" t="str">
        <f t="shared" si="26"/>
        <v>OK</v>
      </c>
      <c r="AH49" s="104"/>
      <c r="AI49" s="1">
        <v>31</v>
      </c>
    </row>
    <row r="50" spans="1:35" ht="18.75" customHeight="1" thickTop="1" thickBot="1" x14ac:dyDescent="0.3">
      <c r="A50" s="187" t="s">
        <v>106</v>
      </c>
      <c r="B50" s="187"/>
      <c r="C50" s="188"/>
      <c r="D50" s="1">
        <v>22</v>
      </c>
      <c r="E50" s="67">
        <f>SUM(E51:E55)</f>
        <v>0</v>
      </c>
      <c r="F50" s="67">
        <f t="shared" si="17"/>
        <v>0</v>
      </c>
      <c r="G50" s="67">
        <f t="shared" ref="G50:L50" si="27">SUM(G51:G55)</f>
        <v>0</v>
      </c>
      <c r="H50" s="67">
        <f t="shared" si="27"/>
        <v>0</v>
      </c>
      <c r="I50" s="67">
        <f t="shared" si="27"/>
        <v>0</v>
      </c>
      <c r="J50" s="67">
        <f t="shared" si="27"/>
        <v>0</v>
      </c>
      <c r="K50" s="67">
        <f t="shared" si="27"/>
        <v>0</v>
      </c>
      <c r="L50" s="67">
        <f t="shared" si="27"/>
        <v>0</v>
      </c>
      <c r="M50" s="1">
        <v>22</v>
      </c>
      <c r="N50" s="67">
        <f>SUM(N51:N55)</f>
        <v>0</v>
      </c>
      <c r="O50" s="67">
        <f>SUM(O51:O55)</f>
        <v>0</v>
      </c>
      <c r="P50" s="67">
        <f>SUM(P51:P55)</f>
        <v>0</v>
      </c>
      <c r="Q50" s="67">
        <f t="shared" si="18"/>
        <v>0</v>
      </c>
      <c r="R50" s="182">
        <f>SUM(R51:R55)</f>
        <v>0</v>
      </c>
      <c r="S50" s="104"/>
      <c r="T50" s="67">
        <f>SUM(T51:T55)</f>
        <v>0</v>
      </c>
      <c r="U50" s="67">
        <f>SUM(U51:U55)</f>
        <v>0</v>
      </c>
      <c r="V50" s="67">
        <f>SUM(V51:V55)</f>
        <v>0</v>
      </c>
      <c r="W50" s="67">
        <f t="shared" si="19"/>
        <v>0</v>
      </c>
      <c r="X50" s="67">
        <f>SUM(X51:X55)</f>
        <v>0</v>
      </c>
      <c r="Y50" s="1">
        <v>22</v>
      </c>
      <c r="AA50" s="124" t="str">
        <f t="shared" si="20"/>
        <v>OK</v>
      </c>
      <c r="AB50" s="124" t="str">
        <f t="shared" si="21"/>
        <v>OK</v>
      </c>
      <c r="AC50" s="124" t="str">
        <f t="shared" si="22"/>
        <v>OK</v>
      </c>
      <c r="AD50" s="124" t="str">
        <f t="shared" si="23"/>
        <v>OK</v>
      </c>
      <c r="AE50" s="124" t="str">
        <f t="shared" si="24"/>
        <v>OK</v>
      </c>
      <c r="AF50" s="124" t="str">
        <f t="shared" si="25"/>
        <v>OK</v>
      </c>
      <c r="AG50" s="124" t="str">
        <f t="shared" si="26"/>
        <v>OK</v>
      </c>
      <c r="AH50" s="104"/>
      <c r="AI50" s="1">
        <v>22</v>
      </c>
    </row>
    <row r="51" spans="1:35" ht="18.75" customHeight="1" thickTop="1" thickBot="1" x14ac:dyDescent="0.3">
      <c r="A51" s="42"/>
      <c r="B51" s="189" t="s">
        <v>101</v>
      </c>
      <c r="C51" s="190"/>
      <c r="D51" s="1">
        <v>37</v>
      </c>
      <c r="E51" s="28"/>
      <c r="F51" s="67">
        <f t="shared" si="17"/>
        <v>0</v>
      </c>
      <c r="G51" s="28"/>
      <c r="H51" s="28"/>
      <c r="I51" s="28"/>
      <c r="J51" s="28"/>
      <c r="K51" s="28"/>
      <c r="L51" s="28"/>
      <c r="M51" s="1">
        <v>37</v>
      </c>
      <c r="N51" s="28"/>
      <c r="O51" s="28"/>
      <c r="P51" s="28"/>
      <c r="Q51" s="67">
        <f t="shared" si="18"/>
        <v>0</v>
      </c>
      <c r="R51" s="31"/>
      <c r="S51" s="104"/>
      <c r="T51" s="28"/>
      <c r="U51" s="28"/>
      <c r="V51" s="28"/>
      <c r="W51" s="67">
        <f t="shared" si="19"/>
        <v>0</v>
      </c>
      <c r="X51" s="28"/>
      <c r="Y51" s="1">
        <v>37</v>
      </c>
      <c r="AA51" s="124" t="str">
        <f t="shared" si="20"/>
        <v>OK</v>
      </c>
      <c r="AB51" s="124" t="str">
        <f t="shared" si="21"/>
        <v>OK</v>
      </c>
      <c r="AC51" s="124" t="str">
        <f t="shared" si="22"/>
        <v>OK</v>
      </c>
      <c r="AD51" s="124" t="str">
        <f t="shared" si="23"/>
        <v>OK</v>
      </c>
      <c r="AE51" s="124" t="str">
        <f t="shared" si="24"/>
        <v>OK</v>
      </c>
      <c r="AF51" s="124" t="str">
        <f t="shared" si="25"/>
        <v>OK</v>
      </c>
      <c r="AG51" s="124" t="str">
        <f t="shared" si="26"/>
        <v>OK</v>
      </c>
      <c r="AH51" s="104"/>
      <c r="AI51" s="1">
        <v>37</v>
      </c>
    </row>
    <row r="52" spans="1:35" ht="18.75" customHeight="1" thickTop="1" thickBot="1" x14ac:dyDescent="0.3">
      <c r="A52" s="42"/>
      <c r="B52" s="189" t="s">
        <v>102</v>
      </c>
      <c r="C52" s="190"/>
      <c r="D52" s="1">
        <v>38</v>
      </c>
      <c r="E52" s="28"/>
      <c r="F52" s="67">
        <f t="shared" si="17"/>
        <v>0</v>
      </c>
      <c r="G52" s="28"/>
      <c r="H52" s="28"/>
      <c r="I52" s="28"/>
      <c r="J52" s="28"/>
      <c r="K52" s="28"/>
      <c r="L52" s="28"/>
      <c r="M52" s="1">
        <v>38</v>
      </c>
      <c r="N52" s="28"/>
      <c r="O52" s="28"/>
      <c r="P52" s="28"/>
      <c r="Q52" s="67">
        <f t="shared" si="18"/>
        <v>0</v>
      </c>
      <c r="R52" s="31"/>
      <c r="S52" s="104"/>
      <c r="T52" s="28"/>
      <c r="U52" s="28"/>
      <c r="V52" s="28"/>
      <c r="W52" s="67">
        <f t="shared" si="19"/>
        <v>0</v>
      </c>
      <c r="X52" s="28"/>
      <c r="Y52" s="1">
        <v>38</v>
      </c>
      <c r="AA52" s="124" t="str">
        <f t="shared" si="20"/>
        <v>OK</v>
      </c>
      <c r="AB52" s="124" t="str">
        <f t="shared" si="21"/>
        <v>OK</v>
      </c>
      <c r="AC52" s="124" t="str">
        <f t="shared" si="22"/>
        <v>OK</v>
      </c>
      <c r="AD52" s="124" t="str">
        <f t="shared" si="23"/>
        <v>OK</v>
      </c>
      <c r="AE52" s="124" t="str">
        <f t="shared" si="24"/>
        <v>OK</v>
      </c>
      <c r="AF52" s="124" t="str">
        <f t="shared" si="25"/>
        <v>OK</v>
      </c>
      <c r="AG52" s="124" t="str">
        <f t="shared" si="26"/>
        <v>OK</v>
      </c>
      <c r="AH52" s="104"/>
      <c r="AI52" s="1">
        <v>38</v>
      </c>
    </row>
    <row r="53" spans="1:35" ht="18.75" customHeight="1" thickTop="1" thickBot="1" x14ac:dyDescent="0.3">
      <c r="A53" s="42"/>
      <c r="B53" s="189" t="s">
        <v>103</v>
      </c>
      <c r="C53" s="190"/>
      <c r="D53" s="1">
        <v>39</v>
      </c>
      <c r="E53" s="28"/>
      <c r="F53" s="67">
        <f t="shared" si="17"/>
        <v>0</v>
      </c>
      <c r="G53" s="28"/>
      <c r="H53" s="28"/>
      <c r="I53" s="28"/>
      <c r="J53" s="28"/>
      <c r="K53" s="28"/>
      <c r="L53" s="28"/>
      <c r="M53" s="1">
        <v>39</v>
      </c>
      <c r="N53" s="28"/>
      <c r="O53" s="28"/>
      <c r="P53" s="28"/>
      <c r="Q53" s="67">
        <f t="shared" si="18"/>
        <v>0</v>
      </c>
      <c r="R53" s="31"/>
      <c r="S53" s="104"/>
      <c r="T53" s="28"/>
      <c r="U53" s="28"/>
      <c r="V53" s="28"/>
      <c r="W53" s="67">
        <f t="shared" si="19"/>
        <v>0</v>
      </c>
      <c r="X53" s="28"/>
      <c r="Y53" s="1">
        <v>39</v>
      </c>
      <c r="AA53" s="124" t="str">
        <f t="shared" si="20"/>
        <v>OK</v>
      </c>
      <c r="AB53" s="124" t="str">
        <f t="shared" si="21"/>
        <v>OK</v>
      </c>
      <c r="AC53" s="124" t="str">
        <f t="shared" si="22"/>
        <v>OK</v>
      </c>
      <c r="AD53" s="124" t="str">
        <f t="shared" si="23"/>
        <v>OK</v>
      </c>
      <c r="AE53" s="124" t="str">
        <f t="shared" si="24"/>
        <v>OK</v>
      </c>
      <c r="AF53" s="124" t="str">
        <f t="shared" si="25"/>
        <v>OK</v>
      </c>
      <c r="AG53" s="124" t="str">
        <f t="shared" si="26"/>
        <v>OK</v>
      </c>
      <c r="AH53" s="104"/>
      <c r="AI53" s="1">
        <v>39</v>
      </c>
    </row>
    <row r="54" spans="1:35" ht="18.75" customHeight="1" thickTop="1" thickBot="1" x14ac:dyDescent="0.3">
      <c r="A54" s="42"/>
      <c r="B54" s="189" t="s">
        <v>104</v>
      </c>
      <c r="C54" s="190"/>
      <c r="D54" s="1">
        <v>40</v>
      </c>
      <c r="E54" s="28"/>
      <c r="F54" s="67">
        <f t="shared" si="17"/>
        <v>0</v>
      </c>
      <c r="G54" s="28"/>
      <c r="H54" s="28"/>
      <c r="I54" s="28"/>
      <c r="J54" s="28"/>
      <c r="K54" s="28"/>
      <c r="L54" s="28"/>
      <c r="M54" s="1">
        <v>40</v>
      </c>
      <c r="N54" s="28"/>
      <c r="O54" s="28"/>
      <c r="P54" s="28"/>
      <c r="Q54" s="67">
        <f t="shared" si="18"/>
        <v>0</v>
      </c>
      <c r="R54" s="31"/>
      <c r="S54" s="104"/>
      <c r="T54" s="28"/>
      <c r="U54" s="28"/>
      <c r="V54" s="28"/>
      <c r="W54" s="67">
        <f t="shared" si="19"/>
        <v>0</v>
      </c>
      <c r="X54" s="28"/>
      <c r="Y54" s="1">
        <v>40</v>
      </c>
      <c r="AA54" s="124" t="str">
        <f t="shared" si="20"/>
        <v>OK</v>
      </c>
      <c r="AB54" s="124" t="str">
        <f t="shared" si="21"/>
        <v>OK</v>
      </c>
      <c r="AC54" s="124" t="str">
        <f t="shared" si="22"/>
        <v>OK</v>
      </c>
      <c r="AD54" s="124" t="str">
        <f t="shared" si="23"/>
        <v>OK</v>
      </c>
      <c r="AE54" s="124" t="str">
        <f t="shared" si="24"/>
        <v>OK</v>
      </c>
      <c r="AF54" s="124" t="str">
        <f t="shared" si="25"/>
        <v>OK</v>
      </c>
      <c r="AG54" s="124" t="str">
        <f t="shared" si="26"/>
        <v>OK</v>
      </c>
      <c r="AH54" s="104"/>
      <c r="AI54" s="1">
        <v>40</v>
      </c>
    </row>
    <row r="55" spans="1:35" ht="18.75" customHeight="1" thickTop="1" thickBot="1" x14ac:dyDescent="0.3">
      <c r="A55" s="42"/>
      <c r="B55" s="189" t="s">
        <v>74</v>
      </c>
      <c r="C55" s="190"/>
      <c r="D55" s="1">
        <v>41</v>
      </c>
      <c r="E55" s="28"/>
      <c r="F55" s="67">
        <f t="shared" si="17"/>
        <v>0</v>
      </c>
      <c r="G55" s="28"/>
      <c r="H55" s="28"/>
      <c r="I55" s="28"/>
      <c r="J55" s="28"/>
      <c r="K55" s="28"/>
      <c r="L55" s="28"/>
      <c r="M55" s="1">
        <v>41</v>
      </c>
      <c r="N55" s="28"/>
      <c r="O55" s="28"/>
      <c r="P55" s="28"/>
      <c r="Q55" s="67">
        <f t="shared" si="18"/>
        <v>0</v>
      </c>
      <c r="R55" s="31"/>
      <c r="S55" s="104"/>
      <c r="T55" s="28"/>
      <c r="U55" s="28"/>
      <c r="V55" s="28"/>
      <c r="W55" s="67">
        <f t="shared" si="19"/>
        <v>0</v>
      </c>
      <c r="X55" s="28"/>
      <c r="Y55" s="1">
        <v>41</v>
      </c>
      <c r="AA55" s="124" t="str">
        <f t="shared" si="20"/>
        <v>OK</v>
      </c>
      <c r="AB55" s="124" t="str">
        <f t="shared" si="21"/>
        <v>OK</v>
      </c>
      <c r="AC55" s="124" t="str">
        <f t="shared" si="22"/>
        <v>OK</v>
      </c>
      <c r="AD55" s="124" t="str">
        <f t="shared" si="23"/>
        <v>OK</v>
      </c>
      <c r="AE55" s="124" t="str">
        <f t="shared" si="24"/>
        <v>OK</v>
      </c>
      <c r="AF55" s="124" t="str">
        <f t="shared" si="25"/>
        <v>OK</v>
      </c>
      <c r="AG55" s="124" t="str">
        <f t="shared" si="26"/>
        <v>OK</v>
      </c>
      <c r="AH55" s="104"/>
      <c r="AI55" s="1">
        <v>41</v>
      </c>
    </row>
    <row r="56" spans="1:35" ht="18" customHeight="1" thickTop="1" thickBot="1" x14ac:dyDescent="0.3">
      <c r="A56" s="187" t="s">
        <v>51</v>
      </c>
      <c r="B56" s="187"/>
      <c r="C56" s="188"/>
      <c r="D56" s="1">
        <v>17</v>
      </c>
      <c r="E56" s="47"/>
      <c r="F56" s="67">
        <f t="shared" si="17"/>
        <v>0</v>
      </c>
      <c r="G56" s="47"/>
      <c r="H56" s="47"/>
      <c r="I56" s="47"/>
      <c r="J56" s="47"/>
      <c r="K56" s="47"/>
      <c r="L56" s="47"/>
      <c r="M56" s="1">
        <v>17</v>
      </c>
      <c r="N56" s="47"/>
      <c r="O56" s="47"/>
      <c r="P56" s="47"/>
      <c r="Q56" s="67">
        <f t="shared" si="18"/>
        <v>0</v>
      </c>
      <c r="R56" s="31"/>
      <c r="S56" s="104"/>
      <c r="T56" s="47"/>
      <c r="U56" s="47"/>
      <c r="V56" s="47"/>
      <c r="W56" s="67">
        <f t="shared" si="19"/>
        <v>0</v>
      </c>
      <c r="X56" s="47"/>
      <c r="Y56" s="1">
        <v>17</v>
      </c>
      <c r="AA56" s="124" t="str">
        <f t="shared" si="20"/>
        <v>OK</v>
      </c>
      <c r="AB56" s="124" t="str">
        <f t="shared" si="21"/>
        <v>OK</v>
      </c>
      <c r="AC56" s="124" t="str">
        <f t="shared" si="22"/>
        <v>OK</v>
      </c>
      <c r="AD56" s="124" t="str">
        <f t="shared" si="23"/>
        <v>OK</v>
      </c>
      <c r="AE56" s="124" t="str">
        <f t="shared" si="24"/>
        <v>OK</v>
      </c>
      <c r="AF56" s="124" t="str">
        <f t="shared" si="25"/>
        <v>OK</v>
      </c>
      <c r="AG56" s="124" t="str">
        <f t="shared" si="26"/>
        <v>OK</v>
      </c>
      <c r="AH56" s="104"/>
      <c r="AI56" s="1">
        <v>17</v>
      </c>
    </row>
    <row r="57" spans="1:35" ht="18" customHeight="1" thickTop="1" thickBot="1" x14ac:dyDescent="0.35">
      <c r="A57" s="179" t="s">
        <v>3</v>
      </c>
      <c r="B57" s="45"/>
      <c r="C57" s="45"/>
      <c r="D57" s="125">
        <v>18</v>
      </c>
      <c r="E57" s="67">
        <f>SUM(E41:E42,E45,E47,E50,E56)</f>
        <v>0</v>
      </c>
      <c r="F57" s="67">
        <f t="shared" ref="F57:L57" si="28">SUM(F41:F42,F45,F47,F50,F56)</f>
        <v>0</v>
      </c>
      <c r="G57" s="67">
        <f t="shared" si="28"/>
        <v>0</v>
      </c>
      <c r="H57" s="67">
        <f t="shared" si="28"/>
        <v>0</v>
      </c>
      <c r="I57" s="67">
        <f t="shared" si="28"/>
        <v>0</v>
      </c>
      <c r="J57" s="67">
        <f t="shared" si="28"/>
        <v>0</v>
      </c>
      <c r="K57" s="67">
        <f t="shared" si="28"/>
        <v>0</v>
      </c>
      <c r="L57" s="67">
        <f t="shared" si="28"/>
        <v>0</v>
      </c>
      <c r="M57" s="125">
        <v>18</v>
      </c>
      <c r="N57" s="67">
        <f>SUM(N41:N42,N45,N47,N50,N56)</f>
        <v>0</v>
      </c>
      <c r="O57" s="67">
        <f>SUM(O41:O42,O45,O47,O50,O56)</f>
        <v>0</v>
      </c>
      <c r="P57" s="67">
        <f>SUM(P41:P42,P45,P47,P50,P56)</f>
        <v>0</v>
      </c>
      <c r="Q57" s="67">
        <f>SUM(Q41:Q42,Q45,Q47,Q50,Q56)</f>
        <v>0</v>
      </c>
      <c r="R57" s="182">
        <f>SUM(R41:R42,R45,R47,R50,R56)</f>
        <v>0</v>
      </c>
      <c r="S57" s="104"/>
      <c r="T57" s="67">
        <f>SUM(T41:T42,T45,T47,T50,T56)</f>
        <v>0</v>
      </c>
      <c r="U57" s="67">
        <f>SUM(U41:U42,U45,U47,U50,U56)</f>
        <v>0</v>
      </c>
      <c r="V57" s="67">
        <f>SUM(V41:V42,V45,V47,V50,V56)</f>
        <v>0</v>
      </c>
      <c r="W57" s="67">
        <f>SUM(W41:W42,W45,W47,W50,W56)</f>
        <v>0</v>
      </c>
      <c r="X57" s="67">
        <f>SUM(X41:X42,X45,X47,X50,X56)</f>
        <v>0</v>
      </c>
      <c r="Y57" s="125">
        <v>18</v>
      </c>
      <c r="AA57" s="124" t="str">
        <f t="shared" si="20"/>
        <v>OK</v>
      </c>
      <c r="AB57" s="124" t="str">
        <f t="shared" si="21"/>
        <v>OK</v>
      </c>
      <c r="AC57" s="124" t="str">
        <f t="shared" si="22"/>
        <v>OK</v>
      </c>
      <c r="AD57" s="124" t="str">
        <f t="shared" si="23"/>
        <v>OK</v>
      </c>
      <c r="AE57" s="124" t="str">
        <f t="shared" si="24"/>
        <v>OK</v>
      </c>
      <c r="AF57" s="124" t="str">
        <f t="shared" si="25"/>
        <v>OK</v>
      </c>
      <c r="AG57" s="124" t="str">
        <f t="shared" si="26"/>
        <v>OK</v>
      </c>
      <c r="AH57" s="104"/>
      <c r="AI57" s="125">
        <v>18</v>
      </c>
    </row>
    <row r="58" spans="1:35" ht="16.149999999999999" customHeight="1" thickTop="1" x14ac:dyDescent="0.25">
      <c r="A58" s="59"/>
      <c r="B58" s="34"/>
      <c r="C58" s="34" t="str">
        <f>"Version: "&amp;E83</f>
        <v>Version: 2.04.F0</v>
      </c>
      <c r="D58" s="42"/>
      <c r="E58" s="104"/>
      <c r="F58" s="104"/>
      <c r="G58" s="104"/>
      <c r="H58" s="104"/>
      <c r="I58" s="104"/>
      <c r="J58" s="104"/>
      <c r="K58" s="104"/>
      <c r="L58" s="104"/>
      <c r="M58" s="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95" t="s">
        <v>139</v>
      </c>
      <c r="AA58" s="104"/>
      <c r="AB58" s="104"/>
      <c r="AC58" s="104"/>
      <c r="AD58" s="104"/>
      <c r="AE58" s="104"/>
      <c r="AF58" s="104"/>
      <c r="AG58" s="104"/>
      <c r="AH58" s="104"/>
      <c r="AI58" s="35"/>
    </row>
    <row r="59" spans="1:35" x14ac:dyDescent="0.25">
      <c r="A59" s="19" t="s">
        <v>131</v>
      </c>
      <c r="B59" s="19"/>
      <c r="C59" s="44"/>
      <c r="D59" s="126"/>
      <c r="E59" s="104"/>
      <c r="F59" s="104"/>
      <c r="G59" s="104"/>
      <c r="H59" s="104"/>
      <c r="I59" s="104"/>
      <c r="J59" s="104"/>
      <c r="K59" s="104"/>
      <c r="L59" s="104"/>
      <c r="M59" s="126"/>
      <c r="N59" s="104"/>
      <c r="O59" s="104"/>
      <c r="P59" s="104"/>
      <c r="Q59" s="104"/>
      <c r="R59" s="104"/>
      <c r="S59" s="43"/>
      <c r="T59" s="104"/>
      <c r="U59" s="104"/>
      <c r="V59" s="104"/>
      <c r="W59" s="104"/>
      <c r="X59" s="104"/>
      <c r="Y59" s="126"/>
    </row>
    <row r="60" spans="1:35" ht="13" x14ac:dyDescent="0.25">
      <c r="A60" s="42"/>
      <c r="B60" s="42" t="s">
        <v>141</v>
      </c>
      <c r="C60" s="64"/>
      <c r="D60" s="1">
        <v>42</v>
      </c>
      <c r="E60" s="124" t="str">
        <f>IF(E17&gt;E16+0.5,"ERROR","OK")</f>
        <v>OK</v>
      </c>
      <c r="F60" s="124" t="str">
        <f t="shared" ref="F60:L60" si="29">IF(F17&gt;F16+0.5,"ERROR","OK")</f>
        <v>OK</v>
      </c>
      <c r="G60" s="124" t="str">
        <f t="shared" si="29"/>
        <v>OK</v>
      </c>
      <c r="H60" s="124" t="str">
        <f t="shared" si="29"/>
        <v>OK</v>
      </c>
      <c r="I60" s="124" t="str">
        <f t="shared" si="29"/>
        <v>OK</v>
      </c>
      <c r="J60" s="124" t="str">
        <f t="shared" si="29"/>
        <v>OK</v>
      </c>
      <c r="K60" s="124" t="str">
        <f t="shared" si="29"/>
        <v>OK</v>
      </c>
      <c r="L60" s="124" t="str">
        <f t="shared" si="29"/>
        <v>OK</v>
      </c>
      <c r="M60" s="1">
        <v>42</v>
      </c>
      <c r="N60" s="124" t="str">
        <f>IF(N17&gt;N16+0.5,"ERROR","OK")</f>
        <v>OK</v>
      </c>
      <c r="O60" s="124" t="str">
        <f>IF(O17&gt;O16+0.5,"ERROR","OK")</f>
        <v>OK</v>
      </c>
      <c r="P60" s="124" t="str">
        <f>IF(P17&gt;P16+0.5,"ERROR","OK")</f>
        <v>OK</v>
      </c>
      <c r="Q60" s="124" t="str">
        <f>IF(Q17&gt;Q16+0.5,"ERROR","OK")</f>
        <v>OK</v>
      </c>
      <c r="R60" s="124" t="str">
        <f>IF(R17&gt;R16+0.5,"ERROR","OK")</f>
        <v>OK</v>
      </c>
      <c r="S60" s="72"/>
      <c r="T60" s="124" t="str">
        <f>IF(T17&gt;T16+0.5,"ERROR","OK")</f>
        <v>OK</v>
      </c>
      <c r="U60" s="124" t="str">
        <f>IF(U17&gt;U16+0.5,"ERROR","OK")</f>
        <v>OK</v>
      </c>
      <c r="V60" s="124" t="str">
        <f>IF(V17&gt;V16+0.5,"ERROR","OK")</f>
        <v>OK</v>
      </c>
      <c r="W60" s="124" t="str">
        <f>IF(W17&gt;W16+0.5,"ERROR","OK")</f>
        <v>OK</v>
      </c>
      <c r="X60" s="124" t="str">
        <f>IF(X17&gt;X16+0.5,"ERROR","OK")</f>
        <v>OK</v>
      </c>
      <c r="Y60" s="1">
        <v>42</v>
      </c>
      <c r="AA60" s="104"/>
      <c r="AB60" s="104"/>
      <c r="AC60" s="104"/>
      <c r="AD60" s="104"/>
      <c r="AE60" s="104"/>
      <c r="AF60" s="104"/>
      <c r="AG60" s="104"/>
      <c r="AH60" s="104"/>
    </row>
    <row r="61" spans="1:35" x14ac:dyDescent="0.25">
      <c r="A61" s="42"/>
      <c r="B61" s="104" t="s">
        <v>46</v>
      </c>
      <c r="C61" s="64"/>
      <c r="D61" s="1"/>
      <c r="E61" s="104"/>
      <c r="F61" s="104"/>
      <c r="G61" s="104"/>
      <c r="H61" s="104"/>
      <c r="I61" s="104"/>
      <c r="J61" s="104"/>
      <c r="K61" s="104"/>
      <c r="L61" s="104"/>
      <c r="M61" s="1"/>
      <c r="N61" s="104"/>
      <c r="O61" s="104"/>
      <c r="P61" s="104"/>
      <c r="Q61" s="104"/>
      <c r="R61" s="104"/>
      <c r="S61" s="30"/>
      <c r="T61" s="104"/>
      <c r="U61" s="104"/>
      <c r="V61" s="104"/>
      <c r="W61" s="104"/>
      <c r="X61" s="104"/>
      <c r="Y61" s="1"/>
      <c r="AG61" s="104"/>
      <c r="AH61" s="104"/>
    </row>
    <row r="62" spans="1:35" ht="13" x14ac:dyDescent="0.25">
      <c r="A62" s="42"/>
      <c r="B62" s="42" t="s">
        <v>47</v>
      </c>
      <c r="C62" s="64"/>
      <c r="D62" s="1">
        <v>4</v>
      </c>
      <c r="E62" s="124" t="str">
        <f t="shared" ref="E62:L62" si="30">IF(E21&gt;E19+0.5,"ERROR","OK")</f>
        <v>OK</v>
      </c>
      <c r="F62" s="124" t="str">
        <f t="shared" si="30"/>
        <v>OK</v>
      </c>
      <c r="G62" s="124" t="str">
        <f t="shared" si="30"/>
        <v>OK</v>
      </c>
      <c r="H62" s="124" t="str">
        <f t="shared" si="30"/>
        <v>OK</v>
      </c>
      <c r="I62" s="124" t="str">
        <f t="shared" si="30"/>
        <v>OK</v>
      </c>
      <c r="J62" s="124" t="str">
        <f t="shared" si="30"/>
        <v>OK</v>
      </c>
      <c r="K62" s="124" t="str">
        <f t="shared" si="30"/>
        <v>OK</v>
      </c>
      <c r="L62" s="124" t="str">
        <f t="shared" si="30"/>
        <v>OK</v>
      </c>
      <c r="M62" s="1">
        <v>4</v>
      </c>
      <c r="N62" s="124" t="str">
        <f>IF(N21&gt;N19+0.5,"ERROR","OK")</f>
        <v>OK</v>
      </c>
      <c r="O62" s="124" t="str">
        <f>IF(O21&gt;O19+0.5,"ERROR","OK")</f>
        <v>OK</v>
      </c>
      <c r="P62" s="124" t="str">
        <f>IF(P21&gt;P19+0.5,"ERROR","OK")</f>
        <v>OK</v>
      </c>
      <c r="Q62" s="124" t="str">
        <f>IF(Q21&gt;Q19+0.5,"ERROR","OK")</f>
        <v>OK</v>
      </c>
      <c r="R62" s="124" t="str">
        <f>IF(R21&gt;R19+0.5,"ERROR","OK")</f>
        <v>OK</v>
      </c>
      <c r="S62" s="72"/>
      <c r="T62" s="124" t="str">
        <f>IF(T21&gt;T19+0.5,"ERROR","OK")</f>
        <v>OK</v>
      </c>
      <c r="U62" s="124" t="str">
        <f>IF(U21&gt;U19+0.5,"ERROR","OK")</f>
        <v>OK</v>
      </c>
      <c r="V62" s="124" t="str">
        <f>IF(V21&gt;V19+0.5,"ERROR","OK")</f>
        <v>OK</v>
      </c>
      <c r="W62" s="124" t="str">
        <f>IF(W21&gt;W19+0.5,"ERROR","OK")</f>
        <v>OK</v>
      </c>
      <c r="X62" s="124" t="str">
        <f>IF(X21&gt;X19+0.5,"ERROR","OK")</f>
        <v>OK</v>
      </c>
      <c r="Y62" s="1">
        <v>4</v>
      </c>
      <c r="AA62" s="104"/>
      <c r="AB62" s="104"/>
      <c r="AC62" s="104"/>
      <c r="AD62" s="104"/>
      <c r="AE62" s="104"/>
      <c r="AF62" s="104"/>
      <c r="AG62" s="104"/>
      <c r="AH62" s="104"/>
    </row>
    <row r="63" spans="1:35" ht="13" x14ac:dyDescent="0.25">
      <c r="A63" s="42"/>
      <c r="B63" s="104" t="s">
        <v>140</v>
      </c>
      <c r="C63" s="64"/>
      <c r="D63" s="1">
        <v>5</v>
      </c>
      <c r="E63" s="124"/>
      <c r="F63" s="124"/>
      <c r="G63" s="124"/>
      <c r="H63" s="124"/>
      <c r="I63" s="124"/>
      <c r="J63" s="124"/>
      <c r="K63" s="124"/>
      <c r="L63" s="124"/>
      <c r="M63" s="1">
        <v>5</v>
      </c>
      <c r="N63" s="124"/>
      <c r="O63" s="124"/>
      <c r="P63" s="124"/>
      <c r="Q63" s="124"/>
      <c r="R63" s="124"/>
      <c r="S63" s="72"/>
      <c r="T63" s="124"/>
      <c r="U63" s="124"/>
      <c r="V63" s="124"/>
      <c r="W63" s="124"/>
      <c r="X63" s="124"/>
      <c r="Y63" s="1">
        <v>5</v>
      </c>
      <c r="AA63" s="104"/>
      <c r="AB63" s="104"/>
      <c r="AC63" s="104"/>
      <c r="AD63" s="104"/>
      <c r="AE63" s="104"/>
      <c r="AF63" s="104"/>
      <c r="AG63" s="104"/>
      <c r="AH63" s="104"/>
    </row>
    <row r="64" spans="1:35" x14ac:dyDescent="0.25">
      <c r="A64" s="42"/>
      <c r="B64" s="42" t="s">
        <v>71</v>
      </c>
      <c r="C64" s="64"/>
      <c r="D64" s="1"/>
      <c r="E64" s="104"/>
      <c r="F64" s="104"/>
      <c r="G64" s="104"/>
      <c r="H64" s="104"/>
      <c r="I64" s="104"/>
      <c r="J64" s="104"/>
      <c r="K64" s="104"/>
      <c r="L64" s="104"/>
      <c r="M64" s="1"/>
      <c r="N64" s="104"/>
      <c r="O64" s="104"/>
      <c r="P64" s="104"/>
      <c r="Q64" s="104"/>
      <c r="R64" s="104"/>
      <c r="S64" s="72"/>
      <c r="T64" s="104"/>
      <c r="U64" s="104"/>
      <c r="V64" s="104"/>
      <c r="W64" s="104"/>
      <c r="X64" s="104"/>
      <c r="Y64" s="1"/>
      <c r="AC64" s="104"/>
      <c r="AD64" s="104"/>
      <c r="AE64" s="104"/>
      <c r="AF64" s="104"/>
    </row>
    <row r="65" spans="1:32" ht="13" x14ac:dyDescent="0.25">
      <c r="A65" s="42"/>
      <c r="B65" s="42" t="s">
        <v>76</v>
      </c>
      <c r="C65" s="64"/>
      <c r="D65" s="1">
        <v>25</v>
      </c>
      <c r="E65" s="124" t="str">
        <f>IF(E27&gt;E26+0.5,"ERROR","OK")</f>
        <v>OK</v>
      </c>
      <c r="F65" s="124" t="str">
        <f t="shared" ref="F65:L65" si="31">IF(F27&gt;F26+0.5,"ERROR","OK")</f>
        <v>OK</v>
      </c>
      <c r="G65" s="124" t="str">
        <f t="shared" si="31"/>
        <v>OK</v>
      </c>
      <c r="H65" s="124" t="str">
        <f t="shared" si="31"/>
        <v>OK</v>
      </c>
      <c r="I65" s="124" t="str">
        <f t="shared" si="31"/>
        <v>OK</v>
      </c>
      <c r="J65" s="124" t="str">
        <f t="shared" si="31"/>
        <v>OK</v>
      </c>
      <c r="K65" s="124" t="str">
        <f t="shared" si="31"/>
        <v>OK</v>
      </c>
      <c r="L65" s="124" t="str">
        <f t="shared" si="31"/>
        <v>OK</v>
      </c>
      <c r="M65" s="1">
        <v>25</v>
      </c>
      <c r="N65" s="124" t="str">
        <f>IF(N27&gt;N26+0.5,"ERROR","OK")</f>
        <v>OK</v>
      </c>
      <c r="O65" s="124" t="str">
        <f>IF(O27&gt;O26+0.5,"ERROR","OK")</f>
        <v>OK</v>
      </c>
      <c r="P65" s="124" t="str">
        <f>IF(P27&gt;P26+0.5,"ERROR","OK")</f>
        <v>OK</v>
      </c>
      <c r="Q65" s="124" t="str">
        <f>IF(Q27&gt;Q26+0.5,"ERROR","OK")</f>
        <v>OK</v>
      </c>
      <c r="R65" s="124" t="str">
        <f>IF(R27&gt;R26+0.5,"ERROR","OK")</f>
        <v>OK</v>
      </c>
      <c r="S65" s="72"/>
      <c r="T65" s="124" t="str">
        <f>IF(T27&gt;T26+0.5,"ERROR","OK")</f>
        <v>OK</v>
      </c>
      <c r="U65" s="124" t="str">
        <f>IF(U27&gt;U26+0.5,"ERROR","OK")</f>
        <v>OK</v>
      </c>
      <c r="V65" s="124" t="str">
        <f>IF(V27&gt;V26+0.5,"ERROR","OK")</f>
        <v>OK</v>
      </c>
      <c r="W65" s="124" t="str">
        <f>IF(W27&gt;W26+0.5,"ERROR","OK")</f>
        <v>OK</v>
      </c>
      <c r="X65" s="124" t="str">
        <f>IF(X27&gt;X26+0.5,"ERROR","OK")</f>
        <v>OK</v>
      </c>
      <c r="Y65" s="1">
        <v>25</v>
      </c>
      <c r="AA65" s="104"/>
      <c r="AB65" s="104"/>
    </row>
    <row r="66" spans="1:32" ht="13" x14ac:dyDescent="0.25">
      <c r="A66" s="42"/>
      <c r="B66" s="42" t="s">
        <v>77</v>
      </c>
      <c r="C66" s="64"/>
      <c r="D66" s="1">
        <v>27</v>
      </c>
      <c r="E66" s="124" t="str">
        <f>IF(E29&gt;E28+0.5,"ERROR","OK")</f>
        <v>OK</v>
      </c>
      <c r="F66" s="124" t="str">
        <f t="shared" ref="F66:L66" si="32">IF(F29&gt;F28+0.5,"ERROR","OK")</f>
        <v>OK</v>
      </c>
      <c r="G66" s="124" t="str">
        <f t="shared" si="32"/>
        <v>OK</v>
      </c>
      <c r="H66" s="124" t="str">
        <f t="shared" si="32"/>
        <v>OK</v>
      </c>
      <c r="I66" s="124" t="str">
        <f t="shared" si="32"/>
        <v>OK</v>
      </c>
      <c r="J66" s="124" t="str">
        <f t="shared" si="32"/>
        <v>OK</v>
      </c>
      <c r="K66" s="124" t="str">
        <f t="shared" si="32"/>
        <v>OK</v>
      </c>
      <c r="L66" s="124" t="str">
        <f t="shared" si="32"/>
        <v>OK</v>
      </c>
      <c r="M66" s="1">
        <v>27</v>
      </c>
      <c r="N66" s="124" t="str">
        <f>IF(N29&gt;N28+0.5,"ERROR","OK")</f>
        <v>OK</v>
      </c>
      <c r="O66" s="124" t="str">
        <f>IF(O29&gt;O28+0.5,"ERROR","OK")</f>
        <v>OK</v>
      </c>
      <c r="P66" s="124" t="str">
        <f>IF(P29&gt;P28+0.5,"ERROR","OK")</f>
        <v>OK</v>
      </c>
      <c r="Q66" s="124" t="str">
        <f>IF(Q29&gt;Q28+0.5,"ERROR","OK")</f>
        <v>OK</v>
      </c>
      <c r="R66" s="124" t="str">
        <f>IF(R29&gt;R28+0.5,"ERROR","OK")</f>
        <v>OK</v>
      </c>
      <c r="S66" s="72"/>
      <c r="T66" s="124" t="str">
        <f>IF(T29&gt;T28+0.5,"ERROR","OK")</f>
        <v>OK</v>
      </c>
      <c r="U66" s="124" t="str">
        <f>IF(U29&gt;U28+0.5,"ERROR","OK")</f>
        <v>OK</v>
      </c>
      <c r="V66" s="124" t="str">
        <f>IF(V29&gt;V28+0.5,"ERROR","OK")</f>
        <v>OK</v>
      </c>
      <c r="W66" s="124" t="str">
        <f>IF(W29&gt;W28+0.5,"ERROR","OK")</f>
        <v>OK</v>
      </c>
      <c r="X66" s="124" t="str">
        <f>IF(X29&gt;X28+0.5,"ERROR","OK")</f>
        <v>OK</v>
      </c>
      <c r="Y66" s="1">
        <v>27</v>
      </c>
    </row>
    <row r="67" spans="1:32" ht="13" x14ac:dyDescent="0.25">
      <c r="A67" s="42"/>
      <c r="B67" s="42" t="s">
        <v>75</v>
      </c>
      <c r="C67" s="64"/>
      <c r="D67" s="1">
        <v>28</v>
      </c>
      <c r="E67" s="124" t="str">
        <f>IF(E30&gt;E25,"ERROR","OK")</f>
        <v>OK</v>
      </c>
      <c r="F67" s="124" t="str">
        <f t="shared" ref="F67:L67" si="33">IF(F30&gt;F25,"ERROR","OK")</f>
        <v>OK</v>
      </c>
      <c r="G67" s="124" t="str">
        <f t="shared" si="33"/>
        <v>OK</v>
      </c>
      <c r="H67" s="124" t="str">
        <f t="shared" si="33"/>
        <v>OK</v>
      </c>
      <c r="I67" s="124" t="str">
        <f t="shared" si="33"/>
        <v>OK</v>
      </c>
      <c r="J67" s="124" t="str">
        <f t="shared" si="33"/>
        <v>OK</v>
      </c>
      <c r="K67" s="124" t="str">
        <f t="shared" si="33"/>
        <v>OK</v>
      </c>
      <c r="L67" s="124" t="str">
        <f t="shared" si="33"/>
        <v>OK</v>
      </c>
      <c r="M67" s="1">
        <v>28</v>
      </c>
      <c r="N67" s="124" t="str">
        <f>IF(N30&gt;N25,"ERROR","OK")</f>
        <v>OK</v>
      </c>
      <c r="O67" s="124" t="str">
        <f>IF(O30&gt;O25,"ERROR","OK")</f>
        <v>OK</v>
      </c>
      <c r="P67" s="124" t="str">
        <f>IF(P30&gt;P25,"ERROR","OK")</f>
        <v>OK</v>
      </c>
      <c r="Q67" s="124" t="str">
        <f>IF(Q30&gt;Q25,"ERROR","OK")</f>
        <v>OK</v>
      </c>
      <c r="R67" s="124" t="str">
        <f>IF(R30&gt;R25,"ERROR","OK")</f>
        <v>OK</v>
      </c>
      <c r="S67" s="72"/>
      <c r="T67" s="124" t="str">
        <f>IF(T30&gt;T25,"ERROR","OK")</f>
        <v>OK</v>
      </c>
      <c r="U67" s="124" t="str">
        <f>IF(U30&gt;U25,"ERROR","OK")</f>
        <v>OK</v>
      </c>
      <c r="V67" s="124" t="str">
        <f>IF(V30&gt;V25,"ERROR","OK")</f>
        <v>OK</v>
      </c>
      <c r="W67" s="124" t="str">
        <f>IF(W30&gt;W25,"ERROR","OK")</f>
        <v>OK</v>
      </c>
      <c r="X67" s="124" t="str">
        <f>IF(X30&gt;X25,"ERROR","OK")</f>
        <v>OK</v>
      </c>
      <c r="Y67" s="1">
        <v>28</v>
      </c>
    </row>
    <row r="68" spans="1:32" x14ac:dyDescent="0.25">
      <c r="A68" s="42"/>
      <c r="B68" s="68"/>
      <c r="C68" s="69"/>
      <c r="D68" s="1"/>
      <c r="E68" s="104"/>
      <c r="F68" s="104"/>
      <c r="G68" s="104"/>
      <c r="H68" s="104"/>
      <c r="I68" s="104"/>
      <c r="J68" s="104"/>
      <c r="K68" s="104"/>
      <c r="L68" s="104"/>
      <c r="M68" s="1"/>
      <c r="N68" s="104"/>
      <c r="O68" s="104"/>
      <c r="P68" s="104"/>
      <c r="Q68" s="104"/>
      <c r="R68" s="104"/>
      <c r="S68" s="72"/>
      <c r="T68" s="104"/>
      <c r="U68" s="104"/>
      <c r="V68" s="104"/>
      <c r="W68" s="104"/>
      <c r="X68" s="104"/>
      <c r="Y68" s="1"/>
    </row>
    <row r="69" spans="1:32" x14ac:dyDescent="0.25">
      <c r="A69" s="42"/>
      <c r="B69" s="104" t="s">
        <v>53</v>
      </c>
      <c r="C69" s="70"/>
      <c r="D69" s="1"/>
      <c r="E69" s="104"/>
      <c r="F69" s="104"/>
      <c r="G69" s="104"/>
      <c r="H69" s="104"/>
      <c r="I69" s="104"/>
      <c r="J69" s="104"/>
      <c r="K69" s="104"/>
      <c r="L69" s="104"/>
      <c r="M69" s="1"/>
      <c r="N69" s="104"/>
      <c r="O69" s="104"/>
      <c r="P69" s="104"/>
      <c r="Q69" s="104"/>
      <c r="R69" s="104"/>
      <c r="S69" s="72"/>
      <c r="T69" s="104"/>
      <c r="U69" s="104"/>
      <c r="V69" s="104"/>
      <c r="W69" s="104"/>
      <c r="X69" s="104"/>
      <c r="Y69" s="1"/>
      <c r="AD69" s="104"/>
      <c r="AE69" s="104"/>
      <c r="AF69" s="104"/>
    </row>
    <row r="70" spans="1:32" ht="13" x14ac:dyDescent="0.25">
      <c r="A70" s="42"/>
      <c r="B70" s="42" t="s">
        <v>47</v>
      </c>
      <c r="C70" s="5"/>
      <c r="D70" s="1">
        <v>13</v>
      </c>
      <c r="E70" s="124" t="str">
        <f>IF(E44&gt;E42+0.5,"ERROR","OK")</f>
        <v>OK</v>
      </c>
      <c r="F70" s="124" t="str">
        <f t="shared" ref="F70:L70" si="34">IF(F44&gt;F42+0.5,"ERROR","OK")</f>
        <v>OK</v>
      </c>
      <c r="G70" s="124" t="str">
        <f t="shared" si="34"/>
        <v>OK</v>
      </c>
      <c r="H70" s="124" t="str">
        <f t="shared" si="34"/>
        <v>OK</v>
      </c>
      <c r="I70" s="124" t="str">
        <f t="shared" si="34"/>
        <v>OK</v>
      </c>
      <c r="J70" s="124" t="str">
        <f t="shared" si="34"/>
        <v>OK</v>
      </c>
      <c r="K70" s="124" t="str">
        <f t="shared" si="34"/>
        <v>OK</v>
      </c>
      <c r="L70" s="124" t="str">
        <f t="shared" si="34"/>
        <v>OK</v>
      </c>
      <c r="M70" s="1">
        <v>13</v>
      </c>
      <c r="N70" s="124" t="str">
        <f>IF(N44&gt;N42+0.5,"ERROR","OK")</f>
        <v>OK</v>
      </c>
      <c r="O70" s="124" t="str">
        <f>IF(O44&gt;O42+0.5,"ERROR","OK")</f>
        <v>OK</v>
      </c>
      <c r="P70" s="124" t="str">
        <f>IF(P44&gt;P42+0.5,"ERROR","OK")</f>
        <v>OK</v>
      </c>
      <c r="Q70" s="124" t="str">
        <f>IF(Q44&gt;Q42+0.5,"ERROR","OK")</f>
        <v>OK</v>
      </c>
      <c r="R70" s="124" t="str">
        <f>IF(R44&gt;R42+0.5,"ERROR","OK")</f>
        <v>OK</v>
      </c>
      <c r="S70" s="72"/>
      <c r="T70" s="124" t="str">
        <f>IF(T44&gt;T42+0.5,"ERROR","OK")</f>
        <v>OK</v>
      </c>
      <c r="U70" s="124" t="str">
        <f>IF(U44&gt;U42+0.5,"ERROR","OK")</f>
        <v>OK</v>
      </c>
      <c r="V70" s="124" t="str">
        <f>IF(V44&gt;V42+0.5,"ERROR","OK")</f>
        <v>OK</v>
      </c>
      <c r="W70" s="124" t="str">
        <f>IF(W44&gt;W42+0.5,"ERROR","OK")</f>
        <v>OK</v>
      </c>
      <c r="X70" s="124" t="str">
        <f>IF(X44&gt;X42+0.5,"ERROR","OK")</f>
        <v>OK</v>
      </c>
      <c r="Y70" s="1">
        <v>13</v>
      </c>
      <c r="AD70" s="104"/>
      <c r="AE70" s="104"/>
      <c r="AF70" s="104"/>
    </row>
    <row r="71" spans="1:32" x14ac:dyDescent="0.25">
      <c r="A71" s="42"/>
      <c r="B71" s="4" t="s">
        <v>71</v>
      </c>
      <c r="C71" s="5"/>
      <c r="D71" s="1"/>
      <c r="E71" s="104"/>
      <c r="F71" s="104"/>
      <c r="G71" s="104"/>
      <c r="H71" s="104"/>
      <c r="I71" s="104"/>
      <c r="J71" s="104"/>
      <c r="K71" s="104"/>
      <c r="L71" s="104"/>
      <c r="M71" s="1"/>
      <c r="N71" s="104"/>
      <c r="O71" s="104"/>
      <c r="P71" s="104"/>
      <c r="Q71" s="104"/>
      <c r="R71" s="104"/>
      <c r="S71" s="72"/>
      <c r="T71" s="104"/>
      <c r="U71" s="104"/>
      <c r="V71" s="104"/>
      <c r="W71" s="104"/>
      <c r="X71" s="104"/>
      <c r="Y71" s="1"/>
      <c r="AD71" s="104"/>
      <c r="AE71" s="104"/>
      <c r="AF71" s="104"/>
    </row>
    <row r="72" spans="1:32" ht="13" x14ac:dyDescent="0.25">
      <c r="A72" s="42"/>
      <c r="B72" s="4" t="s">
        <v>73</v>
      </c>
      <c r="C72" s="5"/>
      <c r="D72" s="1">
        <v>30</v>
      </c>
      <c r="E72" s="124" t="str">
        <f>IF(E48&gt;E47+0.5,"ERROR","OK")</f>
        <v>OK</v>
      </c>
      <c r="F72" s="124" t="str">
        <f t="shared" ref="F72:L72" si="35">IF(F48&gt;F47+0.5,"ERROR","OK")</f>
        <v>OK</v>
      </c>
      <c r="G72" s="124" t="str">
        <f t="shared" si="35"/>
        <v>OK</v>
      </c>
      <c r="H72" s="124" t="str">
        <f t="shared" si="35"/>
        <v>OK</v>
      </c>
      <c r="I72" s="124" t="str">
        <f t="shared" si="35"/>
        <v>OK</v>
      </c>
      <c r="J72" s="124" t="str">
        <f t="shared" si="35"/>
        <v>OK</v>
      </c>
      <c r="K72" s="124" t="str">
        <f t="shared" si="35"/>
        <v>OK</v>
      </c>
      <c r="L72" s="124" t="str">
        <f t="shared" si="35"/>
        <v>OK</v>
      </c>
      <c r="M72" s="1">
        <v>30</v>
      </c>
      <c r="N72" s="124" t="str">
        <f>IF(N48&gt;N47+0.5,"ERROR","OK")</f>
        <v>OK</v>
      </c>
      <c r="O72" s="124" t="str">
        <f>IF(O48&gt;O47+0.5,"ERROR","OK")</f>
        <v>OK</v>
      </c>
      <c r="P72" s="124" t="str">
        <f>IF(P48&gt;P47+0.5,"ERROR","OK")</f>
        <v>OK</v>
      </c>
      <c r="Q72" s="124" t="str">
        <f>IF(Q48&gt;Q47+0.5,"ERROR","OK")</f>
        <v>OK</v>
      </c>
      <c r="R72" s="124" t="str">
        <f>IF(R48&gt;R47+0.5,"ERROR","OK")</f>
        <v>OK</v>
      </c>
      <c r="S72" s="72"/>
      <c r="T72" s="124" t="str">
        <f>IF(T48&gt;T47+0.5,"ERROR","OK")</f>
        <v>OK</v>
      </c>
      <c r="U72" s="124" t="str">
        <f>IF(U48&gt;U47+0.5,"ERROR","OK")</f>
        <v>OK</v>
      </c>
      <c r="V72" s="124" t="str">
        <f>IF(V48&gt;V47+0.5,"ERROR","OK")</f>
        <v>OK</v>
      </c>
      <c r="W72" s="124" t="str">
        <f>IF(W48&gt;W47+0.5,"ERROR","OK")</f>
        <v>OK</v>
      </c>
      <c r="X72" s="124" t="str">
        <f>IF(X48&gt;X47+0.5,"ERROR","OK")</f>
        <v>OK</v>
      </c>
      <c r="Y72" s="1">
        <v>30</v>
      </c>
      <c r="AD72" s="104"/>
      <c r="AE72" s="104"/>
      <c r="AF72" s="104"/>
    </row>
    <row r="73" spans="1:32" ht="13" x14ac:dyDescent="0.25">
      <c r="A73" s="45"/>
      <c r="B73" s="56" t="s">
        <v>75</v>
      </c>
      <c r="C73" s="61"/>
      <c r="D73" s="125">
        <v>31</v>
      </c>
      <c r="E73" s="124" t="str">
        <f>IF(E49&gt;E47+0.5,"ERROR","OK")</f>
        <v>OK</v>
      </c>
      <c r="F73" s="124" t="str">
        <f t="shared" ref="F73:L73" si="36">IF(F49&gt;F47+0.5,"ERROR","OK")</f>
        <v>OK</v>
      </c>
      <c r="G73" s="124" t="str">
        <f t="shared" si="36"/>
        <v>OK</v>
      </c>
      <c r="H73" s="124" t="str">
        <f t="shared" si="36"/>
        <v>OK</v>
      </c>
      <c r="I73" s="124" t="str">
        <f t="shared" si="36"/>
        <v>OK</v>
      </c>
      <c r="J73" s="124" t="str">
        <f t="shared" si="36"/>
        <v>OK</v>
      </c>
      <c r="K73" s="124" t="str">
        <f t="shared" si="36"/>
        <v>OK</v>
      </c>
      <c r="L73" s="124" t="str">
        <f t="shared" si="36"/>
        <v>OK</v>
      </c>
      <c r="M73" s="125">
        <v>31</v>
      </c>
      <c r="N73" s="124" t="str">
        <f>IF(N49&gt;N47+0.5,"ERROR","OK")</f>
        <v>OK</v>
      </c>
      <c r="O73" s="124" t="str">
        <f>IF(O49&gt;O47+0.5,"ERROR","OK")</f>
        <v>OK</v>
      </c>
      <c r="P73" s="124" t="str">
        <f>IF(P49&gt;P47+0.5,"ERROR","OK")</f>
        <v>OK</v>
      </c>
      <c r="Q73" s="124" t="str">
        <f>IF(Q49&gt;Q47+0.5,"ERROR","OK")</f>
        <v>OK</v>
      </c>
      <c r="R73" s="124" t="str">
        <f>IF(R49&gt;R47+0.5,"ERROR","OK")</f>
        <v>OK</v>
      </c>
      <c r="S73" s="129"/>
      <c r="T73" s="124" t="str">
        <f>IF(T49&gt;T47+0.5,"ERROR","OK")</f>
        <v>OK</v>
      </c>
      <c r="U73" s="124" t="str">
        <f>IF(U49&gt;U47+0.5,"ERROR","OK")</f>
        <v>OK</v>
      </c>
      <c r="V73" s="124" t="str">
        <f>IF(V49&gt;V47+0.5,"ERROR","OK")</f>
        <v>OK</v>
      </c>
      <c r="W73" s="124" t="str">
        <f>IF(W49&gt;W47+0.5,"ERROR","OK")</f>
        <v>OK</v>
      </c>
      <c r="X73" s="124" t="str">
        <f>IF(X49&gt;X47+0.5,"ERROR","OK")</f>
        <v>OK</v>
      </c>
      <c r="Y73" s="125">
        <v>31</v>
      </c>
      <c r="AD73" s="104"/>
      <c r="AE73" s="104"/>
      <c r="AF73" s="104"/>
    </row>
    <row r="74" spans="1:32" x14ac:dyDescent="0.25">
      <c r="A74" s="42"/>
      <c r="B74" s="33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AD74"/>
      <c r="AE74"/>
      <c r="AF74"/>
    </row>
    <row r="75" spans="1:32" x14ac:dyDescent="0.25">
      <c r="A75" s="42"/>
      <c r="B75" s="33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AD75"/>
      <c r="AE75"/>
      <c r="AF75"/>
    </row>
    <row r="76" spans="1:32" x14ac:dyDescent="0.25">
      <c r="A76" s="42"/>
      <c r="B76" s="33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AD76"/>
      <c r="AE76"/>
      <c r="AF76"/>
    </row>
    <row r="77" spans="1:32" x14ac:dyDescent="0.25">
      <c r="A77" s="42"/>
      <c r="B77" s="33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AD77"/>
      <c r="AE77"/>
      <c r="AF77"/>
    </row>
    <row r="78" spans="1:32" x14ac:dyDescent="0.25">
      <c r="A78" s="42"/>
      <c r="B78" s="33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AD78"/>
      <c r="AE78"/>
      <c r="AF78"/>
    </row>
    <row r="79" spans="1:32" x14ac:dyDescent="0.25">
      <c r="A79" s="42"/>
      <c r="B79" s="33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D79"/>
      <c r="AE79"/>
      <c r="AF79"/>
    </row>
    <row r="80" spans="1:32" x14ac:dyDescent="0.25">
      <c r="C80" s="51"/>
      <c r="D80" s="46" t="s">
        <v>6</v>
      </c>
      <c r="E80" s="202" t="str">
        <f>L2</f>
        <v>XXXXXX</v>
      </c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D80"/>
      <c r="AE80"/>
      <c r="AF80"/>
    </row>
    <row r="81" spans="3:32" x14ac:dyDescent="0.25">
      <c r="C81" s="52"/>
      <c r="D81" s="4"/>
      <c r="E81" s="53" t="str">
        <f>L1</f>
        <v>WB62</v>
      </c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D81"/>
      <c r="AE81"/>
      <c r="AF81"/>
    </row>
    <row r="82" spans="3:32" x14ac:dyDescent="0.25">
      <c r="C82" s="52"/>
      <c r="D82" s="4"/>
      <c r="E82" s="53" t="str">
        <f>L3</f>
        <v>jj.mm.aaaa</v>
      </c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/>
      <c r="AC82"/>
    </row>
    <row r="83" spans="3:32" x14ac:dyDescent="0.25">
      <c r="C83" s="52"/>
      <c r="D83" s="4"/>
      <c r="E83" s="54" t="s">
        <v>142</v>
      </c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/>
      <c r="AC83"/>
      <c r="AD83"/>
      <c r="AE83"/>
      <c r="AF83"/>
    </row>
    <row r="84" spans="3:32" x14ac:dyDescent="0.25">
      <c r="C84" s="52"/>
      <c r="D84" s="4"/>
      <c r="E84" s="5" t="str">
        <f>E14</f>
        <v>col. 01</v>
      </c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/>
      <c r="AC84"/>
      <c r="AD84"/>
      <c r="AE84"/>
      <c r="AF84"/>
    </row>
    <row r="85" spans="3:32" ht="13" x14ac:dyDescent="0.3">
      <c r="C85" s="52"/>
      <c r="D85" s="4"/>
      <c r="E85" s="205">
        <f>COUNTIF(E16:AG73,"ERROR")</f>
        <v>0</v>
      </c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/>
      <c r="AC85"/>
      <c r="AD85"/>
      <c r="AE85"/>
      <c r="AF85"/>
    </row>
    <row r="86" spans="3:32" ht="13" x14ac:dyDescent="0.3">
      <c r="C86" s="206"/>
      <c r="D86" s="45"/>
      <c r="E86" s="207">
        <f>COUNTIF(AH18,"Attention")</f>
        <v>0</v>
      </c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/>
      <c r="AC86"/>
      <c r="AD86"/>
      <c r="AE86"/>
      <c r="AF86"/>
    </row>
    <row r="87" spans="3:32" x14ac:dyDescent="0.25"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/>
      <c r="AC87"/>
      <c r="AD87"/>
      <c r="AE87"/>
      <c r="AF87"/>
    </row>
    <row r="88" spans="3:32" x14ac:dyDescent="0.25">
      <c r="E88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/>
      <c r="AC88"/>
      <c r="AD88"/>
      <c r="AE88"/>
      <c r="AF88"/>
    </row>
    <row r="89" spans="3:32" x14ac:dyDescent="0.25">
      <c r="E89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</row>
    <row r="90" spans="3:32" x14ac:dyDescent="0.25">
      <c r="E90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</row>
    <row r="91" spans="3:32" x14ac:dyDescent="0.25">
      <c r="E91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</row>
    <row r="92" spans="3:32" x14ac:dyDescent="0.25">
      <c r="E92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</row>
    <row r="93" spans="3:32" x14ac:dyDescent="0.25">
      <c r="E93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</row>
  </sheetData>
  <sheetProtection sheet="1"/>
  <phoneticPr fontId="10" type="noConversion"/>
  <printOptions gridLinesSet="0"/>
  <pageMargins left="0.59055118110236227" right="0.39370078740157483" top="0.59055118110236227" bottom="0.39370078740157483" header="0.31496062992125984" footer="0.31496062992125984"/>
  <pageSetup paperSize="9" scale="50" fitToWidth="2" pageOrder="overThenDown" orientation="landscape" horizontalDpi="4294967292" verticalDpi="4294967292" r:id="rId1"/>
  <headerFooter alignWithMargins="0">
    <oddFooter>&amp;L&amp;"Arial,Fett"BNS confidentiel&amp;C&amp;D&amp;Rpage &amp;P</oddFooter>
  </headerFooter>
  <colBreaks count="1" manualBreakCount="1">
    <brk id="13" min="14" max="46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J86"/>
  <sheetViews>
    <sheetView showGridLines="0" showRowColHeaders="0" showZeros="0" zoomScale="80" zoomScaleNormal="80" workbookViewId="0">
      <pane xSplit="4" ySplit="14" topLeftCell="E15" activePane="bottomRight" state="frozen"/>
      <selection activeCell="E16" sqref="E16"/>
      <selection pane="topRight" activeCell="E16" sqref="E16"/>
      <selection pane="bottomLeft" activeCell="E16" sqref="E16"/>
      <selection pane="bottomRight" activeCell="E16" sqref="E16"/>
    </sheetView>
  </sheetViews>
  <sheetFormatPr baseColWidth="10" defaultColWidth="11.54296875" defaultRowHeight="12.5" x14ac:dyDescent="0.25"/>
  <cols>
    <col min="1" max="1" width="5.453125" customWidth="1"/>
    <col min="2" max="2" width="4.7265625" customWidth="1"/>
    <col min="3" max="3" width="32.7265625" customWidth="1"/>
    <col min="4" max="4" width="4.7265625" customWidth="1"/>
    <col min="5" max="10" width="19.7265625" style="3" customWidth="1"/>
    <col min="11" max="11" width="18.54296875" style="3" customWidth="1"/>
    <col min="12" max="12" width="19.54296875" style="3" customWidth="1"/>
    <col min="13" max="13" width="4.7265625" style="3" customWidth="1"/>
    <col min="14" max="14" width="17.7265625" style="3" customWidth="1"/>
    <col min="15" max="15" width="17.54296875" style="3" customWidth="1"/>
    <col min="16" max="18" width="17.7265625" style="3" customWidth="1"/>
    <col min="19" max="19" width="2.7265625" customWidth="1"/>
    <col min="20" max="21" width="17.7265625" style="3" customWidth="1"/>
    <col min="22" max="22" width="17.54296875" style="3" customWidth="1"/>
    <col min="23" max="24" width="17.7265625" style="3" customWidth="1"/>
    <col min="25" max="25" width="4.7265625" style="3" customWidth="1"/>
    <col min="26" max="26" width="2.26953125" style="3" customWidth="1"/>
    <col min="27" max="33" width="14.1796875" bestFit="1" customWidth="1"/>
    <col min="34" max="34" width="4.7265625" customWidth="1"/>
    <col min="35" max="36" width="11.453125" customWidth="1"/>
    <col min="37" max="16384" width="11.54296875" style="3"/>
  </cols>
  <sheetData>
    <row r="1" spans="1:36" ht="18" x14ac:dyDescent="0.4">
      <c r="A1" s="104"/>
      <c r="B1" s="104"/>
      <c r="C1" s="104"/>
      <c r="D1" s="104"/>
      <c r="E1" s="10" t="s">
        <v>70</v>
      </c>
      <c r="K1" s="213" t="s">
        <v>155</v>
      </c>
      <c r="L1" s="151" t="s">
        <v>12</v>
      </c>
      <c r="M1" s="6"/>
      <c r="N1" s="10" t="s">
        <v>70</v>
      </c>
      <c r="S1" s="104"/>
      <c r="W1" s="213" t="s">
        <v>155</v>
      </c>
      <c r="X1" s="151" t="s">
        <v>12</v>
      </c>
      <c r="AA1" s="3"/>
      <c r="AB1" s="3"/>
      <c r="AC1" s="3"/>
      <c r="AD1" s="3"/>
      <c r="AE1" s="3"/>
      <c r="AF1" s="3"/>
      <c r="AG1" s="3"/>
      <c r="AH1" s="3"/>
      <c r="AI1" s="3"/>
      <c r="AJ1" s="3"/>
    </row>
    <row r="2" spans="1:36" ht="18" x14ac:dyDescent="0.35">
      <c r="A2" s="104"/>
      <c r="B2" s="104"/>
      <c r="C2" s="104"/>
      <c r="D2" s="104"/>
      <c r="E2" s="121" t="s">
        <v>137</v>
      </c>
      <c r="K2" s="213" t="s">
        <v>151</v>
      </c>
      <c r="L2" s="152" t="str">
        <f>'Bon de livraison'!H3</f>
        <v>XXXXXX</v>
      </c>
      <c r="M2" s="9"/>
      <c r="N2" s="121" t="s">
        <v>137</v>
      </c>
      <c r="S2" s="104"/>
      <c r="W2" s="213" t="s">
        <v>151</v>
      </c>
      <c r="X2" s="153" t="str">
        <f>L2</f>
        <v>XXXXXX</v>
      </c>
      <c r="AA2" s="3"/>
      <c r="AB2" s="3"/>
      <c r="AC2" s="104"/>
      <c r="AD2" s="3"/>
      <c r="AE2" s="3"/>
      <c r="AF2" s="3"/>
      <c r="AG2" s="29"/>
      <c r="AH2" s="3"/>
      <c r="AI2" s="3"/>
      <c r="AJ2" s="3"/>
    </row>
    <row r="3" spans="1:36" ht="18" x14ac:dyDescent="0.4">
      <c r="A3" s="104"/>
      <c r="B3" s="104"/>
      <c r="C3" s="104"/>
      <c r="D3" s="104"/>
      <c r="E3" s="3" t="s">
        <v>126</v>
      </c>
      <c r="H3" s="104"/>
      <c r="K3" s="213" t="s">
        <v>152</v>
      </c>
      <c r="L3" s="154" t="str">
        <f>'Bon de livraison'!H4</f>
        <v>jj.mm.aaaa</v>
      </c>
      <c r="N3" s="3" t="s">
        <v>126</v>
      </c>
      <c r="Q3" s="104"/>
      <c r="S3" s="104"/>
      <c r="W3" s="213" t="s">
        <v>152</v>
      </c>
      <c r="X3" s="154" t="str">
        <f>L3</f>
        <v>jj.mm.aaaa</v>
      </c>
      <c r="AA3" s="3"/>
      <c r="AB3" s="3"/>
      <c r="AC3" s="104"/>
      <c r="AD3" s="3"/>
      <c r="AE3" s="3"/>
      <c r="AF3" s="3"/>
      <c r="AG3" s="201"/>
      <c r="AH3" s="3"/>
      <c r="AI3" s="3"/>
      <c r="AJ3" s="3"/>
    </row>
    <row r="4" spans="1:36" ht="13" x14ac:dyDescent="0.3">
      <c r="A4" s="104"/>
      <c r="B4" s="104"/>
      <c r="C4" s="104"/>
      <c r="D4" s="45"/>
      <c r="J4" s="7"/>
      <c r="K4" s="8"/>
      <c r="M4" s="122"/>
      <c r="N4" s="4"/>
      <c r="S4" s="104"/>
      <c r="X4" s="12"/>
      <c r="Y4" s="56"/>
      <c r="AA4" s="4"/>
      <c r="AB4" s="4"/>
      <c r="AC4" s="4"/>
      <c r="AD4" s="4"/>
      <c r="AE4" s="4"/>
      <c r="AF4" s="4"/>
      <c r="AG4" s="4"/>
      <c r="AH4" s="3"/>
      <c r="AI4" s="3"/>
      <c r="AJ4" s="3"/>
    </row>
    <row r="5" spans="1:36" ht="22.5" customHeight="1" x14ac:dyDescent="0.25">
      <c r="A5" s="19"/>
      <c r="B5" s="19"/>
      <c r="C5" s="19"/>
      <c r="D5" s="44"/>
      <c r="E5" s="60" t="s">
        <v>19</v>
      </c>
      <c r="F5" s="21"/>
      <c r="G5" s="21"/>
      <c r="H5" s="20"/>
      <c r="I5" s="20"/>
      <c r="J5" s="20"/>
      <c r="K5" s="20"/>
      <c r="L5" s="20"/>
      <c r="M5" s="43"/>
      <c r="N5" s="60" t="s">
        <v>67</v>
      </c>
      <c r="O5" s="14"/>
      <c r="P5" s="14"/>
      <c r="Q5" s="14"/>
      <c r="R5" s="15"/>
      <c r="S5" s="104"/>
      <c r="T5" s="63" t="s">
        <v>31</v>
      </c>
      <c r="U5" s="14"/>
      <c r="V5" s="14"/>
      <c r="W5" s="14"/>
      <c r="X5" s="14"/>
      <c r="Y5" s="43"/>
      <c r="AA5" s="197"/>
      <c r="AB5" s="197"/>
      <c r="AC5" s="198"/>
      <c r="AD5" s="198"/>
      <c r="AE5" s="198"/>
      <c r="AF5" s="198"/>
      <c r="AG5" s="198"/>
      <c r="AH5" s="104"/>
      <c r="AI5" s="3"/>
      <c r="AJ5" s="3"/>
    </row>
    <row r="6" spans="1:36" ht="15.75" customHeight="1" x14ac:dyDescent="0.3">
      <c r="A6" s="4" t="s">
        <v>120</v>
      </c>
      <c r="B6" s="104"/>
      <c r="C6" s="104"/>
      <c r="D6" s="64"/>
      <c r="E6" s="149" t="s">
        <v>20</v>
      </c>
      <c r="F6" s="155" t="s">
        <v>22</v>
      </c>
      <c r="G6" s="156"/>
      <c r="H6" s="157"/>
      <c r="I6" s="157"/>
      <c r="J6" s="157"/>
      <c r="K6" s="158"/>
      <c r="L6" s="159" t="s">
        <v>28</v>
      </c>
      <c r="M6" s="30"/>
      <c r="N6" s="145" t="s">
        <v>29</v>
      </c>
      <c r="O6" s="140" t="s">
        <v>32</v>
      </c>
      <c r="P6" s="141" t="s">
        <v>33</v>
      </c>
      <c r="Q6" s="160" t="s">
        <v>3</v>
      </c>
      <c r="R6" s="161"/>
      <c r="S6" s="162"/>
      <c r="T6" s="142" t="s">
        <v>37</v>
      </c>
      <c r="U6" s="142" t="s">
        <v>38</v>
      </c>
      <c r="V6" s="142" t="s">
        <v>41</v>
      </c>
      <c r="W6" s="163" t="s">
        <v>3</v>
      </c>
      <c r="X6" s="164"/>
      <c r="Y6" s="30"/>
      <c r="AA6" s="197"/>
      <c r="AB6" s="197"/>
      <c r="AC6" s="197"/>
      <c r="AD6" s="197"/>
      <c r="AE6" s="197"/>
      <c r="AF6" s="197"/>
      <c r="AG6" s="197"/>
      <c r="AH6" s="104"/>
      <c r="AI6" s="3"/>
      <c r="AJ6" s="3"/>
    </row>
    <row r="7" spans="1:36" ht="12.75" customHeight="1" x14ac:dyDescent="0.25">
      <c r="A7" s="42" t="s">
        <v>121</v>
      </c>
      <c r="B7" s="104"/>
      <c r="C7" s="104"/>
      <c r="D7" s="64"/>
      <c r="E7" s="132" t="s">
        <v>21</v>
      </c>
      <c r="F7" s="130"/>
      <c r="G7" s="65"/>
      <c r="H7" s="65"/>
      <c r="I7" s="65"/>
      <c r="J7" s="65"/>
      <c r="K7" s="133"/>
      <c r="L7" s="165"/>
      <c r="M7" s="30"/>
      <c r="N7" s="140" t="s">
        <v>30</v>
      </c>
      <c r="O7" s="140"/>
      <c r="P7" s="141" t="s">
        <v>34</v>
      </c>
      <c r="Q7" s="143"/>
      <c r="R7" s="166"/>
      <c r="S7" s="104"/>
      <c r="T7" s="142"/>
      <c r="U7" s="142" t="s">
        <v>39</v>
      </c>
      <c r="V7" s="142" t="s">
        <v>42</v>
      </c>
      <c r="W7" s="58"/>
      <c r="X7" s="58"/>
      <c r="Y7" s="30"/>
      <c r="AA7" s="23"/>
      <c r="AB7" s="23"/>
      <c r="AC7" s="23"/>
      <c r="AD7" s="23"/>
      <c r="AE7" s="23"/>
      <c r="AF7" s="23"/>
      <c r="AG7" s="23"/>
      <c r="AH7" s="104"/>
      <c r="AI7" s="3"/>
      <c r="AJ7" s="3"/>
    </row>
    <row r="8" spans="1:36" ht="13.15" customHeight="1" x14ac:dyDescent="0.35">
      <c r="A8" s="42" t="s">
        <v>122</v>
      </c>
      <c r="B8" s="2"/>
      <c r="C8" s="104"/>
      <c r="D8" s="64"/>
      <c r="E8" s="65"/>
      <c r="F8" s="134"/>
      <c r="G8" s="135"/>
      <c r="H8" s="65"/>
      <c r="I8" s="65"/>
      <c r="J8" s="65"/>
      <c r="K8" s="133"/>
      <c r="L8" s="165"/>
      <c r="M8" s="30"/>
      <c r="N8" s="140"/>
      <c r="O8" s="140"/>
      <c r="P8" s="141" t="s">
        <v>35</v>
      </c>
      <c r="Q8" s="144"/>
      <c r="R8" s="167"/>
      <c r="S8" s="104"/>
      <c r="T8" s="32"/>
      <c r="U8" s="142" t="s">
        <v>40</v>
      </c>
      <c r="V8" s="32"/>
      <c r="W8" s="58"/>
      <c r="X8" s="58"/>
      <c r="Y8" s="30"/>
      <c r="AA8" s="23"/>
      <c r="AB8" s="23"/>
      <c r="AC8" s="23"/>
      <c r="AD8" s="23"/>
      <c r="AE8" s="23"/>
      <c r="AF8" s="23"/>
      <c r="AG8" s="23"/>
      <c r="AH8" s="104"/>
      <c r="AI8" s="3"/>
      <c r="AJ8" s="3"/>
    </row>
    <row r="9" spans="1:36" ht="13.15" hidden="1" customHeight="1" x14ac:dyDescent="0.35">
      <c r="A9" s="42"/>
      <c r="B9" s="2"/>
      <c r="C9" s="104"/>
      <c r="D9" s="64"/>
      <c r="E9" s="65"/>
      <c r="F9" s="134"/>
      <c r="G9" s="135"/>
      <c r="H9" s="135"/>
      <c r="I9" s="135"/>
      <c r="J9" s="135"/>
      <c r="K9" s="26"/>
      <c r="L9" s="138"/>
      <c r="M9" s="30"/>
      <c r="N9" s="140"/>
      <c r="O9" s="165"/>
      <c r="Q9" s="168"/>
      <c r="R9" s="61"/>
      <c r="S9" s="104"/>
      <c r="T9" s="32"/>
      <c r="U9" s="32"/>
      <c r="V9" s="32"/>
      <c r="W9" s="169"/>
      <c r="X9" s="169"/>
      <c r="Y9" s="30"/>
      <c r="AA9" s="4"/>
      <c r="AB9" s="4"/>
      <c r="AC9" s="4"/>
      <c r="AD9" s="4"/>
      <c r="AE9" s="4"/>
      <c r="AF9" s="4"/>
      <c r="AG9" s="4"/>
      <c r="AH9" s="104"/>
      <c r="AI9" s="3"/>
      <c r="AJ9" s="3"/>
    </row>
    <row r="10" spans="1:36" ht="13.15" customHeight="1" x14ac:dyDescent="0.3">
      <c r="A10" s="175" t="s">
        <v>125</v>
      </c>
      <c r="B10" s="104"/>
      <c r="C10" s="104"/>
      <c r="D10" s="64"/>
      <c r="E10" s="133"/>
      <c r="F10" s="170" t="s">
        <v>3</v>
      </c>
      <c r="G10" s="132" t="s">
        <v>23</v>
      </c>
      <c r="H10" s="22"/>
      <c r="I10" s="49" t="s">
        <v>148</v>
      </c>
      <c r="J10" s="137"/>
      <c r="K10" s="118" t="s">
        <v>26</v>
      </c>
      <c r="L10" s="130"/>
      <c r="M10" s="30"/>
      <c r="N10" s="58"/>
      <c r="O10" s="52"/>
      <c r="P10" s="142"/>
      <c r="Q10" s="141" t="s">
        <v>3</v>
      </c>
      <c r="R10" s="142" t="s">
        <v>25</v>
      </c>
      <c r="S10" s="104"/>
      <c r="T10" s="52"/>
      <c r="U10" s="32"/>
      <c r="V10" s="32"/>
      <c r="W10" s="139" t="s">
        <v>3</v>
      </c>
      <c r="X10" s="149" t="s">
        <v>25</v>
      </c>
      <c r="Y10" s="30"/>
      <c r="AA10" s="65"/>
      <c r="AB10" s="65"/>
      <c r="AC10" s="65"/>
      <c r="AD10" s="65"/>
      <c r="AE10" s="65"/>
      <c r="AF10" s="65"/>
      <c r="AG10" s="65"/>
      <c r="AH10" s="104"/>
      <c r="AI10" s="3"/>
      <c r="AJ10" s="3"/>
    </row>
    <row r="11" spans="1:36" ht="13.15" customHeight="1" x14ac:dyDescent="0.25">
      <c r="A11" s="42"/>
      <c r="B11" s="171"/>
      <c r="C11" s="104"/>
      <c r="D11" s="64"/>
      <c r="E11" s="133"/>
      <c r="F11" s="133"/>
      <c r="G11" s="138" t="s">
        <v>24</v>
      </c>
      <c r="H11" s="65"/>
      <c r="I11" s="130"/>
      <c r="J11" s="133"/>
      <c r="K11" s="119" t="s">
        <v>27</v>
      </c>
      <c r="L11" s="130"/>
      <c r="M11" s="30"/>
      <c r="N11" s="18"/>
      <c r="O11" s="16"/>
      <c r="P11" s="17"/>
      <c r="Q11" s="18"/>
      <c r="R11" s="142" t="s">
        <v>36</v>
      </c>
      <c r="S11" s="104"/>
      <c r="T11" s="52"/>
      <c r="U11" s="32"/>
      <c r="V11" s="58"/>
      <c r="W11" s="32"/>
      <c r="X11" s="141" t="s">
        <v>36</v>
      </c>
      <c r="Y11" s="30"/>
      <c r="AA11" s="199"/>
      <c r="AB11" s="199"/>
      <c r="AC11" s="199"/>
      <c r="AD11" s="199"/>
      <c r="AE11" s="199"/>
      <c r="AF11" s="199"/>
      <c r="AG11" s="199"/>
      <c r="AH11" s="104"/>
      <c r="AI11" s="3"/>
      <c r="AJ11" s="3"/>
    </row>
    <row r="12" spans="1:36" ht="15.5" x14ac:dyDescent="0.35">
      <c r="A12" s="42"/>
      <c r="B12" s="2"/>
      <c r="C12" s="104"/>
      <c r="D12" s="64"/>
      <c r="E12" s="133"/>
      <c r="F12" s="136"/>
      <c r="G12" s="130"/>
      <c r="H12" s="135"/>
      <c r="I12" s="134"/>
      <c r="J12" s="26"/>
      <c r="K12" s="119" t="s">
        <v>100</v>
      </c>
      <c r="L12" s="65"/>
      <c r="M12" s="30"/>
      <c r="N12" s="18"/>
      <c r="O12" s="16"/>
      <c r="P12" s="17"/>
      <c r="Q12" s="18"/>
      <c r="R12" s="17"/>
      <c r="S12" s="104"/>
      <c r="T12" s="16"/>
      <c r="U12" s="17"/>
      <c r="V12" s="18"/>
      <c r="W12" s="17"/>
      <c r="X12" s="18"/>
      <c r="Y12" s="30"/>
      <c r="AA12" s="23"/>
      <c r="AB12" s="23"/>
      <c r="AC12" s="23"/>
      <c r="AD12" s="23"/>
      <c r="AE12" s="23"/>
      <c r="AF12" s="23"/>
      <c r="AG12" s="23"/>
      <c r="AH12" s="104"/>
      <c r="AI12" s="3"/>
      <c r="AJ12" s="3"/>
    </row>
    <row r="13" spans="1:36" ht="118" customHeight="1" x14ac:dyDescent="0.35">
      <c r="A13" s="219" t="s">
        <v>171</v>
      </c>
      <c r="B13" s="220"/>
      <c r="C13" s="221"/>
      <c r="D13" s="64"/>
      <c r="E13" s="214" t="s">
        <v>162</v>
      </c>
      <c r="F13" s="214" t="s">
        <v>161</v>
      </c>
      <c r="G13" s="172" t="s">
        <v>160</v>
      </c>
      <c r="H13" s="172" t="s">
        <v>159</v>
      </c>
      <c r="I13" s="172" t="s">
        <v>163</v>
      </c>
      <c r="J13" s="172" t="s">
        <v>164</v>
      </c>
      <c r="K13" s="215" t="s">
        <v>165</v>
      </c>
      <c r="L13" s="216" t="s">
        <v>166</v>
      </c>
      <c r="M13" s="30"/>
      <c r="N13" s="216" t="s">
        <v>174</v>
      </c>
      <c r="O13" s="218" t="s">
        <v>167</v>
      </c>
      <c r="P13" s="218" t="s">
        <v>168</v>
      </c>
      <c r="Q13" s="217"/>
      <c r="R13" s="120"/>
      <c r="S13" s="13"/>
      <c r="T13" s="215" t="s">
        <v>167</v>
      </c>
      <c r="U13" s="214" t="s">
        <v>169</v>
      </c>
      <c r="V13" s="214" t="s">
        <v>170</v>
      </c>
      <c r="W13" s="173"/>
      <c r="X13" s="117"/>
      <c r="Y13" s="30"/>
      <c r="AA13" s="200"/>
      <c r="AB13" s="200"/>
      <c r="AC13" s="200"/>
      <c r="AD13" s="200"/>
      <c r="AE13" s="200"/>
      <c r="AF13" s="200"/>
      <c r="AG13" s="200"/>
      <c r="AH13" s="104"/>
      <c r="AI13" s="3"/>
      <c r="AJ13" s="3"/>
    </row>
    <row r="14" spans="1:36" ht="18.75" customHeight="1" x14ac:dyDescent="0.25">
      <c r="A14" s="174"/>
      <c r="B14" s="45"/>
      <c r="C14" s="45"/>
      <c r="D14" s="64"/>
      <c r="E14" s="146" t="s">
        <v>80</v>
      </c>
      <c r="F14" s="116" t="s">
        <v>81</v>
      </c>
      <c r="G14" s="116" t="s">
        <v>82</v>
      </c>
      <c r="H14" s="116" t="s">
        <v>83</v>
      </c>
      <c r="I14" s="116" t="s">
        <v>84</v>
      </c>
      <c r="J14" s="116" t="s">
        <v>85</v>
      </c>
      <c r="K14" s="116" t="s">
        <v>86</v>
      </c>
      <c r="L14" s="147" t="s">
        <v>87</v>
      </c>
      <c r="M14" s="148"/>
      <c r="N14" s="146" t="s">
        <v>88</v>
      </c>
      <c r="O14" s="116" t="s">
        <v>89</v>
      </c>
      <c r="P14" s="116" t="s">
        <v>90</v>
      </c>
      <c r="Q14" s="116" t="s">
        <v>91</v>
      </c>
      <c r="R14" s="116" t="s">
        <v>92</v>
      </c>
      <c r="S14" s="104"/>
      <c r="T14" s="116" t="s">
        <v>93</v>
      </c>
      <c r="U14" s="116" t="s">
        <v>94</v>
      </c>
      <c r="V14" s="116" t="s">
        <v>95</v>
      </c>
      <c r="W14" s="116" t="s">
        <v>96</v>
      </c>
      <c r="X14" s="147" t="s">
        <v>97</v>
      </c>
      <c r="Y14" s="148"/>
      <c r="AA14" s="65"/>
      <c r="AB14" s="65"/>
      <c r="AC14" s="65"/>
      <c r="AD14" s="65"/>
      <c r="AE14" s="65"/>
      <c r="AF14" s="65"/>
      <c r="AG14" s="65"/>
      <c r="AH14" s="104"/>
      <c r="AI14" s="3"/>
      <c r="AJ14" s="3"/>
    </row>
    <row r="15" spans="1:36" ht="25.15" customHeight="1" x14ac:dyDescent="0.3">
      <c r="A15" s="176" t="s">
        <v>43</v>
      </c>
      <c r="B15" s="19"/>
      <c r="C15" s="19"/>
      <c r="D15" s="126"/>
      <c r="E15" s="185"/>
      <c r="F15" s="185"/>
      <c r="G15" s="185"/>
      <c r="H15" s="185"/>
      <c r="I15" s="185"/>
      <c r="J15" s="185"/>
      <c r="K15" s="185"/>
      <c r="L15" s="185"/>
      <c r="M15" s="1"/>
      <c r="N15" s="185"/>
      <c r="O15" s="185"/>
      <c r="P15" s="185"/>
      <c r="Q15" s="185"/>
      <c r="R15" s="43"/>
      <c r="S15" s="104"/>
      <c r="T15" s="30"/>
      <c r="U15" s="30"/>
      <c r="V15" s="30"/>
      <c r="W15" s="30"/>
      <c r="X15" s="30"/>
      <c r="Y15" s="1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</row>
    <row r="16" spans="1:36" ht="19.149999999999999" customHeight="1" thickBot="1" x14ac:dyDescent="0.3">
      <c r="A16" s="187" t="s">
        <v>44</v>
      </c>
      <c r="B16" s="187"/>
      <c r="C16" s="188"/>
      <c r="D16" s="1">
        <v>1</v>
      </c>
      <c r="E16" s="67">
        <f>SUM('WB51.MELD:WB62.MELD'!E16)</f>
        <v>0</v>
      </c>
      <c r="F16" s="67">
        <f>SUM('WB51.MELD:WB62.MELD'!F16)</f>
        <v>0</v>
      </c>
      <c r="G16" s="67">
        <f>SUM('WB51.MELD:WB62.MELD'!G16)</f>
        <v>0</v>
      </c>
      <c r="H16" s="67">
        <f>SUM('WB51.MELD:WB62.MELD'!H16)</f>
        <v>0</v>
      </c>
      <c r="I16" s="67">
        <f>SUM('WB51.MELD:WB62.MELD'!I16)</f>
        <v>0</v>
      </c>
      <c r="J16" s="67">
        <f>SUM('WB51.MELD:WB62.MELD'!J16)</f>
        <v>0</v>
      </c>
      <c r="K16" s="67">
        <f>SUM('WB51.MELD:WB62.MELD'!K16)</f>
        <v>0</v>
      </c>
      <c r="L16" s="67">
        <f>SUM('WB51.MELD:WB62.MELD'!L16)</f>
        <v>0</v>
      </c>
      <c r="M16" s="1">
        <v>1</v>
      </c>
      <c r="N16" s="67">
        <f>SUM('WB51.MELD:WB62.MELD'!N16)</f>
        <v>0</v>
      </c>
      <c r="O16" s="67">
        <f>SUM('WB51.MELD:WB62.MELD'!O16)</f>
        <v>0</v>
      </c>
      <c r="P16" s="67">
        <f>SUM('WB51.MELD:WB62.MELD'!P16)</f>
        <v>0</v>
      </c>
      <c r="Q16" s="67">
        <f>SUM('WB51.MELD:WB62.MELD'!Q16)</f>
        <v>0</v>
      </c>
      <c r="R16" s="182">
        <f>SUM('WB51.MELD:WB62.MELD'!R16)</f>
        <v>0</v>
      </c>
      <c r="S16" s="104"/>
      <c r="T16" s="67">
        <f>SUM('WB51.MELD:WB62.MELD'!T16)</f>
        <v>0</v>
      </c>
      <c r="U16" s="67">
        <f>SUM('WB51.MELD:WB62.MELD'!U16)</f>
        <v>0</v>
      </c>
      <c r="V16" s="67">
        <f>SUM('WB51.MELD:WB62.MELD'!V16)</f>
        <v>0</v>
      </c>
      <c r="W16" s="67">
        <f>SUM('WB51.MELD:WB62.MELD'!W16)</f>
        <v>0</v>
      </c>
      <c r="X16" s="67">
        <f>SUM('WB51.MELD:WB62.MELD'!X16)</f>
        <v>0</v>
      </c>
      <c r="Y16" s="1">
        <v>1</v>
      </c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</row>
    <row r="17" spans="1:36" ht="19.149999999999999" customHeight="1" thickTop="1" thickBot="1" x14ac:dyDescent="0.3">
      <c r="A17" s="196"/>
      <c r="B17" s="187" t="s">
        <v>141</v>
      </c>
      <c r="C17" s="188"/>
      <c r="D17" s="1">
        <v>42</v>
      </c>
      <c r="E17" s="67">
        <f>SUM('WB51.MELD:WB62.MELD'!E17)</f>
        <v>0</v>
      </c>
      <c r="F17" s="67">
        <f>SUM('WB51.MELD:WB62.MELD'!F17)</f>
        <v>0</v>
      </c>
      <c r="G17" s="67">
        <f>SUM('WB51.MELD:WB62.MELD'!G17)</f>
        <v>0</v>
      </c>
      <c r="H17" s="67">
        <f>SUM('WB51.MELD:WB62.MELD'!H17)</f>
        <v>0</v>
      </c>
      <c r="I17" s="67">
        <f>SUM('WB51.MELD:WB62.MELD'!I17)</f>
        <v>0</v>
      </c>
      <c r="J17" s="67">
        <f>SUM('WB51.MELD:WB62.MELD'!J17)</f>
        <v>0</v>
      </c>
      <c r="K17" s="67">
        <f>SUM('WB51.MELD:WB62.MELD'!K17)</f>
        <v>0</v>
      </c>
      <c r="L17" s="67">
        <f>SUM('WB51.MELD:WB62.MELD'!L17)</f>
        <v>0</v>
      </c>
      <c r="M17" s="1">
        <v>42</v>
      </c>
      <c r="N17" s="67">
        <f>SUM('WB51.MELD:WB62.MELD'!N17)</f>
        <v>0</v>
      </c>
      <c r="O17" s="67">
        <f>SUM('WB51.MELD:WB62.MELD'!O17)</f>
        <v>0</v>
      </c>
      <c r="P17" s="67">
        <f>SUM('WB51.MELD:WB62.MELD'!P17)</f>
        <v>0</v>
      </c>
      <c r="Q17" s="67">
        <f>SUM('WB51.MELD:WB62.MELD'!Q17)</f>
        <v>0</v>
      </c>
      <c r="R17" s="67">
        <f>SUM('WB51.MELD:WB62.MELD'!R17)</f>
        <v>0</v>
      </c>
      <c r="S17" s="104"/>
      <c r="T17" s="67">
        <f>SUM('WB51.MELD:WB62.MELD'!T17)</f>
        <v>0</v>
      </c>
      <c r="U17" s="67">
        <f>SUM('WB51.MELD:WB62.MELD'!U17)</f>
        <v>0</v>
      </c>
      <c r="V17" s="67">
        <f>SUM('WB51.MELD:WB62.MELD'!V17)</f>
        <v>0</v>
      </c>
      <c r="W17" s="67">
        <f>SUM('WB51.MELD:WB62.MELD'!W17)</f>
        <v>0</v>
      </c>
      <c r="X17" s="67">
        <f>SUM('WB51.MELD:WB62.MELD'!X17)</f>
        <v>0</v>
      </c>
      <c r="Y17" s="1">
        <v>42</v>
      </c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</row>
    <row r="18" spans="1:36" ht="19.149999999999999" customHeight="1" thickTop="1" thickBot="1" x14ac:dyDescent="0.3">
      <c r="A18" s="187" t="s">
        <v>45</v>
      </c>
      <c r="B18" s="189"/>
      <c r="C18" s="190"/>
      <c r="D18" s="1">
        <v>2</v>
      </c>
      <c r="E18" s="67">
        <f>SUM('WB51.MELD:WB62.MELD'!E18)</f>
        <v>0</v>
      </c>
      <c r="F18" s="67">
        <f>SUM('WB51.MELD:WB62.MELD'!F18)</f>
        <v>0</v>
      </c>
      <c r="G18" s="67">
        <f>SUM('WB51.MELD:WB62.MELD'!G18)</f>
        <v>0</v>
      </c>
      <c r="H18" s="67">
        <f>SUM('WB51.MELD:WB62.MELD'!H18)</f>
        <v>0</v>
      </c>
      <c r="I18" s="67">
        <f>SUM('WB51.MELD:WB62.MELD'!I18)</f>
        <v>0</v>
      </c>
      <c r="J18" s="67">
        <f>SUM('WB51.MELD:WB62.MELD'!J18)</f>
        <v>0</v>
      </c>
      <c r="K18" s="67">
        <f>SUM('WB51.MELD:WB62.MELD'!K18)</f>
        <v>0</v>
      </c>
      <c r="L18" s="67">
        <f>SUM('WB51.MELD:WB62.MELD'!L18)</f>
        <v>0</v>
      </c>
      <c r="M18" s="1">
        <v>2</v>
      </c>
      <c r="N18" s="67">
        <f>SUM('WB51.MELD:WB62.MELD'!N18)</f>
        <v>0</v>
      </c>
      <c r="O18" s="67">
        <f>SUM('WB51.MELD:WB62.MELD'!O18)</f>
        <v>0</v>
      </c>
      <c r="P18" s="67">
        <f>SUM('WB51.MELD:WB62.MELD'!P18)</f>
        <v>0</v>
      </c>
      <c r="Q18" s="67">
        <f>SUM('WB51.MELD:WB62.MELD'!Q18)</f>
        <v>0</v>
      </c>
      <c r="R18" s="67">
        <f>SUM('WB51.MELD:WB62.MELD'!R18)</f>
        <v>0</v>
      </c>
      <c r="S18" s="104"/>
      <c r="T18" s="67">
        <f>SUM('WB51.MELD:WB62.MELD'!T18)</f>
        <v>0</v>
      </c>
      <c r="U18" s="67">
        <f>SUM('WB51.MELD:WB62.MELD'!U18)</f>
        <v>0</v>
      </c>
      <c r="V18" s="67">
        <f>SUM('WB51.MELD:WB62.MELD'!V18)</f>
        <v>0</v>
      </c>
      <c r="W18" s="67">
        <f>SUM('WB51.MELD:WB62.MELD'!W18)</f>
        <v>0</v>
      </c>
      <c r="X18" s="67">
        <f>SUM('WB51.MELD:WB62.MELD'!X18)</f>
        <v>0</v>
      </c>
      <c r="Y18" s="1">
        <v>2</v>
      </c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</row>
    <row r="19" spans="1:36" ht="19.149999999999999" customHeight="1" thickTop="1" thickBot="1" x14ac:dyDescent="0.3">
      <c r="A19" s="189" t="s">
        <v>68</v>
      </c>
      <c r="B19" s="189"/>
      <c r="C19" s="190"/>
      <c r="D19" s="1">
        <v>3</v>
      </c>
      <c r="E19" s="67">
        <f>SUM('WB51.MELD:WB62.MELD'!E19)</f>
        <v>0</v>
      </c>
      <c r="F19" s="67">
        <f>SUM('WB51.MELD:WB62.MELD'!F19)</f>
        <v>0</v>
      </c>
      <c r="G19" s="67">
        <f>SUM('WB51.MELD:WB62.MELD'!G19)</f>
        <v>0</v>
      </c>
      <c r="H19" s="67">
        <f>SUM('WB51.MELD:WB62.MELD'!H19)</f>
        <v>0</v>
      </c>
      <c r="I19" s="67">
        <f>SUM('WB51.MELD:WB62.MELD'!I19)</f>
        <v>0</v>
      </c>
      <c r="J19" s="67">
        <f>SUM('WB51.MELD:WB62.MELD'!J19)</f>
        <v>0</v>
      </c>
      <c r="K19" s="67">
        <f>SUM('WB51.MELD:WB62.MELD'!K19)</f>
        <v>0</v>
      </c>
      <c r="L19" s="67">
        <f>SUM('WB51.MELD:WB62.MELD'!L19)</f>
        <v>0</v>
      </c>
      <c r="M19" s="1">
        <v>3</v>
      </c>
      <c r="N19" s="67">
        <f>SUM('WB51.MELD:WB62.MELD'!N19)</f>
        <v>0</v>
      </c>
      <c r="O19" s="67">
        <f>SUM('WB51.MELD:WB62.MELD'!O19)</f>
        <v>0</v>
      </c>
      <c r="P19" s="67">
        <f>SUM('WB51.MELD:WB62.MELD'!P19)</f>
        <v>0</v>
      </c>
      <c r="Q19" s="67">
        <f>SUM('WB51.MELD:WB62.MELD'!Q19)</f>
        <v>0</v>
      </c>
      <c r="R19" s="67">
        <f>SUM('WB51.MELD:WB62.MELD'!R19)</f>
        <v>0</v>
      </c>
      <c r="S19" s="104"/>
      <c r="T19" s="67">
        <f>SUM('WB51.MELD:WB62.MELD'!T19)</f>
        <v>0</v>
      </c>
      <c r="U19" s="67">
        <f>SUM('WB51.MELD:WB62.MELD'!U19)</f>
        <v>0</v>
      </c>
      <c r="V19" s="67">
        <f>SUM('WB51.MELD:WB62.MELD'!V19)</f>
        <v>0</v>
      </c>
      <c r="W19" s="67">
        <f>SUM('WB51.MELD:WB62.MELD'!W19)</f>
        <v>0</v>
      </c>
      <c r="X19" s="67">
        <f>SUM('WB51.MELD:WB62.MELD'!X19)</f>
        <v>0</v>
      </c>
      <c r="Y19" s="1">
        <v>3</v>
      </c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</row>
    <row r="20" spans="1:36" ht="19.149999999999999" customHeight="1" thickTop="1" x14ac:dyDescent="0.25">
      <c r="A20" s="42"/>
      <c r="B20" s="104" t="s">
        <v>46</v>
      </c>
      <c r="C20" s="104"/>
      <c r="D20" s="1"/>
      <c r="E20" s="185"/>
      <c r="F20" s="185"/>
      <c r="G20" s="185"/>
      <c r="H20" s="185"/>
      <c r="I20" s="185"/>
      <c r="J20" s="185"/>
      <c r="K20" s="185"/>
      <c r="L20" s="185"/>
      <c r="M20" s="1"/>
      <c r="N20" s="185"/>
      <c r="O20" s="185"/>
      <c r="P20" s="185"/>
      <c r="Q20" s="185"/>
      <c r="R20" s="30"/>
      <c r="S20" s="104"/>
      <c r="T20" s="30"/>
      <c r="U20" s="30"/>
      <c r="V20" s="30"/>
      <c r="W20" s="30"/>
      <c r="X20" s="30"/>
      <c r="Y20" s="1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</row>
    <row r="21" spans="1:36" ht="15" customHeight="1" thickBot="1" x14ac:dyDescent="0.3">
      <c r="A21" s="42"/>
      <c r="B21" s="187" t="s">
        <v>47</v>
      </c>
      <c r="C21" s="188"/>
      <c r="D21" s="1">
        <v>4</v>
      </c>
      <c r="E21" s="67">
        <f>SUM('WB51.MELD:WB62.MELD'!E21)</f>
        <v>0</v>
      </c>
      <c r="F21" s="67">
        <f>SUM('WB51.MELD:WB62.MELD'!F21)</f>
        <v>0</v>
      </c>
      <c r="G21" s="67">
        <f>SUM('WB51.MELD:WB62.MELD'!G21)</f>
        <v>0</v>
      </c>
      <c r="H21" s="67">
        <f>SUM('WB51.MELD:WB62.MELD'!H21)</f>
        <v>0</v>
      </c>
      <c r="I21" s="67">
        <f>SUM('WB51.MELD:WB62.MELD'!I21)</f>
        <v>0</v>
      </c>
      <c r="J21" s="67">
        <f>SUM('WB51.MELD:WB62.MELD'!J21)</f>
        <v>0</v>
      </c>
      <c r="K21" s="67">
        <f>SUM('WB51.MELD:WB62.MELD'!K21)</f>
        <v>0</v>
      </c>
      <c r="L21" s="67">
        <f>SUM('WB51.MELD:WB62.MELD'!L21)</f>
        <v>0</v>
      </c>
      <c r="M21" s="1">
        <v>4</v>
      </c>
      <c r="N21" s="67">
        <f>SUM('WB51.MELD:WB62.MELD'!N21)</f>
        <v>0</v>
      </c>
      <c r="O21" s="67">
        <f>SUM('WB51.MELD:WB62.MELD'!O21)</f>
        <v>0</v>
      </c>
      <c r="P21" s="67">
        <f>SUM('WB51.MELD:WB62.MELD'!P21)</f>
        <v>0</v>
      </c>
      <c r="Q21" s="67">
        <f>SUM('WB51.MELD:WB62.MELD'!Q21)</f>
        <v>0</v>
      </c>
      <c r="R21" s="67">
        <f>SUM('WB51.MELD:WB62.MELD'!R21)</f>
        <v>0</v>
      </c>
      <c r="S21" s="104"/>
      <c r="T21" s="67">
        <f>SUM('WB51.MELD:WB62.MELD'!T21)</f>
        <v>0</v>
      </c>
      <c r="U21" s="67">
        <f>SUM('WB51.MELD:WB62.MELD'!U21)</f>
        <v>0</v>
      </c>
      <c r="V21" s="67">
        <f>SUM('WB51.MELD:WB62.MELD'!V21)</f>
        <v>0</v>
      </c>
      <c r="W21" s="67">
        <f>SUM('WB51.MELD:WB62.MELD'!W21)</f>
        <v>0</v>
      </c>
      <c r="X21" s="67">
        <f>SUM('WB51.MELD:WB62.MELD'!X21)</f>
        <v>0</v>
      </c>
      <c r="Y21" s="1">
        <v>4</v>
      </c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</row>
    <row r="22" spans="1:36" ht="19.149999999999999" customHeight="1" thickTop="1" x14ac:dyDescent="0.25">
      <c r="A22" s="42"/>
      <c r="B22" s="104"/>
      <c r="C22" s="104" t="s">
        <v>48</v>
      </c>
      <c r="D22" s="1"/>
      <c r="E22" s="185"/>
      <c r="F22" s="185"/>
      <c r="G22" s="185"/>
      <c r="H22" s="185"/>
      <c r="I22" s="185"/>
      <c r="J22" s="185"/>
      <c r="K22" s="185"/>
      <c r="L22" s="185"/>
      <c r="M22" s="1"/>
      <c r="N22" s="185"/>
      <c r="O22" s="185"/>
      <c r="P22" s="185"/>
      <c r="Q22" s="185"/>
      <c r="R22" s="30"/>
      <c r="S22" s="104"/>
      <c r="T22" s="30"/>
      <c r="U22" s="30"/>
      <c r="V22" s="30"/>
      <c r="W22" s="30"/>
      <c r="X22" s="30"/>
      <c r="Y22" s="1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</row>
    <row r="23" spans="1:36" ht="15" customHeight="1" thickBot="1" x14ac:dyDescent="0.3">
      <c r="A23" s="42"/>
      <c r="B23" s="104"/>
      <c r="C23" s="188" t="s">
        <v>49</v>
      </c>
      <c r="D23" s="1">
        <v>5</v>
      </c>
      <c r="E23" s="67">
        <f>SUM('WB51.MELD:WB62.MELD'!E23)</f>
        <v>0</v>
      </c>
      <c r="F23" s="67">
        <f>SUM('WB51.MELD:WB62.MELD'!F23)</f>
        <v>0</v>
      </c>
      <c r="G23" s="67">
        <f>SUM('WB51.MELD:WB62.MELD'!G23)</f>
        <v>0</v>
      </c>
      <c r="H23" s="67">
        <f>SUM('WB51.MELD:WB62.MELD'!H23)</f>
        <v>0</v>
      </c>
      <c r="I23" s="67">
        <f>SUM('WB51.MELD:WB62.MELD'!I23)</f>
        <v>0</v>
      </c>
      <c r="J23" s="67">
        <f>SUM('WB51.MELD:WB62.MELD'!J23)</f>
        <v>0</v>
      </c>
      <c r="K23" s="67">
        <f>SUM('WB51.MELD:WB62.MELD'!K23)</f>
        <v>0</v>
      </c>
      <c r="L23" s="67">
        <f>SUM('WB51.MELD:WB62.MELD'!L23)</f>
        <v>0</v>
      </c>
      <c r="M23" s="1">
        <v>5</v>
      </c>
      <c r="N23" s="67">
        <f>SUM('WB51.MELD:WB62.MELD'!N23)</f>
        <v>0</v>
      </c>
      <c r="O23" s="67">
        <f>SUM('WB51.MELD:WB62.MELD'!O23)</f>
        <v>0</v>
      </c>
      <c r="P23" s="67">
        <f>SUM('WB51.MELD:WB62.MELD'!P23)</f>
        <v>0</v>
      </c>
      <c r="Q23" s="67">
        <f>SUM('WB51.MELD:WB62.MELD'!Q23)</f>
        <v>0</v>
      </c>
      <c r="R23" s="67">
        <f>SUM('WB51.MELD:WB62.MELD'!R23)</f>
        <v>0</v>
      </c>
      <c r="S23" s="104"/>
      <c r="T23" s="67">
        <f>SUM('WB51.MELD:WB62.MELD'!T23)</f>
        <v>0</v>
      </c>
      <c r="U23" s="67">
        <f>SUM('WB51.MELD:WB62.MELD'!U23)</f>
        <v>0</v>
      </c>
      <c r="V23" s="67">
        <f>SUM('WB51.MELD:WB62.MELD'!V23)</f>
        <v>0</v>
      </c>
      <c r="W23" s="67">
        <f>SUM('WB51.MELD:WB62.MELD'!W23)</f>
        <v>0</v>
      </c>
      <c r="X23" s="67">
        <f>SUM('WB51.MELD:WB62.MELD'!X23)</f>
        <v>0</v>
      </c>
      <c r="Y23" s="1">
        <v>5</v>
      </c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</row>
    <row r="24" spans="1:36" ht="18.75" customHeight="1" thickTop="1" thickBot="1" x14ac:dyDescent="0.3">
      <c r="A24" s="187" t="s">
        <v>50</v>
      </c>
      <c r="B24" s="187"/>
      <c r="C24" s="188"/>
      <c r="D24" s="1">
        <v>6</v>
      </c>
      <c r="E24" s="67">
        <f>SUM('WB51.MELD:WB62.MELD'!E24)</f>
        <v>0</v>
      </c>
      <c r="F24" s="67">
        <f>SUM('WB51.MELD:WB62.MELD'!F24)</f>
        <v>0</v>
      </c>
      <c r="G24" s="67">
        <f>SUM('WB51.MELD:WB62.MELD'!G24)</f>
        <v>0</v>
      </c>
      <c r="H24" s="67">
        <f>SUM('WB51.MELD:WB62.MELD'!H24)</f>
        <v>0</v>
      </c>
      <c r="I24" s="67">
        <f>SUM('WB51.MELD:WB62.MELD'!I24)</f>
        <v>0</v>
      </c>
      <c r="J24" s="67">
        <f>SUM('WB51.MELD:WB62.MELD'!J24)</f>
        <v>0</v>
      </c>
      <c r="K24" s="67">
        <f>SUM('WB51.MELD:WB62.MELD'!K24)</f>
        <v>0</v>
      </c>
      <c r="L24" s="67">
        <f>SUM('WB51.MELD:WB62.MELD'!L24)</f>
        <v>0</v>
      </c>
      <c r="M24" s="1">
        <v>6</v>
      </c>
      <c r="N24" s="67">
        <f>SUM('WB51.MELD:WB62.MELD'!N24)</f>
        <v>0</v>
      </c>
      <c r="O24" s="67">
        <f>SUM('WB51.MELD:WB62.MELD'!O24)</f>
        <v>0</v>
      </c>
      <c r="P24" s="67">
        <f>SUM('WB51.MELD:WB62.MELD'!P24)</f>
        <v>0</v>
      </c>
      <c r="Q24" s="67">
        <f>SUM('WB51.MELD:WB62.MELD'!Q24)</f>
        <v>0</v>
      </c>
      <c r="R24" s="67">
        <f>SUM('WB51.MELD:WB62.MELD'!R24)</f>
        <v>0</v>
      </c>
      <c r="S24" s="104"/>
      <c r="T24" s="67">
        <f>SUM('WB51.MELD:WB62.MELD'!T24)</f>
        <v>0</v>
      </c>
      <c r="U24" s="67">
        <f>SUM('WB51.MELD:WB62.MELD'!U24)</f>
        <v>0</v>
      </c>
      <c r="V24" s="67">
        <f>SUM('WB51.MELD:WB62.MELD'!V24)</f>
        <v>0</v>
      </c>
      <c r="W24" s="67">
        <f>SUM('WB51.MELD:WB62.MELD'!W24)</f>
        <v>0</v>
      </c>
      <c r="X24" s="67">
        <f>SUM('WB51.MELD:WB62.MELD'!X24)</f>
        <v>0</v>
      </c>
      <c r="Y24" s="1">
        <v>6</v>
      </c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</row>
    <row r="25" spans="1:36" ht="19.149999999999999" customHeight="1" thickTop="1" thickBot="1" x14ac:dyDescent="0.3">
      <c r="A25" s="191" t="s">
        <v>78</v>
      </c>
      <c r="B25" s="191"/>
      <c r="C25" s="192"/>
      <c r="D25" s="1">
        <v>23</v>
      </c>
      <c r="E25" s="67">
        <f>SUM('WB51.MELD:WB62.MELD'!E25)</f>
        <v>0</v>
      </c>
      <c r="F25" s="67">
        <f>SUM('WB51.MELD:WB62.MELD'!F25)</f>
        <v>0</v>
      </c>
      <c r="G25" s="67">
        <f>SUM('WB51.MELD:WB62.MELD'!G25)</f>
        <v>0</v>
      </c>
      <c r="H25" s="67">
        <f>SUM('WB51.MELD:WB62.MELD'!H25)</f>
        <v>0</v>
      </c>
      <c r="I25" s="67">
        <f>SUM('WB51.MELD:WB62.MELD'!I25)</f>
        <v>0</v>
      </c>
      <c r="J25" s="67">
        <f>SUM('WB51.MELD:WB62.MELD'!J25)</f>
        <v>0</v>
      </c>
      <c r="K25" s="67">
        <f>SUM('WB51.MELD:WB62.MELD'!K25)</f>
        <v>0</v>
      </c>
      <c r="L25" s="67">
        <f>SUM('WB51.MELD:WB62.MELD'!L25)</f>
        <v>0</v>
      </c>
      <c r="M25" s="1">
        <v>23</v>
      </c>
      <c r="N25" s="67">
        <f>SUM('WB51.MELD:WB62.MELD'!N25)</f>
        <v>0</v>
      </c>
      <c r="O25" s="67">
        <f>SUM('WB51.MELD:WB62.MELD'!O25)</f>
        <v>0</v>
      </c>
      <c r="P25" s="67">
        <f>SUM('WB51.MELD:WB62.MELD'!P25)</f>
        <v>0</v>
      </c>
      <c r="Q25" s="67">
        <f>SUM('WB51.MELD:WB62.MELD'!Q25)</f>
        <v>0</v>
      </c>
      <c r="R25" s="67">
        <f>SUM('WB51.MELD:WB62.MELD'!R25)</f>
        <v>0</v>
      </c>
      <c r="S25" s="104"/>
      <c r="T25" s="67">
        <f>SUM('WB51.MELD:WB62.MELD'!T25)</f>
        <v>0</v>
      </c>
      <c r="U25" s="67">
        <f>SUM('WB51.MELD:WB62.MELD'!U25)</f>
        <v>0</v>
      </c>
      <c r="V25" s="67">
        <f>SUM('WB51.MELD:WB62.MELD'!V25)</f>
        <v>0</v>
      </c>
      <c r="W25" s="67">
        <f>SUM('WB51.MELD:WB62.MELD'!W25)</f>
        <v>0</v>
      </c>
      <c r="X25" s="67">
        <f>SUM('WB51.MELD:WB62.MELD'!X25)</f>
        <v>0</v>
      </c>
      <c r="Y25" s="1">
        <v>23</v>
      </c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</row>
    <row r="26" spans="1:36" ht="19.149999999999999" customHeight="1" thickTop="1" thickBot="1" x14ac:dyDescent="0.3">
      <c r="A26" s="4"/>
      <c r="B26" s="191" t="s">
        <v>72</v>
      </c>
      <c r="C26" s="192"/>
      <c r="D26" s="1">
        <v>24</v>
      </c>
      <c r="E26" s="67">
        <f>SUM('WB51.MELD:WB62.MELD'!E26)</f>
        <v>0</v>
      </c>
      <c r="F26" s="67">
        <f>SUM('WB51.MELD:WB62.MELD'!F26)</f>
        <v>0</v>
      </c>
      <c r="G26" s="67">
        <f>SUM('WB51.MELD:WB62.MELD'!G26)</f>
        <v>0</v>
      </c>
      <c r="H26" s="67">
        <f>SUM('WB51.MELD:WB62.MELD'!H26)</f>
        <v>0</v>
      </c>
      <c r="I26" s="67">
        <f>SUM('WB51.MELD:WB62.MELD'!I26)</f>
        <v>0</v>
      </c>
      <c r="J26" s="67">
        <f>SUM('WB51.MELD:WB62.MELD'!J26)</f>
        <v>0</v>
      </c>
      <c r="K26" s="67">
        <f>SUM('WB51.MELD:WB62.MELD'!K26)</f>
        <v>0</v>
      </c>
      <c r="L26" s="67">
        <f>SUM('WB51.MELD:WB62.MELD'!L26)</f>
        <v>0</v>
      </c>
      <c r="M26" s="1">
        <v>24</v>
      </c>
      <c r="N26" s="67">
        <f>SUM('WB51.MELD:WB62.MELD'!N26)</f>
        <v>0</v>
      </c>
      <c r="O26" s="67">
        <f>SUM('WB51.MELD:WB62.MELD'!O26)</f>
        <v>0</v>
      </c>
      <c r="P26" s="67">
        <f>SUM('WB51.MELD:WB62.MELD'!P26)</f>
        <v>0</v>
      </c>
      <c r="Q26" s="67">
        <f>SUM('WB51.MELD:WB62.MELD'!Q26)</f>
        <v>0</v>
      </c>
      <c r="R26" s="67">
        <f>SUM('WB51.MELD:WB62.MELD'!R26)</f>
        <v>0</v>
      </c>
      <c r="S26" s="104"/>
      <c r="T26" s="67">
        <f>SUM('WB51.MELD:WB62.MELD'!T26)</f>
        <v>0</v>
      </c>
      <c r="U26" s="67">
        <f>SUM('WB51.MELD:WB62.MELD'!U26)</f>
        <v>0</v>
      </c>
      <c r="V26" s="67">
        <f>SUM('WB51.MELD:WB62.MELD'!V26)</f>
        <v>0</v>
      </c>
      <c r="W26" s="67">
        <f>SUM('WB51.MELD:WB62.MELD'!W26)</f>
        <v>0</v>
      </c>
      <c r="X26" s="67">
        <f>SUM('WB51.MELD:WB62.MELD'!X26)</f>
        <v>0</v>
      </c>
      <c r="Y26" s="1">
        <v>24</v>
      </c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</row>
    <row r="27" spans="1:36" ht="15" customHeight="1" thickTop="1" thickBot="1" x14ac:dyDescent="0.3">
      <c r="A27" s="4"/>
      <c r="B27" s="4"/>
      <c r="C27" s="192" t="s">
        <v>98</v>
      </c>
      <c r="D27" s="1">
        <v>25</v>
      </c>
      <c r="E27" s="67">
        <f>SUM('WB51.MELD:WB62.MELD'!E27)</f>
        <v>0</v>
      </c>
      <c r="F27" s="67">
        <f>SUM('WB51.MELD:WB62.MELD'!F27)</f>
        <v>0</v>
      </c>
      <c r="G27" s="67">
        <f>SUM('WB51.MELD:WB62.MELD'!G27)</f>
        <v>0</v>
      </c>
      <c r="H27" s="67">
        <f>SUM('WB51.MELD:WB62.MELD'!H27)</f>
        <v>0</v>
      </c>
      <c r="I27" s="67">
        <f>SUM('WB51.MELD:WB62.MELD'!I27)</f>
        <v>0</v>
      </c>
      <c r="J27" s="67">
        <f>SUM('WB51.MELD:WB62.MELD'!J27)</f>
        <v>0</v>
      </c>
      <c r="K27" s="67">
        <f>SUM('WB51.MELD:WB62.MELD'!K27)</f>
        <v>0</v>
      </c>
      <c r="L27" s="67">
        <f>SUM('WB51.MELD:WB62.MELD'!L27)</f>
        <v>0</v>
      </c>
      <c r="M27" s="1">
        <v>25</v>
      </c>
      <c r="N27" s="67">
        <f>SUM('WB51.MELD:WB62.MELD'!N27)</f>
        <v>0</v>
      </c>
      <c r="O27" s="67">
        <f>SUM('WB51.MELD:WB62.MELD'!O27)</f>
        <v>0</v>
      </c>
      <c r="P27" s="67">
        <f>SUM('WB51.MELD:WB62.MELD'!P27)</f>
        <v>0</v>
      </c>
      <c r="Q27" s="67">
        <f>SUM('WB51.MELD:WB62.MELD'!Q27)</f>
        <v>0</v>
      </c>
      <c r="R27" s="67">
        <f>SUM('WB51.MELD:WB62.MELD'!R27)</f>
        <v>0</v>
      </c>
      <c r="S27" s="104"/>
      <c r="T27" s="67">
        <f>SUM('WB51.MELD:WB62.MELD'!T27)</f>
        <v>0</v>
      </c>
      <c r="U27" s="67">
        <f>SUM('WB51.MELD:WB62.MELD'!U27)</f>
        <v>0</v>
      </c>
      <c r="V27" s="67">
        <f>SUM('WB51.MELD:WB62.MELD'!V27)</f>
        <v>0</v>
      </c>
      <c r="W27" s="67">
        <f>SUM('WB51.MELD:WB62.MELD'!W27)</f>
        <v>0</v>
      </c>
      <c r="X27" s="67">
        <f>SUM('WB51.MELD:WB62.MELD'!X27)</f>
        <v>0</v>
      </c>
      <c r="Y27" s="1">
        <v>25</v>
      </c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</row>
    <row r="28" spans="1:36" ht="15" customHeight="1" thickTop="1" thickBot="1" x14ac:dyDescent="0.3">
      <c r="A28" s="4"/>
      <c r="B28" s="193" t="s">
        <v>74</v>
      </c>
      <c r="C28" s="194"/>
      <c r="D28" s="1">
        <v>26</v>
      </c>
      <c r="E28" s="67">
        <f>SUM('WB51.MELD:WB62.MELD'!E28)</f>
        <v>0</v>
      </c>
      <c r="F28" s="67">
        <f>SUM('WB51.MELD:WB62.MELD'!F28)</f>
        <v>0</v>
      </c>
      <c r="G28" s="67">
        <f>SUM('WB51.MELD:WB62.MELD'!G28)</f>
        <v>0</v>
      </c>
      <c r="H28" s="67">
        <f>SUM('WB51.MELD:WB62.MELD'!H28)</f>
        <v>0</v>
      </c>
      <c r="I28" s="67">
        <f>SUM('WB51.MELD:WB62.MELD'!I28)</f>
        <v>0</v>
      </c>
      <c r="J28" s="67">
        <f>SUM('WB51.MELD:WB62.MELD'!J28)</f>
        <v>0</v>
      </c>
      <c r="K28" s="67">
        <f>SUM('WB51.MELD:WB62.MELD'!K28)</f>
        <v>0</v>
      </c>
      <c r="L28" s="67">
        <f>SUM('WB51.MELD:WB62.MELD'!L28)</f>
        <v>0</v>
      </c>
      <c r="M28" s="1">
        <v>26</v>
      </c>
      <c r="N28" s="67">
        <f>SUM('WB51.MELD:WB62.MELD'!N28)</f>
        <v>0</v>
      </c>
      <c r="O28" s="67">
        <f>SUM('WB51.MELD:WB62.MELD'!O28)</f>
        <v>0</v>
      </c>
      <c r="P28" s="67">
        <f>SUM('WB51.MELD:WB62.MELD'!P28)</f>
        <v>0</v>
      </c>
      <c r="Q28" s="67">
        <f>SUM('WB51.MELD:WB62.MELD'!Q28)</f>
        <v>0</v>
      </c>
      <c r="R28" s="67">
        <f>SUM('WB51.MELD:WB62.MELD'!R28)</f>
        <v>0</v>
      </c>
      <c r="S28" s="104"/>
      <c r="T28" s="67">
        <f>SUM('WB51.MELD:WB62.MELD'!T28)</f>
        <v>0</v>
      </c>
      <c r="U28" s="67">
        <f>SUM('WB51.MELD:WB62.MELD'!U28)</f>
        <v>0</v>
      </c>
      <c r="V28" s="67">
        <f>SUM('WB51.MELD:WB62.MELD'!V28)</f>
        <v>0</v>
      </c>
      <c r="W28" s="67">
        <f>SUM('WB51.MELD:WB62.MELD'!W28)</f>
        <v>0</v>
      </c>
      <c r="X28" s="67">
        <f>SUM('WB51.MELD:WB62.MELD'!X28)</f>
        <v>0</v>
      </c>
      <c r="Y28" s="1">
        <v>26</v>
      </c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</row>
    <row r="29" spans="1:36" ht="15" customHeight="1" thickTop="1" thickBot="1" x14ac:dyDescent="0.3">
      <c r="A29" s="4"/>
      <c r="B29" s="4"/>
      <c r="C29" s="192" t="s">
        <v>98</v>
      </c>
      <c r="D29" s="1">
        <v>27</v>
      </c>
      <c r="E29" s="67">
        <f>SUM('WB51.MELD:WB62.MELD'!E29)</f>
        <v>0</v>
      </c>
      <c r="F29" s="67">
        <f>SUM('WB51.MELD:WB62.MELD'!F29)</f>
        <v>0</v>
      </c>
      <c r="G29" s="67">
        <f>SUM('WB51.MELD:WB62.MELD'!G29)</f>
        <v>0</v>
      </c>
      <c r="H29" s="67">
        <f>SUM('WB51.MELD:WB62.MELD'!H29)</f>
        <v>0</v>
      </c>
      <c r="I29" s="67">
        <f>SUM('WB51.MELD:WB62.MELD'!I29)</f>
        <v>0</v>
      </c>
      <c r="J29" s="67">
        <f>SUM('WB51.MELD:WB62.MELD'!J29)</f>
        <v>0</v>
      </c>
      <c r="K29" s="67">
        <f>SUM('WB51.MELD:WB62.MELD'!K29)</f>
        <v>0</v>
      </c>
      <c r="L29" s="67">
        <f>SUM('WB51.MELD:WB62.MELD'!L29)</f>
        <v>0</v>
      </c>
      <c r="M29" s="1">
        <v>27</v>
      </c>
      <c r="N29" s="67">
        <f>SUM('WB51.MELD:WB62.MELD'!N29)</f>
        <v>0</v>
      </c>
      <c r="O29" s="67">
        <f>SUM('WB51.MELD:WB62.MELD'!O29)</f>
        <v>0</v>
      </c>
      <c r="P29" s="67">
        <f>SUM('WB51.MELD:WB62.MELD'!P29)</f>
        <v>0</v>
      </c>
      <c r="Q29" s="67">
        <f>SUM('WB51.MELD:WB62.MELD'!Q29)</f>
        <v>0</v>
      </c>
      <c r="R29" s="67">
        <f>SUM('WB51.MELD:WB62.MELD'!R29)</f>
        <v>0</v>
      </c>
      <c r="S29" s="104"/>
      <c r="T29" s="67">
        <f>SUM('WB51.MELD:WB62.MELD'!T29)</f>
        <v>0</v>
      </c>
      <c r="U29" s="67">
        <f>SUM('WB51.MELD:WB62.MELD'!U29)</f>
        <v>0</v>
      </c>
      <c r="V29" s="67">
        <f>SUM('WB51.MELD:WB62.MELD'!V29)</f>
        <v>0</v>
      </c>
      <c r="W29" s="67">
        <f>SUM('WB51.MELD:WB62.MELD'!W29)</f>
        <v>0</v>
      </c>
      <c r="X29" s="67">
        <f>SUM('WB51.MELD:WB62.MELD'!X29)</f>
        <v>0</v>
      </c>
      <c r="Y29" s="1">
        <v>27</v>
      </c>
      <c r="AA29" s="42"/>
      <c r="AB29" s="42"/>
      <c r="AC29" s="42"/>
      <c r="AD29" s="42"/>
      <c r="AE29" s="42"/>
      <c r="AF29" s="42"/>
      <c r="AG29" s="42"/>
      <c r="AH29" s="42"/>
      <c r="AI29" s="42"/>
      <c r="AJ29" s="42"/>
    </row>
    <row r="30" spans="1:36" ht="15" customHeight="1" thickTop="1" thickBot="1" x14ac:dyDescent="0.3">
      <c r="A30" s="4"/>
      <c r="B30" s="193" t="s">
        <v>99</v>
      </c>
      <c r="C30" s="194"/>
      <c r="D30" s="1">
        <v>28</v>
      </c>
      <c r="E30" s="67">
        <f>SUM('WB51.MELD:WB62.MELD'!E30)</f>
        <v>0</v>
      </c>
      <c r="F30" s="67">
        <f>SUM('WB51.MELD:WB62.MELD'!F30)</f>
        <v>0</v>
      </c>
      <c r="G30" s="67">
        <f>SUM('WB51.MELD:WB62.MELD'!G30)</f>
        <v>0</v>
      </c>
      <c r="H30" s="67">
        <f>SUM('WB51.MELD:WB62.MELD'!H30)</f>
        <v>0</v>
      </c>
      <c r="I30" s="67">
        <f>SUM('WB51.MELD:WB62.MELD'!I30)</f>
        <v>0</v>
      </c>
      <c r="J30" s="67">
        <f>SUM('WB51.MELD:WB62.MELD'!J30)</f>
        <v>0</v>
      </c>
      <c r="K30" s="67">
        <f>SUM('WB51.MELD:WB62.MELD'!K30)</f>
        <v>0</v>
      </c>
      <c r="L30" s="67">
        <f>SUM('WB51.MELD:WB62.MELD'!L30)</f>
        <v>0</v>
      </c>
      <c r="M30" s="1">
        <v>28</v>
      </c>
      <c r="N30" s="67">
        <f>SUM('WB51.MELD:WB62.MELD'!N30)</f>
        <v>0</v>
      </c>
      <c r="O30" s="67">
        <f>SUM('WB51.MELD:WB62.MELD'!O30)</f>
        <v>0</v>
      </c>
      <c r="P30" s="67">
        <f>SUM('WB51.MELD:WB62.MELD'!P30)</f>
        <v>0</v>
      </c>
      <c r="Q30" s="67">
        <f>SUM('WB51.MELD:WB62.MELD'!Q30)</f>
        <v>0</v>
      </c>
      <c r="R30" s="67">
        <f>SUM('WB51.MELD:WB62.MELD'!R30)</f>
        <v>0</v>
      </c>
      <c r="S30" s="104"/>
      <c r="T30" s="67">
        <f>SUM('WB51.MELD:WB62.MELD'!T30)</f>
        <v>0</v>
      </c>
      <c r="U30" s="67">
        <f>SUM('WB51.MELD:WB62.MELD'!U30)</f>
        <v>0</v>
      </c>
      <c r="V30" s="67">
        <f>SUM('WB51.MELD:WB62.MELD'!V30)</f>
        <v>0</v>
      </c>
      <c r="W30" s="67">
        <f>SUM('WB51.MELD:WB62.MELD'!W30)</f>
        <v>0</v>
      </c>
      <c r="X30" s="67">
        <f>SUM('WB51.MELD:WB62.MELD'!X30)</f>
        <v>0</v>
      </c>
      <c r="Y30" s="1">
        <v>28</v>
      </c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</row>
    <row r="31" spans="1:36" ht="18.75" customHeight="1" thickTop="1" thickBot="1" x14ac:dyDescent="0.3">
      <c r="A31" s="187" t="s">
        <v>105</v>
      </c>
      <c r="B31" s="187"/>
      <c r="C31" s="188"/>
      <c r="D31" s="1">
        <v>21</v>
      </c>
      <c r="E31" s="67">
        <f>SUM('WB51.MELD:WB62.MELD'!E31)</f>
        <v>0</v>
      </c>
      <c r="F31" s="67">
        <f>SUM('WB51.MELD:WB62.MELD'!F31)</f>
        <v>0</v>
      </c>
      <c r="G31" s="67">
        <f>SUM('WB51.MELD:WB62.MELD'!G31)</f>
        <v>0</v>
      </c>
      <c r="H31" s="67">
        <f>SUM('WB51.MELD:WB62.MELD'!H31)</f>
        <v>0</v>
      </c>
      <c r="I31" s="67">
        <f>SUM('WB51.MELD:WB62.MELD'!I31)</f>
        <v>0</v>
      </c>
      <c r="J31" s="67">
        <f>SUM('WB51.MELD:WB62.MELD'!J31)</f>
        <v>0</v>
      </c>
      <c r="K31" s="67">
        <f>SUM('WB51.MELD:WB62.MELD'!K31)</f>
        <v>0</v>
      </c>
      <c r="L31" s="67">
        <f>SUM('WB51.MELD:WB62.MELD'!L31)</f>
        <v>0</v>
      </c>
      <c r="M31" s="1">
        <v>21</v>
      </c>
      <c r="N31" s="67">
        <f>SUM('WB51.MELD:WB62.MELD'!N31)</f>
        <v>0</v>
      </c>
      <c r="O31" s="67">
        <f>SUM('WB51.MELD:WB62.MELD'!O31)</f>
        <v>0</v>
      </c>
      <c r="P31" s="67">
        <f>SUM('WB51.MELD:WB62.MELD'!P31)</f>
        <v>0</v>
      </c>
      <c r="Q31" s="67">
        <f>SUM('WB51.MELD:WB62.MELD'!Q31)</f>
        <v>0</v>
      </c>
      <c r="R31" s="67">
        <f>SUM('WB51.MELD:WB62.MELD'!R31)</f>
        <v>0</v>
      </c>
      <c r="S31" s="104"/>
      <c r="T31" s="67">
        <f>SUM('WB51.MELD:WB62.MELD'!T31)</f>
        <v>0</v>
      </c>
      <c r="U31" s="67">
        <f>SUM('WB51.MELD:WB62.MELD'!U31)</f>
        <v>0</v>
      </c>
      <c r="V31" s="67">
        <f>SUM('WB51.MELD:WB62.MELD'!V31)</f>
        <v>0</v>
      </c>
      <c r="W31" s="67">
        <f>SUM('WB51.MELD:WB62.MELD'!W31)</f>
        <v>0</v>
      </c>
      <c r="X31" s="67">
        <f>SUM('WB51.MELD:WB62.MELD'!X31)</f>
        <v>0</v>
      </c>
      <c r="Y31" s="1">
        <v>21</v>
      </c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</row>
    <row r="32" spans="1:36" ht="18.75" customHeight="1" thickTop="1" thickBot="1" x14ac:dyDescent="0.3">
      <c r="A32" s="42"/>
      <c r="B32" s="189" t="s">
        <v>101</v>
      </c>
      <c r="C32" s="190"/>
      <c r="D32" s="1">
        <v>32</v>
      </c>
      <c r="E32" s="67">
        <f>SUM('WB51.MELD:WB62.MELD'!E32)</f>
        <v>0</v>
      </c>
      <c r="F32" s="67">
        <f>SUM('WB51.MELD:WB62.MELD'!F32)</f>
        <v>0</v>
      </c>
      <c r="G32" s="67">
        <f>SUM('WB51.MELD:WB62.MELD'!G32)</f>
        <v>0</v>
      </c>
      <c r="H32" s="67">
        <f>SUM('WB51.MELD:WB62.MELD'!H32)</f>
        <v>0</v>
      </c>
      <c r="I32" s="67">
        <f>SUM('WB51.MELD:WB62.MELD'!I32)</f>
        <v>0</v>
      </c>
      <c r="J32" s="67">
        <f>SUM('WB51.MELD:WB62.MELD'!J32)</f>
        <v>0</v>
      </c>
      <c r="K32" s="67">
        <f>SUM('WB51.MELD:WB62.MELD'!K32)</f>
        <v>0</v>
      </c>
      <c r="L32" s="67">
        <f>SUM('WB51.MELD:WB62.MELD'!L32)</f>
        <v>0</v>
      </c>
      <c r="M32" s="1">
        <v>32</v>
      </c>
      <c r="N32" s="67">
        <f>SUM('WB51.MELD:WB62.MELD'!N32)</f>
        <v>0</v>
      </c>
      <c r="O32" s="67">
        <f>SUM('WB51.MELD:WB62.MELD'!O32)</f>
        <v>0</v>
      </c>
      <c r="P32" s="67">
        <f>SUM('WB51.MELD:WB62.MELD'!P32)</f>
        <v>0</v>
      </c>
      <c r="Q32" s="67">
        <f>SUM('WB51.MELD:WB62.MELD'!Q32)</f>
        <v>0</v>
      </c>
      <c r="R32" s="67">
        <f>SUM('WB51.MELD:WB62.MELD'!R32)</f>
        <v>0</v>
      </c>
      <c r="S32" s="104"/>
      <c r="T32" s="67">
        <f>SUM('WB51.MELD:WB62.MELD'!T32)</f>
        <v>0</v>
      </c>
      <c r="U32" s="67">
        <f>SUM('WB51.MELD:WB62.MELD'!U32)</f>
        <v>0</v>
      </c>
      <c r="V32" s="67">
        <f>SUM('WB51.MELD:WB62.MELD'!V32)</f>
        <v>0</v>
      </c>
      <c r="W32" s="67">
        <f>SUM('WB51.MELD:WB62.MELD'!W32)</f>
        <v>0</v>
      </c>
      <c r="X32" s="67">
        <f>SUM('WB51.MELD:WB62.MELD'!X32)</f>
        <v>0</v>
      </c>
      <c r="Y32" s="1">
        <v>32</v>
      </c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</row>
    <row r="33" spans="1:36" ht="18.75" customHeight="1" thickTop="1" thickBot="1" x14ac:dyDescent="0.3">
      <c r="A33" s="42"/>
      <c r="B33" s="189" t="s">
        <v>102</v>
      </c>
      <c r="C33" s="190"/>
      <c r="D33" s="1">
        <v>33</v>
      </c>
      <c r="E33" s="67">
        <f>SUM('WB51.MELD:WB62.MELD'!E33)</f>
        <v>0</v>
      </c>
      <c r="F33" s="67">
        <f>SUM('WB51.MELD:WB62.MELD'!F33)</f>
        <v>0</v>
      </c>
      <c r="G33" s="67">
        <f>SUM('WB51.MELD:WB62.MELD'!G33)</f>
        <v>0</v>
      </c>
      <c r="H33" s="67">
        <f>SUM('WB51.MELD:WB62.MELD'!H33)</f>
        <v>0</v>
      </c>
      <c r="I33" s="67">
        <f>SUM('WB51.MELD:WB62.MELD'!I33)</f>
        <v>0</v>
      </c>
      <c r="J33" s="67">
        <f>SUM('WB51.MELD:WB62.MELD'!J33)</f>
        <v>0</v>
      </c>
      <c r="K33" s="67">
        <f>SUM('WB51.MELD:WB62.MELD'!K33)</f>
        <v>0</v>
      </c>
      <c r="L33" s="67">
        <f>SUM('WB51.MELD:WB62.MELD'!L33)</f>
        <v>0</v>
      </c>
      <c r="M33" s="1">
        <v>33</v>
      </c>
      <c r="N33" s="67">
        <f>SUM('WB51.MELD:WB62.MELD'!N33)</f>
        <v>0</v>
      </c>
      <c r="O33" s="67">
        <f>SUM('WB51.MELD:WB62.MELD'!O33)</f>
        <v>0</v>
      </c>
      <c r="P33" s="67">
        <f>SUM('WB51.MELD:WB62.MELD'!P33)</f>
        <v>0</v>
      </c>
      <c r="Q33" s="67">
        <f>SUM('WB51.MELD:WB62.MELD'!Q33)</f>
        <v>0</v>
      </c>
      <c r="R33" s="67">
        <f>SUM('WB51.MELD:WB62.MELD'!R33)</f>
        <v>0</v>
      </c>
      <c r="S33" s="104"/>
      <c r="T33" s="67">
        <f>SUM('WB51.MELD:WB62.MELD'!T33)</f>
        <v>0</v>
      </c>
      <c r="U33" s="67">
        <f>SUM('WB51.MELD:WB62.MELD'!U33)</f>
        <v>0</v>
      </c>
      <c r="V33" s="67">
        <f>SUM('WB51.MELD:WB62.MELD'!V33)</f>
        <v>0</v>
      </c>
      <c r="W33" s="67">
        <f>SUM('WB51.MELD:WB62.MELD'!W33)</f>
        <v>0</v>
      </c>
      <c r="X33" s="67">
        <f>SUM('WB51.MELD:WB62.MELD'!X33)</f>
        <v>0</v>
      </c>
      <c r="Y33" s="1">
        <v>33</v>
      </c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</row>
    <row r="34" spans="1:36" ht="18.75" customHeight="1" thickTop="1" thickBot="1" x14ac:dyDescent="0.3">
      <c r="A34" s="42"/>
      <c r="B34" s="189" t="s">
        <v>103</v>
      </c>
      <c r="C34" s="190"/>
      <c r="D34" s="1">
        <v>34</v>
      </c>
      <c r="E34" s="67">
        <f>SUM('WB51.MELD:WB62.MELD'!E34)</f>
        <v>0</v>
      </c>
      <c r="F34" s="67">
        <f>SUM('WB51.MELD:WB62.MELD'!F34)</f>
        <v>0</v>
      </c>
      <c r="G34" s="67">
        <f>SUM('WB51.MELD:WB62.MELD'!G34)</f>
        <v>0</v>
      </c>
      <c r="H34" s="67">
        <f>SUM('WB51.MELD:WB62.MELD'!H34)</f>
        <v>0</v>
      </c>
      <c r="I34" s="67">
        <f>SUM('WB51.MELD:WB62.MELD'!I34)</f>
        <v>0</v>
      </c>
      <c r="J34" s="67">
        <f>SUM('WB51.MELD:WB62.MELD'!J34)</f>
        <v>0</v>
      </c>
      <c r="K34" s="67">
        <f>SUM('WB51.MELD:WB62.MELD'!K34)</f>
        <v>0</v>
      </c>
      <c r="L34" s="67">
        <f>SUM('WB51.MELD:WB62.MELD'!L34)</f>
        <v>0</v>
      </c>
      <c r="M34" s="1">
        <v>34</v>
      </c>
      <c r="N34" s="67">
        <f>SUM('WB51.MELD:WB62.MELD'!N34)</f>
        <v>0</v>
      </c>
      <c r="O34" s="67">
        <f>SUM('WB51.MELD:WB62.MELD'!O34)</f>
        <v>0</v>
      </c>
      <c r="P34" s="67">
        <f>SUM('WB51.MELD:WB62.MELD'!P34)</f>
        <v>0</v>
      </c>
      <c r="Q34" s="67">
        <f>SUM('WB51.MELD:WB62.MELD'!Q34)</f>
        <v>0</v>
      </c>
      <c r="R34" s="67">
        <f>SUM('WB51.MELD:WB62.MELD'!R34)</f>
        <v>0</v>
      </c>
      <c r="S34" s="104"/>
      <c r="T34" s="67">
        <f>SUM('WB51.MELD:WB62.MELD'!T34)</f>
        <v>0</v>
      </c>
      <c r="U34" s="67">
        <f>SUM('WB51.MELD:WB62.MELD'!U34)</f>
        <v>0</v>
      </c>
      <c r="V34" s="67">
        <f>SUM('WB51.MELD:WB62.MELD'!V34)</f>
        <v>0</v>
      </c>
      <c r="W34" s="67">
        <f>SUM('WB51.MELD:WB62.MELD'!W34)</f>
        <v>0</v>
      </c>
      <c r="X34" s="67">
        <f>SUM('WB51.MELD:WB62.MELD'!X34)</f>
        <v>0</v>
      </c>
      <c r="Y34" s="1">
        <v>34</v>
      </c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</row>
    <row r="35" spans="1:36" ht="18.75" customHeight="1" thickTop="1" thickBot="1" x14ac:dyDescent="0.3">
      <c r="A35" s="42"/>
      <c r="B35" s="189" t="s">
        <v>104</v>
      </c>
      <c r="C35" s="190"/>
      <c r="D35" s="1">
        <v>35</v>
      </c>
      <c r="E35" s="67">
        <f>SUM('WB51.MELD:WB62.MELD'!E35)</f>
        <v>0</v>
      </c>
      <c r="F35" s="67">
        <f>SUM('WB51.MELD:WB62.MELD'!F35)</f>
        <v>0</v>
      </c>
      <c r="G35" s="67">
        <f>SUM('WB51.MELD:WB62.MELD'!G35)</f>
        <v>0</v>
      </c>
      <c r="H35" s="67">
        <f>SUM('WB51.MELD:WB62.MELD'!H35)</f>
        <v>0</v>
      </c>
      <c r="I35" s="67">
        <f>SUM('WB51.MELD:WB62.MELD'!I35)</f>
        <v>0</v>
      </c>
      <c r="J35" s="67">
        <f>SUM('WB51.MELD:WB62.MELD'!J35)</f>
        <v>0</v>
      </c>
      <c r="K35" s="67">
        <f>SUM('WB51.MELD:WB62.MELD'!K35)</f>
        <v>0</v>
      </c>
      <c r="L35" s="67">
        <f>SUM('WB51.MELD:WB62.MELD'!L35)</f>
        <v>0</v>
      </c>
      <c r="M35" s="1">
        <v>35</v>
      </c>
      <c r="N35" s="67">
        <f>SUM('WB51.MELD:WB62.MELD'!N35)</f>
        <v>0</v>
      </c>
      <c r="O35" s="67">
        <f>SUM('WB51.MELD:WB62.MELD'!O35)</f>
        <v>0</v>
      </c>
      <c r="P35" s="67">
        <f>SUM('WB51.MELD:WB62.MELD'!P35)</f>
        <v>0</v>
      </c>
      <c r="Q35" s="67">
        <f>SUM('WB51.MELD:WB62.MELD'!Q35)</f>
        <v>0</v>
      </c>
      <c r="R35" s="67">
        <f>SUM('WB51.MELD:WB62.MELD'!R35)</f>
        <v>0</v>
      </c>
      <c r="S35" s="104"/>
      <c r="T35" s="67">
        <f>SUM('WB51.MELD:WB62.MELD'!T35)</f>
        <v>0</v>
      </c>
      <c r="U35" s="67">
        <f>SUM('WB51.MELD:WB62.MELD'!U35)</f>
        <v>0</v>
      </c>
      <c r="V35" s="67">
        <f>SUM('WB51.MELD:WB62.MELD'!V35)</f>
        <v>0</v>
      </c>
      <c r="W35" s="67">
        <f>SUM('WB51.MELD:WB62.MELD'!W35)</f>
        <v>0</v>
      </c>
      <c r="X35" s="67">
        <f>SUM('WB51.MELD:WB62.MELD'!X35)</f>
        <v>0</v>
      </c>
      <c r="Y35" s="1">
        <v>35</v>
      </c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</row>
    <row r="36" spans="1:36" ht="18.75" customHeight="1" thickTop="1" thickBot="1" x14ac:dyDescent="0.3">
      <c r="A36" s="42"/>
      <c r="B36" s="189" t="s">
        <v>74</v>
      </c>
      <c r="C36" s="190"/>
      <c r="D36" s="1">
        <v>36</v>
      </c>
      <c r="E36" s="67">
        <f>SUM('WB51.MELD:WB62.MELD'!E36)</f>
        <v>0</v>
      </c>
      <c r="F36" s="67">
        <f>SUM('WB51.MELD:WB62.MELD'!F36)</f>
        <v>0</v>
      </c>
      <c r="G36" s="67">
        <f>SUM('WB51.MELD:WB62.MELD'!G36)</f>
        <v>0</v>
      </c>
      <c r="H36" s="67">
        <f>SUM('WB51.MELD:WB62.MELD'!H36)</f>
        <v>0</v>
      </c>
      <c r="I36" s="67">
        <f>SUM('WB51.MELD:WB62.MELD'!I36)</f>
        <v>0</v>
      </c>
      <c r="J36" s="67">
        <f>SUM('WB51.MELD:WB62.MELD'!J36)</f>
        <v>0</v>
      </c>
      <c r="K36" s="67">
        <f>SUM('WB51.MELD:WB62.MELD'!K36)</f>
        <v>0</v>
      </c>
      <c r="L36" s="67">
        <f>SUM('WB51.MELD:WB62.MELD'!L36)</f>
        <v>0</v>
      </c>
      <c r="M36" s="1">
        <v>36</v>
      </c>
      <c r="N36" s="67">
        <f>SUM('WB51.MELD:WB62.MELD'!N36)</f>
        <v>0</v>
      </c>
      <c r="O36" s="67">
        <f>SUM('WB51.MELD:WB62.MELD'!O36)</f>
        <v>0</v>
      </c>
      <c r="P36" s="67">
        <f>SUM('WB51.MELD:WB62.MELD'!P36)</f>
        <v>0</v>
      </c>
      <c r="Q36" s="67">
        <f>SUM('WB51.MELD:WB62.MELD'!Q36)</f>
        <v>0</v>
      </c>
      <c r="R36" s="67">
        <f>SUM('WB51.MELD:WB62.MELD'!R36)</f>
        <v>0</v>
      </c>
      <c r="S36" s="104"/>
      <c r="T36" s="67">
        <f>SUM('WB51.MELD:WB62.MELD'!T36)</f>
        <v>0</v>
      </c>
      <c r="U36" s="67">
        <f>SUM('WB51.MELD:WB62.MELD'!U36)</f>
        <v>0</v>
      </c>
      <c r="V36" s="67">
        <f>SUM('WB51.MELD:WB62.MELD'!V36)</f>
        <v>0</v>
      </c>
      <c r="W36" s="67">
        <f>SUM('WB51.MELD:WB62.MELD'!W36)</f>
        <v>0</v>
      </c>
      <c r="X36" s="67">
        <f>SUM('WB51.MELD:WB62.MELD'!X36)</f>
        <v>0</v>
      </c>
      <c r="Y36" s="1">
        <v>36</v>
      </c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</row>
    <row r="37" spans="1:36" ht="19.149999999999999" customHeight="1" thickTop="1" thickBot="1" x14ac:dyDescent="0.3">
      <c r="A37" s="187" t="s">
        <v>51</v>
      </c>
      <c r="B37" s="187"/>
      <c r="C37" s="188"/>
      <c r="D37" s="1">
        <v>9</v>
      </c>
      <c r="E37" s="67">
        <f>SUM('WB51.MELD:WB62.MELD'!E37)</f>
        <v>0</v>
      </c>
      <c r="F37" s="67">
        <f>SUM('WB51.MELD:WB62.MELD'!F37)</f>
        <v>0</v>
      </c>
      <c r="G37" s="67">
        <f>SUM('WB51.MELD:WB62.MELD'!G37)</f>
        <v>0</v>
      </c>
      <c r="H37" s="67">
        <f>SUM('WB51.MELD:WB62.MELD'!H37)</f>
        <v>0</v>
      </c>
      <c r="I37" s="67">
        <f>SUM('WB51.MELD:WB62.MELD'!I37)</f>
        <v>0</v>
      </c>
      <c r="J37" s="67">
        <f>SUM('WB51.MELD:WB62.MELD'!J37)</f>
        <v>0</v>
      </c>
      <c r="K37" s="67">
        <f>SUM('WB51.MELD:WB62.MELD'!K37)</f>
        <v>0</v>
      </c>
      <c r="L37" s="67">
        <f>SUM('WB51.MELD:WB62.MELD'!L37)</f>
        <v>0</v>
      </c>
      <c r="M37" s="1">
        <v>9</v>
      </c>
      <c r="N37" s="67">
        <f>SUM('WB51.MELD:WB62.MELD'!N37)</f>
        <v>0</v>
      </c>
      <c r="O37" s="67">
        <f>SUM('WB51.MELD:WB62.MELD'!O37)</f>
        <v>0</v>
      </c>
      <c r="P37" s="67">
        <f>SUM('WB51.MELD:WB62.MELD'!P37)</f>
        <v>0</v>
      </c>
      <c r="Q37" s="67">
        <f>SUM('WB51.MELD:WB62.MELD'!Q37)</f>
        <v>0</v>
      </c>
      <c r="R37" s="67">
        <f>SUM('WB51.MELD:WB62.MELD'!R37)</f>
        <v>0</v>
      </c>
      <c r="S37" s="104"/>
      <c r="T37" s="67">
        <f>SUM('WB51.MELD:WB62.MELD'!T37)</f>
        <v>0</v>
      </c>
      <c r="U37" s="67">
        <f>SUM('WB51.MELD:WB62.MELD'!U37)</f>
        <v>0</v>
      </c>
      <c r="V37" s="67">
        <f>SUM('WB51.MELD:WB62.MELD'!V37)</f>
        <v>0</v>
      </c>
      <c r="W37" s="67">
        <f>SUM('WB51.MELD:WB62.MELD'!W37)</f>
        <v>0</v>
      </c>
      <c r="X37" s="67">
        <f>SUM('WB51.MELD:WB62.MELD'!X37)</f>
        <v>0</v>
      </c>
      <c r="Y37" s="1">
        <v>9</v>
      </c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</row>
    <row r="38" spans="1:36" ht="24" customHeight="1" thickTop="1" thickBot="1" x14ac:dyDescent="0.35">
      <c r="A38" s="179" t="s">
        <v>3</v>
      </c>
      <c r="B38" s="45"/>
      <c r="C38" s="45"/>
      <c r="D38" s="1">
        <v>10</v>
      </c>
      <c r="E38" s="67">
        <f>SUM('WB51.MELD:WB62.MELD'!E38)</f>
        <v>0</v>
      </c>
      <c r="F38" s="67">
        <f>SUM('WB51.MELD:WB62.MELD'!F38)</f>
        <v>0</v>
      </c>
      <c r="G38" s="67">
        <f>SUM('WB51.MELD:WB62.MELD'!G38)</f>
        <v>0</v>
      </c>
      <c r="H38" s="67">
        <f>SUM('WB51.MELD:WB62.MELD'!H38)</f>
        <v>0</v>
      </c>
      <c r="I38" s="67">
        <f>SUM('WB51.MELD:WB62.MELD'!I38)</f>
        <v>0</v>
      </c>
      <c r="J38" s="67">
        <f>SUM('WB51.MELD:WB62.MELD'!J38)</f>
        <v>0</v>
      </c>
      <c r="K38" s="67">
        <f>SUM('WB51.MELD:WB62.MELD'!K38)</f>
        <v>0</v>
      </c>
      <c r="L38" s="67">
        <f>SUM('WB51.MELD:WB62.MELD'!L38)</f>
        <v>0</v>
      </c>
      <c r="M38" s="1">
        <v>10</v>
      </c>
      <c r="N38" s="67">
        <f>SUM('WB51.MELD:WB62.MELD'!N38)</f>
        <v>0</v>
      </c>
      <c r="O38" s="67">
        <f>SUM('WB51.MELD:WB62.MELD'!O38)</f>
        <v>0</v>
      </c>
      <c r="P38" s="67">
        <f>SUM('WB51.MELD:WB62.MELD'!P38)</f>
        <v>0</v>
      </c>
      <c r="Q38" s="67">
        <f>SUM('WB51.MELD:WB62.MELD'!Q38)</f>
        <v>0</v>
      </c>
      <c r="R38" s="67">
        <f>SUM('WB51.MELD:WB62.MELD'!R38)</f>
        <v>0</v>
      </c>
      <c r="S38" s="104"/>
      <c r="T38" s="67">
        <f>SUM('WB51.MELD:WB62.MELD'!T38)</f>
        <v>0</v>
      </c>
      <c r="U38" s="67">
        <f>SUM('WB51.MELD:WB62.MELD'!U38)</f>
        <v>0</v>
      </c>
      <c r="V38" s="67">
        <f>SUM('WB51.MELD:WB62.MELD'!V38)</f>
        <v>0</v>
      </c>
      <c r="W38" s="67">
        <f>SUM('WB51.MELD:WB62.MELD'!W38)</f>
        <v>0</v>
      </c>
      <c r="X38" s="67">
        <f>SUM('WB51.MELD:WB62.MELD'!X38)</f>
        <v>0</v>
      </c>
      <c r="Y38" s="1">
        <v>10</v>
      </c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</row>
    <row r="39" spans="1:36" ht="16.899999999999999" customHeight="1" thickTop="1" x14ac:dyDescent="0.25">
      <c r="A39" s="42"/>
      <c r="B39" s="104"/>
      <c r="C39" s="104"/>
      <c r="D39" s="1"/>
      <c r="E39" s="185"/>
      <c r="F39" s="185"/>
      <c r="G39" s="185"/>
      <c r="H39" s="185"/>
      <c r="I39" s="185"/>
      <c r="J39" s="185"/>
      <c r="K39" s="185"/>
      <c r="L39" s="185"/>
      <c r="M39" s="1"/>
      <c r="N39" s="185"/>
      <c r="O39" s="185"/>
      <c r="P39" s="185"/>
      <c r="Q39" s="185"/>
      <c r="R39" s="30"/>
      <c r="S39" s="104"/>
      <c r="T39" s="30"/>
      <c r="U39" s="30"/>
      <c r="V39" s="30"/>
      <c r="W39" s="30"/>
      <c r="X39" s="30"/>
      <c r="Y39" s="1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</row>
    <row r="40" spans="1:36" ht="25.15" customHeight="1" x14ac:dyDescent="0.3">
      <c r="A40" s="178" t="s">
        <v>52</v>
      </c>
      <c r="B40" s="104"/>
      <c r="C40" s="104"/>
      <c r="D40" s="1"/>
      <c r="E40" s="185"/>
      <c r="F40" s="185"/>
      <c r="G40" s="185"/>
      <c r="H40" s="185"/>
      <c r="I40" s="185"/>
      <c r="J40" s="185"/>
      <c r="K40" s="185"/>
      <c r="L40" s="185"/>
      <c r="M40" s="1"/>
      <c r="N40" s="185"/>
      <c r="O40" s="185"/>
      <c r="P40" s="185"/>
      <c r="Q40" s="185"/>
      <c r="R40" s="30"/>
      <c r="S40" s="104"/>
      <c r="T40" s="30"/>
      <c r="U40" s="30"/>
      <c r="V40" s="30"/>
      <c r="W40" s="30"/>
      <c r="X40" s="30"/>
      <c r="Y40" s="1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</row>
    <row r="41" spans="1:36" ht="18" customHeight="1" thickBot="1" x14ac:dyDescent="0.3">
      <c r="A41" s="187" t="s">
        <v>44</v>
      </c>
      <c r="B41" s="187"/>
      <c r="C41" s="188"/>
      <c r="D41" s="1">
        <v>11</v>
      </c>
      <c r="E41" s="67">
        <f>SUM('WB51.MELD:WB62.MELD'!E41)</f>
        <v>0</v>
      </c>
      <c r="F41" s="67">
        <f>SUM('WB51.MELD:WB62.MELD'!F41)</f>
        <v>0</v>
      </c>
      <c r="G41" s="67">
        <f>SUM('WB51.MELD:WB62.MELD'!G41)</f>
        <v>0</v>
      </c>
      <c r="H41" s="67">
        <f>SUM('WB51.MELD:WB62.MELD'!H41)</f>
        <v>0</v>
      </c>
      <c r="I41" s="67">
        <f>SUM('WB51.MELD:WB62.MELD'!I41)</f>
        <v>0</v>
      </c>
      <c r="J41" s="67">
        <f>SUM('WB51.MELD:WB62.MELD'!J41)</f>
        <v>0</v>
      </c>
      <c r="K41" s="67">
        <f>SUM('WB51.MELD:WB62.MELD'!K41)</f>
        <v>0</v>
      </c>
      <c r="L41" s="67">
        <f>SUM('WB51.MELD:WB62.MELD'!L41)</f>
        <v>0</v>
      </c>
      <c r="M41" s="1">
        <v>11</v>
      </c>
      <c r="N41" s="67">
        <f>SUM('WB51.MELD:WB62.MELD'!N41)</f>
        <v>0</v>
      </c>
      <c r="O41" s="67">
        <f>SUM('WB51.MELD:WB62.MELD'!O41)</f>
        <v>0</v>
      </c>
      <c r="P41" s="67">
        <f>SUM('WB51.MELD:WB62.MELD'!P41)</f>
        <v>0</v>
      </c>
      <c r="Q41" s="67">
        <f>SUM('WB51.MELD:WB62.MELD'!Q41)</f>
        <v>0</v>
      </c>
      <c r="R41" s="67">
        <f>SUM('WB51.MELD:WB62.MELD'!R41)</f>
        <v>0</v>
      </c>
      <c r="S41" s="104"/>
      <c r="T41" s="67">
        <f>SUM('WB51.MELD:WB62.MELD'!T41)</f>
        <v>0</v>
      </c>
      <c r="U41" s="67">
        <f>SUM('WB51.MELD:WB62.MELD'!U41)</f>
        <v>0</v>
      </c>
      <c r="V41" s="67">
        <f>SUM('WB51.MELD:WB62.MELD'!V41)</f>
        <v>0</v>
      </c>
      <c r="W41" s="67">
        <f>SUM('WB51.MELD:WB62.MELD'!W41)</f>
        <v>0</v>
      </c>
      <c r="X41" s="67">
        <f>SUM('WB51.MELD:WB62.MELD'!X41)</f>
        <v>0</v>
      </c>
      <c r="Y41" s="1">
        <v>11</v>
      </c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</row>
    <row r="42" spans="1:36" ht="18" customHeight="1" thickTop="1" thickBot="1" x14ac:dyDescent="0.3">
      <c r="A42" s="189" t="s">
        <v>68</v>
      </c>
      <c r="B42" s="189"/>
      <c r="C42" s="190"/>
      <c r="D42" s="1">
        <v>12</v>
      </c>
      <c r="E42" s="67">
        <f>SUM('WB51.MELD:WB62.MELD'!E42)</f>
        <v>0</v>
      </c>
      <c r="F42" s="67">
        <f>SUM('WB51.MELD:WB62.MELD'!F42)</f>
        <v>0</v>
      </c>
      <c r="G42" s="67">
        <f>SUM('WB51.MELD:WB62.MELD'!G42)</f>
        <v>0</v>
      </c>
      <c r="H42" s="67">
        <f>SUM('WB51.MELD:WB62.MELD'!H42)</f>
        <v>0</v>
      </c>
      <c r="I42" s="67">
        <f>SUM('WB51.MELD:WB62.MELD'!I42)</f>
        <v>0</v>
      </c>
      <c r="J42" s="67">
        <f>SUM('WB51.MELD:WB62.MELD'!J42)</f>
        <v>0</v>
      </c>
      <c r="K42" s="67">
        <f>SUM('WB51.MELD:WB62.MELD'!K42)</f>
        <v>0</v>
      </c>
      <c r="L42" s="67">
        <f>SUM('WB51.MELD:WB62.MELD'!L42)</f>
        <v>0</v>
      </c>
      <c r="M42" s="1">
        <v>12</v>
      </c>
      <c r="N42" s="67">
        <f>SUM('WB51.MELD:WB62.MELD'!N42)</f>
        <v>0</v>
      </c>
      <c r="O42" s="67">
        <f>SUM('WB51.MELD:WB62.MELD'!O42)</f>
        <v>0</v>
      </c>
      <c r="P42" s="67">
        <f>SUM('WB51.MELD:WB62.MELD'!P42)</f>
        <v>0</v>
      </c>
      <c r="Q42" s="67">
        <f>SUM('WB51.MELD:WB62.MELD'!Q42)</f>
        <v>0</v>
      </c>
      <c r="R42" s="67">
        <f>SUM('WB51.MELD:WB62.MELD'!R42)</f>
        <v>0</v>
      </c>
      <c r="S42" s="104"/>
      <c r="T42" s="67">
        <f>SUM('WB51.MELD:WB62.MELD'!T42)</f>
        <v>0</v>
      </c>
      <c r="U42" s="67">
        <f>SUM('WB51.MELD:WB62.MELD'!U42)</f>
        <v>0</v>
      </c>
      <c r="V42" s="67">
        <f>SUM('WB51.MELD:WB62.MELD'!V42)</f>
        <v>0</v>
      </c>
      <c r="W42" s="67">
        <f>SUM('WB51.MELD:WB62.MELD'!W42)</f>
        <v>0</v>
      </c>
      <c r="X42" s="67">
        <f>SUM('WB51.MELD:WB62.MELD'!X42)</f>
        <v>0</v>
      </c>
      <c r="Y42" s="1">
        <v>12</v>
      </c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</row>
    <row r="43" spans="1:36" ht="18" customHeight="1" thickTop="1" x14ac:dyDescent="0.25">
      <c r="A43" s="42"/>
      <c r="B43" s="104" t="s">
        <v>53</v>
      </c>
      <c r="C43" s="104"/>
      <c r="D43" s="1"/>
      <c r="E43" s="185"/>
      <c r="F43" s="185"/>
      <c r="G43" s="185"/>
      <c r="H43" s="185"/>
      <c r="I43" s="185"/>
      <c r="J43" s="185"/>
      <c r="K43" s="185"/>
      <c r="L43" s="185"/>
      <c r="M43" s="1"/>
      <c r="N43" s="185"/>
      <c r="O43" s="185"/>
      <c r="P43" s="185"/>
      <c r="Q43" s="185"/>
      <c r="R43" s="30"/>
      <c r="S43" s="104"/>
      <c r="T43" s="30"/>
      <c r="U43" s="30"/>
      <c r="V43" s="30"/>
      <c r="W43" s="30"/>
      <c r="X43" s="30"/>
      <c r="Y43" s="1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</row>
    <row r="44" spans="1:36" ht="15" customHeight="1" thickBot="1" x14ac:dyDescent="0.3">
      <c r="A44" s="42"/>
      <c r="B44" s="187" t="s">
        <v>47</v>
      </c>
      <c r="C44" s="188"/>
      <c r="D44" s="1">
        <v>13</v>
      </c>
      <c r="E44" s="67">
        <f>SUM('WB51.MELD:WB62.MELD'!E44)</f>
        <v>0</v>
      </c>
      <c r="F44" s="67">
        <f>SUM('WB51.MELD:WB62.MELD'!F44)</f>
        <v>0</v>
      </c>
      <c r="G44" s="67">
        <f>SUM('WB51.MELD:WB62.MELD'!G44)</f>
        <v>0</v>
      </c>
      <c r="H44" s="67">
        <f>SUM('WB51.MELD:WB62.MELD'!H44)</f>
        <v>0</v>
      </c>
      <c r="I44" s="67">
        <f>SUM('WB51.MELD:WB62.MELD'!I44)</f>
        <v>0</v>
      </c>
      <c r="J44" s="67">
        <f>SUM('WB51.MELD:WB62.MELD'!J44)</f>
        <v>0</v>
      </c>
      <c r="K44" s="67">
        <f>SUM('WB51.MELD:WB62.MELD'!K44)</f>
        <v>0</v>
      </c>
      <c r="L44" s="67">
        <f>SUM('WB51.MELD:WB62.MELD'!L44)</f>
        <v>0</v>
      </c>
      <c r="M44" s="1">
        <v>13</v>
      </c>
      <c r="N44" s="67">
        <f>SUM('WB51.MELD:WB62.MELD'!N44)</f>
        <v>0</v>
      </c>
      <c r="O44" s="67">
        <f>SUM('WB51.MELD:WB62.MELD'!O44)</f>
        <v>0</v>
      </c>
      <c r="P44" s="67">
        <f>SUM('WB51.MELD:WB62.MELD'!P44)</f>
        <v>0</v>
      </c>
      <c r="Q44" s="67">
        <f>SUM('WB51.MELD:WB62.MELD'!Q44)</f>
        <v>0</v>
      </c>
      <c r="R44" s="67">
        <f>SUM('WB51.MELD:WB62.MELD'!R44)</f>
        <v>0</v>
      </c>
      <c r="S44" s="104"/>
      <c r="T44" s="67">
        <f>SUM('WB51.MELD:WB62.MELD'!T44)</f>
        <v>0</v>
      </c>
      <c r="U44" s="67">
        <f>SUM('WB51.MELD:WB62.MELD'!U44)</f>
        <v>0</v>
      </c>
      <c r="V44" s="67">
        <f>SUM('WB51.MELD:WB62.MELD'!V44)</f>
        <v>0</v>
      </c>
      <c r="W44" s="67">
        <f>SUM('WB51.MELD:WB62.MELD'!W44)</f>
        <v>0</v>
      </c>
      <c r="X44" s="67">
        <f>SUM('WB51.MELD:WB62.MELD'!X44)</f>
        <v>0</v>
      </c>
      <c r="Y44" s="1">
        <v>13</v>
      </c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</row>
    <row r="45" spans="1:36" ht="18.75" customHeight="1" thickTop="1" thickBot="1" x14ac:dyDescent="0.3">
      <c r="A45" s="193" t="s">
        <v>50</v>
      </c>
      <c r="B45" s="193"/>
      <c r="C45" s="194"/>
      <c r="D45" s="1">
        <v>14</v>
      </c>
      <c r="E45" s="67">
        <f>SUM('WB51.MELD:WB62.MELD'!E45)</f>
        <v>0</v>
      </c>
      <c r="F45" s="67">
        <f>SUM('WB51.MELD:WB62.MELD'!F45)</f>
        <v>0</v>
      </c>
      <c r="G45" s="67">
        <f>SUM('WB51.MELD:WB62.MELD'!G45)</f>
        <v>0</v>
      </c>
      <c r="H45" s="67">
        <f>SUM('WB51.MELD:WB62.MELD'!H45)</f>
        <v>0</v>
      </c>
      <c r="I45" s="67">
        <f>SUM('WB51.MELD:WB62.MELD'!I45)</f>
        <v>0</v>
      </c>
      <c r="J45" s="67">
        <f>SUM('WB51.MELD:WB62.MELD'!J45)</f>
        <v>0</v>
      </c>
      <c r="K45" s="67">
        <f>SUM('WB51.MELD:WB62.MELD'!K45)</f>
        <v>0</v>
      </c>
      <c r="L45" s="67">
        <f>SUM('WB51.MELD:WB62.MELD'!L45)</f>
        <v>0</v>
      </c>
      <c r="M45" s="1">
        <v>14</v>
      </c>
      <c r="N45" s="67">
        <f>SUM('WB51.MELD:WB62.MELD'!N45)</f>
        <v>0</v>
      </c>
      <c r="O45" s="67">
        <f>SUM('WB51.MELD:WB62.MELD'!O45)</f>
        <v>0</v>
      </c>
      <c r="P45" s="67">
        <f>SUM('WB51.MELD:WB62.MELD'!P45)</f>
        <v>0</v>
      </c>
      <c r="Q45" s="67">
        <f>SUM('WB51.MELD:WB62.MELD'!Q45)</f>
        <v>0</v>
      </c>
      <c r="R45" s="67">
        <f>SUM('WB51.MELD:WB62.MELD'!R45)</f>
        <v>0</v>
      </c>
      <c r="S45" s="104"/>
      <c r="T45" s="67">
        <f>SUM('WB51.MELD:WB62.MELD'!T45)</f>
        <v>0</v>
      </c>
      <c r="U45" s="67">
        <f>SUM('WB51.MELD:WB62.MELD'!U45)</f>
        <v>0</v>
      </c>
      <c r="V45" s="67">
        <f>SUM('WB51.MELD:WB62.MELD'!V45)</f>
        <v>0</v>
      </c>
      <c r="W45" s="67">
        <f>SUM('WB51.MELD:WB62.MELD'!W45)</f>
        <v>0</v>
      </c>
      <c r="X45" s="67">
        <f>SUM('WB51.MELD:WB62.MELD'!X45)</f>
        <v>0</v>
      </c>
      <c r="Y45" s="1">
        <v>14</v>
      </c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</row>
    <row r="46" spans="1:36" ht="6.75" customHeight="1" thickTop="1" x14ac:dyDescent="0.25">
      <c r="A46" s="4"/>
      <c r="B46" s="3"/>
      <c r="C46" s="3"/>
      <c r="D46" s="1"/>
      <c r="E46" s="30"/>
      <c r="F46" s="30"/>
      <c r="G46" s="30"/>
      <c r="H46" s="30"/>
      <c r="I46" s="30"/>
      <c r="J46" s="30"/>
      <c r="K46" s="30"/>
      <c r="L46" s="30"/>
      <c r="M46" s="1"/>
      <c r="N46" s="30"/>
      <c r="O46" s="30"/>
      <c r="P46" s="30"/>
      <c r="Q46" s="30"/>
      <c r="R46" s="30"/>
      <c r="S46" s="64"/>
      <c r="T46" s="30"/>
      <c r="U46" s="30"/>
      <c r="V46" s="30"/>
      <c r="W46" s="30"/>
      <c r="X46" s="30"/>
      <c r="Y46" s="1"/>
      <c r="AA46" s="42"/>
      <c r="AB46" s="42"/>
      <c r="AC46" s="42"/>
      <c r="AD46" s="42"/>
      <c r="AE46" s="42"/>
      <c r="AF46" s="42"/>
      <c r="AG46" s="42"/>
      <c r="AH46" s="42"/>
      <c r="AI46" s="42"/>
      <c r="AJ46" s="42"/>
    </row>
    <row r="47" spans="1:36" ht="18" customHeight="1" thickBot="1" x14ac:dyDescent="0.3">
      <c r="A47" s="193" t="s">
        <v>71</v>
      </c>
      <c r="B47" s="193"/>
      <c r="C47" s="194"/>
      <c r="D47" s="1">
        <v>29</v>
      </c>
      <c r="E47" s="67">
        <f>SUM('WB51.MELD:WB62.MELD'!E47)</f>
        <v>0</v>
      </c>
      <c r="F47" s="67">
        <f>SUM('WB51.MELD:WB62.MELD'!F47)</f>
        <v>0</v>
      </c>
      <c r="G47" s="67">
        <f>SUM('WB51.MELD:WB62.MELD'!G47)</f>
        <v>0</v>
      </c>
      <c r="H47" s="67">
        <f>SUM('WB51.MELD:WB62.MELD'!H47)</f>
        <v>0</v>
      </c>
      <c r="I47" s="67">
        <f>SUM('WB51.MELD:WB62.MELD'!I47)</f>
        <v>0</v>
      </c>
      <c r="J47" s="67">
        <f>SUM('WB51.MELD:WB62.MELD'!J47)</f>
        <v>0</v>
      </c>
      <c r="K47" s="67">
        <f>SUM('WB51.MELD:WB62.MELD'!K47)</f>
        <v>0</v>
      </c>
      <c r="L47" s="67">
        <f>SUM('WB51.MELD:WB62.MELD'!L47)</f>
        <v>0</v>
      </c>
      <c r="M47" s="1">
        <v>29</v>
      </c>
      <c r="N47" s="67">
        <f>SUM('WB51.MELD:WB62.MELD'!N47)</f>
        <v>0</v>
      </c>
      <c r="O47" s="67">
        <f>SUM('WB51.MELD:WB62.MELD'!O47)</f>
        <v>0</v>
      </c>
      <c r="P47" s="67">
        <f>SUM('WB51.MELD:WB62.MELD'!P47)</f>
        <v>0</v>
      </c>
      <c r="Q47" s="67">
        <f>SUM('WB51.MELD:WB62.MELD'!Q47)</f>
        <v>0</v>
      </c>
      <c r="R47" s="67">
        <f>SUM('WB51.MELD:WB62.MELD'!R47)</f>
        <v>0</v>
      </c>
      <c r="S47" s="104"/>
      <c r="T47" s="67">
        <f>SUM('WB51.MELD:WB62.MELD'!T47)</f>
        <v>0</v>
      </c>
      <c r="U47" s="67">
        <f>SUM('WB51.MELD:WB62.MELD'!U47)</f>
        <v>0</v>
      </c>
      <c r="V47" s="67">
        <f>SUM('WB51.MELD:WB62.MELD'!V47)</f>
        <v>0</v>
      </c>
      <c r="W47" s="67">
        <f>SUM('WB51.MELD:WB62.MELD'!W47)</f>
        <v>0</v>
      </c>
      <c r="X47" s="67">
        <f>SUM('WB51.MELD:WB62.MELD'!X47)</f>
        <v>0</v>
      </c>
      <c r="Y47" s="1">
        <v>29</v>
      </c>
      <c r="AA47" s="42"/>
      <c r="AB47" s="42"/>
      <c r="AC47" s="42"/>
      <c r="AD47" s="42"/>
      <c r="AE47" s="42"/>
      <c r="AF47" s="42"/>
      <c r="AG47" s="42"/>
      <c r="AH47" s="42"/>
      <c r="AI47" s="42"/>
      <c r="AJ47" s="104"/>
    </row>
    <row r="48" spans="1:36" ht="18" customHeight="1" thickTop="1" thickBot="1" x14ac:dyDescent="0.3">
      <c r="A48" s="4"/>
      <c r="B48" s="191" t="s">
        <v>98</v>
      </c>
      <c r="C48" s="192"/>
      <c r="D48" s="1">
        <v>30</v>
      </c>
      <c r="E48" s="67">
        <f>SUM('WB51.MELD:WB62.MELD'!E48)</f>
        <v>0</v>
      </c>
      <c r="F48" s="67">
        <f>SUM('WB51.MELD:WB62.MELD'!F48)</f>
        <v>0</v>
      </c>
      <c r="G48" s="67">
        <f>SUM('WB51.MELD:WB62.MELD'!G48)</f>
        <v>0</v>
      </c>
      <c r="H48" s="67">
        <f>SUM('WB51.MELD:WB62.MELD'!H48)</f>
        <v>0</v>
      </c>
      <c r="I48" s="67">
        <f>SUM('WB51.MELD:WB62.MELD'!I48)</f>
        <v>0</v>
      </c>
      <c r="J48" s="67">
        <f>SUM('WB51.MELD:WB62.MELD'!J48)</f>
        <v>0</v>
      </c>
      <c r="K48" s="67">
        <f>SUM('WB51.MELD:WB62.MELD'!K48)</f>
        <v>0</v>
      </c>
      <c r="L48" s="67">
        <f>SUM('WB51.MELD:WB62.MELD'!L48)</f>
        <v>0</v>
      </c>
      <c r="M48" s="1">
        <v>30</v>
      </c>
      <c r="N48" s="67">
        <f>SUM('WB51.MELD:WB62.MELD'!N48)</f>
        <v>0</v>
      </c>
      <c r="O48" s="67">
        <f>SUM('WB51.MELD:WB62.MELD'!O48)</f>
        <v>0</v>
      </c>
      <c r="P48" s="67">
        <f>SUM('WB51.MELD:WB62.MELD'!P48)</f>
        <v>0</v>
      </c>
      <c r="Q48" s="67">
        <f>SUM('WB51.MELD:WB62.MELD'!Q48)</f>
        <v>0</v>
      </c>
      <c r="R48" s="67">
        <f>SUM('WB51.MELD:WB62.MELD'!R48)</f>
        <v>0</v>
      </c>
      <c r="S48" s="104"/>
      <c r="T48" s="67">
        <f>SUM('WB51.MELD:WB62.MELD'!T48)</f>
        <v>0</v>
      </c>
      <c r="U48" s="67">
        <f>SUM('WB51.MELD:WB62.MELD'!U48)</f>
        <v>0</v>
      </c>
      <c r="V48" s="67">
        <f>SUM('WB51.MELD:WB62.MELD'!V48)</f>
        <v>0</v>
      </c>
      <c r="W48" s="67">
        <f>SUM('WB51.MELD:WB62.MELD'!W48)</f>
        <v>0</v>
      </c>
      <c r="X48" s="67">
        <f>SUM('WB51.MELD:WB62.MELD'!X48)</f>
        <v>0</v>
      </c>
      <c r="Y48" s="1">
        <v>30</v>
      </c>
      <c r="AA48" s="42"/>
      <c r="AB48" s="42"/>
      <c r="AC48" s="42"/>
      <c r="AD48" s="42"/>
      <c r="AE48" s="42"/>
      <c r="AF48" s="42"/>
      <c r="AG48" s="42"/>
      <c r="AH48" s="42"/>
      <c r="AI48" s="42"/>
      <c r="AJ48" s="42"/>
    </row>
    <row r="49" spans="1:36" ht="19.5" customHeight="1" thickTop="1" thickBot="1" x14ac:dyDescent="0.3">
      <c r="A49" s="4"/>
      <c r="B49" s="191" t="s">
        <v>99</v>
      </c>
      <c r="C49" s="192"/>
      <c r="D49" s="1">
        <v>31</v>
      </c>
      <c r="E49" s="67">
        <f>SUM('WB51.MELD:WB62.MELD'!E49)</f>
        <v>0</v>
      </c>
      <c r="F49" s="67">
        <f>SUM('WB51.MELD:WB62.MELD'!F49)</f>
        <v>0</v>
      </c>
      <c r="G49" s="67">
        <f>SUM('WB51.MELD:WB62.MELD'!G49)</f>
        <v>0</v>
      </c>
      <c r="H49" s="67">
        <f>SUM('WB51.MELD:WB62.MELD'!H49)</f>
        <v>0</v>
      </c>
      <c r="I49" s="67">
        <f>SUM('WB51.MELD:WB62.MELD'!I49)</f>
        <v>0</v>
      </c>
      <c r="J49" s="67">
        <f>SUM('WB51.MELD:WB62.MELD'!J49)</f>
        <v>0</v>
      </c>
      <c r="K49" s="67">
        <f>SUM('WB51.MELD:WB62.MELD'!K49)</f>
        <v>0</v>
      </c>
      <c r="L49" s="67">
        <f>SUM('WB51.MELD:WB62.MELD'!L49)</f>
        <v>0</v>
      </c>
      <c r="M49" s="1">
        <v>31</v>
      </c>
      <c r="N49" s="67">
        <f>SUM('WB51.MELD:WB62.MELD'!N49)</f>
        <v>0</v>
      </c>
      <c r="O49" s="67">
        <f>SUM('WB51.MELD:WB62.MELD'!O49)</f>
        <v>0</v>
      </c>
      <c r="P49" s="67">
        <f>SUM('WB51.MELD:WB62.MELD'!P49)</f>
        <v>0</v>
      </c>
      <c r="Q49" s="67">
        <f>SUM('WB51.MELD:WB62.MELD'!Q49)</f>
        <v>0</v>
      </c>
      <c r="R49" s="67">
        <f>SUM('WB51.MELD:WB62.MELD'!R49)</f>
        <v>0</v>
      </c>
      <c r="S49" s="104"/>
      <c r="T49" s="67">
        <f>SUM('WB51.MELD:WB62.MELD'!T49)</f>
        <v>0</v>
      </c>
      <c r="U49" s="67">
        <f>SUM('WB51.MELD:WB62.MELD'!U49)</f>
        <v>0</v>
      </c>
      <c r="V49" s="67">
        <f>SUM('WB51.MELD:WB62.MELD'!V49)</f>
        <v>0</v>
      </c>
      <c r="W49" s="67">
        <f>SUM('WB51.MELD:WB62.MELD'!W49)</f>
        <v>0</v>
      </c>
      <c r="X49" s="67">
        <f>SUM('WB51.MELD:WB62.MELD'!X49)</f>
        <v>0</v>
      </c>
      <c r="Y49" s="1">
        <v>31</v>
      </c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</row>
    <row r="50" spans="1:36" ht="18.75" customHeight="1" thickTop="1" thickBot="1" x14ac:dyDescent="0.3">
      <c r="A50" s="187" t="s">
        <v>106</v>
      </c>
      <c r="B50" s="187"/>
      <c r="C50" s="188"/>
      <c r="D50" s="1">
        <v>22</v>
      </c>
      <c r="E50" s="67">
        <f>SUM('WB51.MELD:WB62.MELD'!E50)</f>
        <v>0</v>
      </c>
      <c r="F50" s="67">
        <f>SUM('WB51.MELD:WB62.MELD'!F50)</f>
        <v>0</v>
      </c>
      <c r="G50" s="67">
        <f>SUM('WB51.MELD:WB62.MELD'!G50)</f>
        <v>0</v>
      </c>
      <c r="H50" s="67">
        <f>SUM('WB51.MELD:WB62.MELD'!H50)</f>
        <v>0</v>
      </c>
      <c r="I50" s="67">
        <f>SUM('WB51.MELD:WB62.MELD'!I50)</f>
        <v>0</v>
      </c>
      <c r="J50" s="67">
        <f>SUM('WB51.MELD:WB62.MELD'!J50)</f>
        <v>0</v>
      </c>
      <c r="K50" s="67">
        <f>SUM('WB51.MELD:WB62.MELD'!K50)</f>
        <v>0</v>
      </c>
      <c r="L50" s="67">
        <f>SUM('WB51.MELD:WB62.MELD'!L50)</f>
        <v>0</v>
      </c>
      <c r="M50" s="1">
        <v>22</v>
      </c>
      <c r="N50" s="67">
        <f>SUM('WB51.MELD:WB62.MELD'!N50)</f>
        <v>0</v>
      </c>
      <c r="O50" s="67">
        <f>SUM('WB51.MELD:WB62.MELD'!O50)</f>
        <v>0</v>
      </c>
      <c r="P50" s="67">
        <f>SUM('WB51.MELD:WB62.MELD'!P50)</f>
        <v>0</v>
      </c>
      <c r="Q50" s="67">
        <f>SUM('WB51.MELD:WB62.MELD'!Q50)</f>
        <v>0</v>
      </c>
      <c r="R50" s="67">
        <f>SUM('WB51.MELD:WB62.MELD'!R50)</f>
        <v>0</v>
      </c>
      <c r="S50" s="104"/>
      <c r="T50" s="67">
        <f>SUM('WB51.MELD:WB62.MELD'!T50)</f>
        <v>0</v>
      </c>
      <c r="U50" s="67">
        <f>SUM('WB51.MELD:WB62.MELD'!U50)</f>
        <v>0</v>
      </c>
      <c r="V50" s="67">
        <f>SUM('WB51.MELD:WB62.MELD'!V50)</f>
        <v>0</v>
      </c>
      <c r="W50" s="67">
        <f>SUM('WB51.MELD:WB62.MELD'!W50)</f>
        <v>0</v>
      </c>
      <c r="X50" s="67">
        <f>SUM('WB51.MELD:WB62.MELD'!X50)</f>
        <v>0</v>
      </c>
      <c r="Y50" s="1">
        <v>22</v>
      </c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</row>
    <row r="51" spans="1:36" ht="18.75" customHeight="1" thickTop="1" thickBot="1" x14ac:dyDescent="0.3">
      <c r="A51" s="42"/>
      <c r="B51" s="189" t="s">
        <v>101</v>
      </c>
      <c r="C51" s="190"/>
      <c r="D51" s="1">
        <v>37</v>
      </c>
      <c r="E51" s="67">
        <f>SUM('WB51.MELD:WB62.MELD'!E51)</f>
        <v>0</v>
      </c>
      <c r="F51" s="67">
        <f>SUM('WB51.MELD:WB62.MELD'!F51)</f>
        <v>0</v>
      </c>
      <c r="G51" s="67">
        <f>SUM('WB51.MELD:WB62.MELD'!G51)</f>
        <v>0</v>
      </c>
      <c r="H51" s="67">
        <f>SUM('WB51.MELD:WB62.MELD'!H51)</f>
        <v>0</v>
      </c>
      <c r="I51" s="67">
        <f>SUM('WB51.MELD:WB62.MELD'!I51)</f>
        <v>0</v>
      </c>
      <c r="J51" s="67">
        <f>SUM('WB51.MELD:WB62.MELD'!J51)</f>
        <v>0</v>
      </c>
      <c r="K51" s="67">
        <f>SUM('WB51.MELD:WB62.MELD'!K51)</f>
        <v>0</v>
      </c>
      <c r="L51" s="67">
        <f>SUM('WB51.MELD:WB62.MELD'!L51)</f>
        <v>0</v>
      </c>
      <c r="M51" s="1">
        <v>37</v>
      </c>
      <c r="N51" s="67">
        <f>SUM('WB51.MELD:WB62.MELD'!N51)</f>
        <v>0</v>
      </c>
      <c r="O51" s="67">
        <f>SUM('WB51.MELD:WB62.MELD'!O51)</f>
        <v>0</v>
      </c>
      <c r="P51" s="67">
        <f>SUM('WB51.MELD:WB62.MELD'!P51)</f>
        <v>0</v>
      </c>
      <c r="Q51" s="67">
        <f>SUM('WB51.MELD:WB62.MELD'!Q51)</f>
        <v>0</v>
      </c>
      <c r="R51" s="67">
        <f>SUM('WB51.MELD:WB62.MELD'!R51)</f>
        <v>0</v>
      </c>
      <c r="S51" s="104"/>
      <c r="T51" s="67">
        <f>SUM('WB51.MELD:WB62.MELD'!T51)</f>
        <v>0</v>
      </c>
      <c r="U51" s="67">
        <f>SUM('WB51.MELD:WB62.MELD'!U51)</f>
        <v>0</v>
      </c>
      <c r="V51" s="67">
        <f>SUM('WB51.MELD:WB62.MELD'!V51)</f>
        <v>0</v>
      </c>
      <c r="W51" s="67">
        <f>SUM('WB51.MELD:WB62.MELD'!W51)</f>
        <v>0</v>
      </c>
      <c r="X51" s="67">
        <f>SUM('WB51.MELD:WB62.MELD'!X51)</f>
        <v>0</v>
      </c>
      <c r="Y51" s="1">
        <v>37</v>
      </c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</row>
    <row r="52" spans="1:36" ht="18.75" customHeight="1" thickTop="1" thickBot="1" x14ac:dyDescent="0.3">
      <c r="A52" s="42"/>
      <c r="B52" s="189" t="s">
        <v>102</v>
      </c>
      <c r="C52" s="190"/>
      <c r="D52" s="1">
        <v>38</v>
      </c>
      <c r="E52" s="67">
        <f>SUM('WB51.MELD:WB62.MELD'!E52)</f>
        <v>0</v>
      </c>
      <c r="F52" s="67">
        <f>SUM('WB51.MELD:WB62.MELD'!F52)</f>
        <v>0</v>
      </c>
      <c r="G52" s="67">
        <f>SUM('WB51.MELD:WB62.MELD'!G52)</f>
        <v>0</v>
      </c>
      <c r="H52" s="67">
        <f>SUM('WB51.MELD:WB62.MELD'!H52)</f>
        <v>0</v>
      </c>
      <c r="I52" s="67">
        <f>SUM('WB51.MELD:WB62.MELD'!I52)</f>
        <v>0</v>
      </c>
      <c r="J52" s="67">
        <f>SUM('WB51.MELD:WB62.MELD'!J52)</f>
        <v>0</v>
      </c>
      <c r="K52" s="67">
        <f>SUM('WB51.MELD:WB62.MELD'!K52)</f>
        <v>0</v>
      </c>
      <c r="L52" s="67">
        <f>SUM('WB51.MELD:WB62.MELD'!L52)</f>
        <v>0</v>
      </c>
      <c r="M52" s="1">
        <v>38</v>
      </c>
      <c r="N52" s="67">
        <f>SUM('WB51.MELD:WB62.MELD'!N52)</f>
        <v>0</v>
      </c>
      <c r="O52" s="67">
        <f>SUM('WB51.MELD:WB62.MELD'!O52)</f>
        <v>0</v>
      </c>
      <c r="P52" s="67">
        <f>SUM('WB51.MELD:WB62.MELD'!P52)</f>
        <v>0</v>
      </c>
      <c r="Q52" s="67">
        <f>SUM('WB51.MELD:WB62.MELD'!Q52)</f>
        <v>0</v>
      </c>
      <c r="R52" s="67">
        <f>SUM('WB51.MELD:WB62.MELD'!R52)</f>
        <v>0</v>
      </c>
      <c r="S52" s="104"/>
      <c r="T52" s="67">
        <f>SUM('WB51.MELD:WB62.MELD'!T52)</f>
        <v>0</v>
      </c>
      <c r="U52" s="67">
        <f>SUM('WB51.MELD:WB62.MELD'!U52)</f>
        <v>0</v>
      </c>
      <c r="V52" s="67">
        <f>SUM('WB51.MELD:WB62.MELD'!V52)</f>
        <v>0</v>
      </c>
      <c r="W52" s="67">
        <f>SUM('WB51.MELD:WB62.MELD'!W52)</f>
        <v>0</v>
      </c>
      <c r="X52" s="67">
        <f>SUM('WB51.MELD:WB62.MELD'!X52)</f>
        <v>0</v>
      </c>
      <c r="Y52" s="1">
        <v>38</v>
      </c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</row>
    <row r="53" spans="1:36" ht="18.75" customHeight="1" thickTop="1" thickBot="1" x14ac:dyDescent="0.3">
      <c r="A53" s="42"/>
      <c r="B53" s="189" t="s">
        <v>103</v>
      </c>
      <c r="C53" s="190"/>
      <c r="D53" s="1">
        <v>39</v>
      </c>
      <c r="E53" s="67">
        <f>SUM('WB51.MELD:WB62.MELD'!E53)</f>
        <v>0</v>
      </c>
      <c r="F53" s="67">
        <f>SUM('WB51.MELD:WB62.MELD'!F53)</f>
        <v>0</v>
      </c>
      <c r="G53" s="67">
        <f>SUM('WB51.MELD:WB62.MELD'!G53)</f>
        <v>0</v>
      </c>
      <c r="H53" s="67">
        <f>SUM('WB51.MELD:WB62.MELD'!H53)</f>
        <v>0</v>
      </c>
      <c r="I53" s="67">
        <f>SUM('WB51.MELD:WB62.MELD'!I53)</f>
        <v>0</v>
      </c>
      <c r="J53" s="67">
        <f>SUM('WB51.MELD:WB62.MELD'!J53)</f>
        <v>0</v>
      </c>
      <c r="K53" s="67">
        <f>SUM('WB51.MELD:WB62.MELD'!K53)</f>
        <v>0</v>
      </c>
      <c r="L53" s="67">
        <f>SUM('WB51.MELD:WB62.MELD'!L53)</f>
        <v>0</v>
      </c>
      <c r="M53" s="1">
        <v>39</v>
      </c>
      <c r="N53" s="67">
        <f>SUM('WB51.MELD:WB62.MELD'!N53)</f>
        <v>0</v>
      </c>
      <c r="O53" s="67">
        <f>SUM('WB51.MELD:WB62.MELD'!O53)</f>
        <v>0</v>
      </c>
      <c r="P53" s="67">
        <f>SUM('WB51.MELD:WB62.MELD'!P53)</f>
        <v>0</v>
      </c>
      <c r="Q53" s="67">
        <f>SUM('WB51.MELD:WB62.MELD'!Q53)</f>
        <v>0</v>
      </c>
      <c r="R53" s="67">
        <f>SUM('WB51.MELD:WB62.MELD'!R53)</f>
        <v>0</v>
      </c>
      <c r="S53" s="104"/>
      <c r="T53" s="67">
        <f>SUM('WB51.MELD:WB62.MELD'!T53)</f>
        <v>0</v>
      </c>
      <c r="U53" s="67">
        <f>SUM('WB51.MELD:WB62.MELD'!U53)</f>
        <v>0</v>
      </c>
      <c r="V53" s="67">
        <f>SUM('WB51.MELD:WB62.MELD'!V53)</f>
        <v>0</v>
      </c>
      <c r="W53" s="67">
        <f>SUM('WB51.MELD:WB62.MELD'!W53)</f>
        <v>0</v>
      </c>
      <c r="X53" s="67">
        <f>SUM('WB51.MELD:WB62.MELD'!X53)</f>
        <v>0</v>
      </c>
      <c r="Y53" s="1">
        <v>39</v>
      </c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</row>
    <row r="54" spans="1:36" ht="18.75" customHeight="1" thickTop="1" thickBot="1" x14ac:dyDescent="0.3">
      <c r="A54" s="42"/>
      <c r="B54" s="189" t="s">
        <v>104</v>
      </c>
      <c r="C54" s="190"/>
      <c r="D54" s="1">
        <v>40</v>
      </c>
      <c r="E54" s="67">
        <f>SUM('WB51.MELD:WB62.MELD'!E54)</f>
        <v>0</v>
      </c>
      <c r="F54" s="67">
        <f>SUM('WB51.MELD:WB62.MELD'!F54)</f>
        <v>0</v>
      </c>
      <c r="G54" s="67">
        <f>SUM('WB51.MELD:WB62.MELD'!G54)</f>
        <v>0</v>
      </c>
      <c r="H54" s="67">
        <f>SUM('WB51.MELD:WB62.MELD'!H54)</f>
        <v>0</v>
      </c>
      <c r="I54" s="67">
        <f>SUM('WB51.MELD:WB62.MELD'!I54)</f>
        <v>0</v>
      </c>
      <c r="J54" s="67">
        <f>SUM('WB51.MELD:WB62.MELD'!J54)</f>
        <v>0</v>
      </c>
      <c r="K54" s="67">
        <f>SUM('WB51.MELD:WB62.MELD'!K54)</f>
        <v>0</v>
      </c>
      <c r="L54" s="67">
        <f>SUM('WB51.MELD:WB62.MELD'!L54)</f>
        <v>0</v>
      </c>
      <c r="M54" s="1">
        <v>40</v>
      </c>
      <c r="N54" s="67">
        <f>SUM('WB51.MELD:WB62.MELD'!N54)</f>
        <v>0</v>
      </c>
      <c r="O54" s="67">
        <f>SUM('WB51.MELD:WB62.MELD'!O54)</f>
        <v>0</v>
      </c>
      <c r="P54" s="67">
        <f>SUM('WB51.MELD:WB62.MELD'!P54)</f>
        <v>0</v>
      </c>
      <c r="Q54" s="67">
        <f>SUM('WB51.MELD:WB62.MELD'!Q54)</f>
        <v>0</v>
      </c>
      <c r="R54" s="67">
        <f>SUM('WB51.MELD:WB62.MELD'!R54)</f>
        <v>0</v>
      </c>
      <c r="S54" s="104"/>
      <c r="T54" s="67">
        <f>SUM('WB51.MELD:WB62.MELD'!T54)</f>
        <v>0</v>
      </c>
      <c r="U54" s="67">
        <f>SUM('WB51.MELD:WB62.MELD'!U54)</f>
        <v>0</v>
      </c>
      <c r="V54" s="67">
        <f>SUM('WB51.MELD:WB62.MELD'!V54)</f>
        <v>0</v>
      </c>
      <c r="W54" s="67">
        <f>SUM('WB51.MELD:WB62.MELD'!W54)</f>
        <v>0</v>
      </c>
      <c r="X54" s="67">
        <f>SUM('WB51.MELD:WB62.MELD'!X54)</f>
        <v>0</v>
      </c>
      <c r="Y54" s="1">
        <v>40</v>
      </c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</row>
    <row r="55" spans="1:36" ht="18.75" customHeight="1" thickTop="1" thickBot="1" x14ac:dyDescent="0.3">
      <c r="A55" s="42"/>
      <c r="B55" s="189" t="s">
        <v>74</v>
      </c>
      <c r="C55" s="190"/>
      <c r="D55" s="1">
        <v>41</v>
      </c>
      <c r="E55" s="67">
        <f>SUM('WB51.MELD:WB62.MELD'!E55)</f>
        <v>0</v>
      </c>
      <c r="F55" s="67">
        <f>SUM('WB51.MELD:WB62.MELD'!F55)</f>
        <v>0</v>
      </c>
      <c r="G55" s="67">
        <f>SUM('WB51.MELD:WB62.MELD'!G55)</f>
        <v>0</v>
      </c>
      <c r="H55" s="67">
        <f>SUM('WB51.MELD:WB62.MELD'!H55)</f>
        <v>0</v>
      </c>
      <c r="I55" s="67">
        <f>SUM('WB51.MELD:WB62.MELD'!I55)</f>
        <v>0</v>
      </c>
      <c r="J55" s="67">
        <f>SUM('WB51.MELD:WB62.MELD'!J55)</f>
        <v>0</v>
      </c>
      <c r="K55" s="67">
        <f>SUM('WB51.MELD:WB62.MELD'!K55)</f>
        <v>0</v>
      </c>
      <c r="L55" s="67">
        <f>SUM('WB51.MELD:WB62.MELD'!L55)</f>
        <v>0</v>
      </c>
      <c r="M55" s="1">
        <v>41</v>
      </c>
      <c r="N55" s="67">
        <f>SUM('WB51.MELD:WB62.MELD'!N55)</f>
        <v>0</v>
      </c>
      <c r="O55" s="67">
        <f>SUM('WB51.MELD:WB62.MELD'!O55)</f>
        <v>0</v>
      </c>
      <c r="P55" s="67">
        <f>SUM('WB51.MELD:WB62.MELD'!P55)</f>
        <v>0</v>
      </c>
      <c r="Q55" s="67">
        <f>SUM('WB51.MELD:WB62.MELD'!Q55)</f>
        <v>0</v>
      </c>
      <c r="R55" s="67">
        <f>SUM('WB51.MELD:WB62.MELD'!R55)</f>
        <v>0</v>
      </c>
      <c r="S55" s="104"/>
      <c r="T55" s="67">
        <f>SUM('WB51.MELD:WB62.MELD'!T55)</f>
        <v>0</v>
      </c>
      <c r="U55" s="67">
        <f>SUM('WB51.MELD:WB62.MELD'!U55)</f>
        <v>0</v>
      </c>
      <c r="V55" s="67">
        <f>SUM('WB51.MELD:WB62.MELD'!V55)</f>
        <v>0</v>
      </c>
      <c r="W55" s="67">
        <f>SUM('WB51.MELD:WB62.MELD'!W55)</f>
        <v>0</v>
      </c>
      <c r="X55" s="67">
        <f>SUM('WB51.MELD:WB62.MELD'!X55)</f>
        <v>0</v>
      </c>
      <c r="Y55" s="1">
        <v>41</v>
      </c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</row>
    <row r="56" spans="1:36" ht="18" customHeight="1" thickTop="1" thickBot="1" x14ac:dyDescent="0.3">
      <c r="A56" s="187" t="s">
        <v>51</v>
      </c>
      <c r="B56" s="187"/>
      <c r="C56" s="188"/>
      <c r="D56" s="1">
        <v>17</v>
      </c>
      <c r="E56" s="67">
        <f>SUM('WB51.MELD:WB62.MELD'!E56)</f>
        <v>0</v>
      </c>
      <c r="F56" s="67">
        <f>SUM('WB51.MELD:WB62.MELD'!F56)</f>
        <v>0</v>
      </c>
      <c r="G56" s="67">
        <f>SUM('WB51.MELD:WB62.MELD'!G56)</f>
        <v>0</v>
      </c>
      <c r="H56" s="67">
        <f>SUM('WB51.MELD:WB62.MELD'!H56)</f>
        <v>0</v>
      </c>
      <c r="I56" s="67">
        <f>SUM('WB51.MELD:WB62.MELD'!I56)</f>
        <v>0</v>
      </c>
      <c r="J56" s="67">
        <f>SUM('WB51.MELD:WB62.MELD'!J56)</f>
        <v>0</v>
      </c>
      <c r="K56" s="67">
        <f>SUM('WB51.MELD:WB62.MELD'!K56)</f>
        <v>0</v>
      </c>
      <c r="L56" s="67">
        <f>SUM('WB51.MELD:WB62.MELD'!L56)</f>
        <v>0</v>
      </c>
      <c r="M56" s="1">
        <v>17</v>
      </c>
      <c r="N56" s="67">
        <f>SUM('WB51.MELD:WB62.MELD'!N56)</f>
        <v>0</v>
      </c>
      <c r="O56" s="67">
        <f>SUM('WB51.MELD:WB62.MELD'!O56)</f>
        <v>0</v>
      </c>
      <c r="P56" s="67">
        <f>SUM('WB51.MELD:WB62.MELD'!P56)</f>
        <v>0</v>
      </c>
      <c r="Q56" s="67">
        <f>SUM('WB51.MELD:WB62.MELD'!Q56)</f>
        <v>0</v>
      </c>
      <c r="R56" s="67">
        <f>SUM('WB51.MELD:WB62.MELD'!R56)</f>
        <v>0</v>
      </c>
      <c r="S56" s="104"/>
      <c r="T56" s="67">
        <f>SUM('WB51.MELD:WB62.MELD'!T56)</f>
        <v>0</v>
      </c>
      <c r="U56" s="67">
        <f>SUM('WB51.MELD:WB62.MELD'!U56)</f>
        <v>0</v>
      </c>
      <c r="V56" s="67">
        <f>SUM('WB51.MELD:WB62.MELD'!V56)</f>
        <v>0</v>
      </c>
      <c r="W56" s="67">
        <f>SUM('WB51.MELD:WB62.MELD'!W56)</f>
        <v>0</v>
      </c>
      <c r="X56" s="67">
        <f>SUM('WB51.MELD:WB62.MELD'!X56)</f>
        <v>0</v>
      </c>
      <c r="Y56" s="1">
        <v>17</v>
      </c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</row>
    <row r="57" spans="1:36" ht="18" customHeight="1" thickTop="1" thickBot="1" x14ac:dyDescent="0.35">
      <c r="A57" s="179" t="s">
        <v>3</v>
      </c>
      <c r="B57" s="45"/>
      <c r="C57" s="45"/>
      <c r="D57" s="1">
        <v>18</v>
      </c>
      <c r="E57" s="67">
        <f>SUM('WB51.MELD:WB62.MELD'!E57)</f>
        <v>0</v>
      </c>
      <c r="F57" s="67">
        <f>SUM('WB51.MELD:WB62.MELD'!F57)</f>
        <v>0</v>
      </c>
      <c r="G57" s="67">
        <f>SUM('WB51.MELD:WB62.MELD'!G57)</f>
        <v>0</v>
      </c>
      <c r="H57" s="67">
        <f>SUM('WB51.MELD:WB62.MELD'!H57)</f>
        <v>0</v>
      </c>
      <c r="I57" s="67">
        <f>SUM('WB51.MELD:WB62.MELD'!I57)</f>
        <v>0</v>
      </c>
      <c r="J57" s="67">
        <f>SUM('WB51.MELD:WB62.MELD'!J57)</f>
        <v>0</v>
      </c>
      <c r="K57" s="67">
        <f>SUM('WB51.MELD:WB62.MELD'!K57)</f>
        <v>0</v>
      </c>
      <c r="L57" s="67">
        <f>SUM('WB51.MELD:WB62.MELD'!L57)</f>
        <v>0</v>
      </c>
      <c r="M57" s="1">
        <v>18</v>
      </c>
      <c r="N57" s="67">
        <f>SUM('WB51.MELD:WB62.MELD'!N57)</f>
        <v>0</v>
      </c>
      <c r="O57" s="67">
        <f>SUM('WB51.MELD:WB62.MELD'!O57)</f>
        <v>0</v>
      </c>
      <c r="P57" s="67">
        <f>SUM('WB51.MELD:WB62.MELD'!P57)</f>
        <v>0</v>
      </c>
      <c r="Q57" s="67">
        <f>SUM('WB51.MELD:WB62.MELD'!Q57)</f>
        <v>0</v>
      </c>
      <c r="R57" s="67">
        <f>SUM('WB51.MELD:WB62.MELD'!R57)</f>
        <v>0</v>
      </c>
      <c r="S57" s="104"/>
      <c r="T57" s="67">
        <f>SUM('WB51.MELD:WB62.MELD'!T57)</f>
        <v>0</v>
      </c>
      <c r="U57" s="67">
        <f>SUM('WB51.MELD:WB62.MELD'!U57)</f>
        <v>0</v>
      </c>
      <c r="V57" s="67">
        <f>SUM('WB51.MELD:WB62.MELD'!V57)</f>
        <v>0</v>
      </c>
      <c r="W57" s="67">
        <f>SUM('WB51.MELD:WB62.MELD'!W57)</f>
        <v>0</v>
      </c>
      <c r="X57" s="67">
        <f>SUM('WB51.MELD:WB62.MELD'!X57)</f>
        <v>0</v>
      </c>
      <c r="Y57" s="1">
        <v>18</v>
      </c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</row>
    <row r="58" spans="1:36" ht="18" customHeight="1" thickTop="1" thickBot="1" x14ac:dyDescent="0.35">
      <c r="A58" s="177" t="s">
        <v>127</v>
      </c>
      <c r="B58" s="27"/>
      <c r="C58" s="186"/>
      <c r="D58" s="125">
        <v>19</v>
      </c>
      <c r="E58" s="47"/>
      <c r="F58" s="67">
        <f>SUM(G58,I58,K58)</f>
        <v>0</v>
      </c>
      <c r="G58" s="47"/>
      <c r="H58" s="47"/>
      <c r="I58" s="47"/>
      <c r="J58" s="47"/>
      <c r="K58" s="47"/>
      <c r="L58" s="47"/>
      <c r="M58" s="125">
        <v>19</v>
      </c>
      <c r="N58" s="47"/>
      <c r="O58" s="47"/>
      <c r="P58" s="47"/>
      <c r="Q58" s="67">
        <f>SUM(E58,F58,L58,N58,O58,P58)</f>
        <v>0</v>
      </c>
      <c r="R58" s="47"/>
      <c r="S58" s="104"/>
      <c r="T58" s="47"/>
      <c r="U58" s="47"/>
      <c r="V58" s="47"/>
      <c r="W58" s="67">
        <f>SUM(T58:V58)</f>
        <v>0</v>
      </c>
      <c r="X58" s="47"/>
      <c r="Y58" s="125">
        <v>19</v>
      </c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</row>
    <row r="59" spans="1:36" ht="16.149999999999999" customHeight="1" thickTop="1" x14ac:dyDescent="0.25">
      <c r="A59" s="59">
        <f>E68</f>
        <v>0</v>
      </c>
      <c r="B59" s="33"/>
      <c r="C59" s="19" t="str">
        <f>"Version: "&amp;E83</f>
        <v>Version: 2.03.F0</v>
      </c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 t="s">
        <v>5</v>
      </c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</row>
    <row r="60" spans="1:36" ht="13" x14ac:dyDescent="0.25">
      <c r="A60" s="19" t="s">
        <v>69</v>
      </c>
      <c r="B60" s="19"/>
      <c r="C60" s="44"/>
      <c r="D60" s="126"/>
      <c r="E60" s="104"/>
      <c r="F60" s="124" t="str">
        <f>IF(F58&lt;SUM(G58,I58,K58),"ERROR","OK")</f>
        <v>OK</v>
      </c>
      <c r="G60" s="124" t="str">
        <f>IF(H58&gt;G58,"ERROR","OK")</f>
        <v>OK</v>
      </c>
      <c r="H60" s="104"/>
      <c r="I60" s="124" t="str">
        <f>IF(J58&gt;I58,"ERROR","OK")</f>
        <v>OK</v>
      </c>
      <c r="J60" s="104"/>
      <c r="K60" s="124" t="str">
        <f>IF(K58&gt;F58,"ERROR","OK")</f>
        <v>OK</v>
      </c>
      <c r="L60" s="104"/>
      <c r="M60" s="126"/>
      <c r="N60" s="104"/>
      <c r="O60" s="104"/>
      <c r="P60" s="104"/>
      <c r="Q60" s="124" t="str">
        <f>IF(Q58=SUM(E58,F58,L58,N58,O58,P58),"OK","ERROR")</f>
        <v>OK</v>
      </c>
      <c r="R60" s="124" t="str">
        <f>IF(R58&gt;Q58,"ERROR","OK")</f>
        <v>OK</v>
      </c>
      <c r="S60" s="42"/>
      <c r="T60" s="104"/>
      <c r="U60" s="104"/>
      <c r="V60" s="104"/>
      <c r="W60" s="124" t="str">
        <f>IF(W58=SUM(T58:V58),"OK","ERROR")</f>
        <v>OK</v>
      </c>
      <c r="X60" s="124" t="str">
        <f>IF(X58&gt;W58,"ERROR","OK")</f>
        <v>OK</v>
      </c>
      <c r="Y60" s="126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</row>
    <row r="61" spans="1:36" ht="13" x14ac:dyDescent="0.3">
      <c r="A61" s="179" t="s">
        <v>55</v>
      </c>
      <c r="B61" s="45"/>
      <c r="C61" s="45"/>
      <c r="D61" s="125">
        <v>19</v>
      </c>
      <c r="E61" s="124" t="str">
        <f>IF(AND(SUM(E38,E57)&gt;0,E58=0),"ERROR","OK")</f>
        <v>OK</v>
      </c>
      <c r="F61" s="124" t="str">
        <f t="shared" ref="F61:L61" si="0">IF(AND(SUM(F38,F57)&gt;0,F58=0),"ERROR","OK")</f>
        <v>OK</v>
      </c>
      <c r="G61" s="124" t="str">
        <f t="shared" si="0"/>
        <v>OK</v>
      </c>
      <c r="H61" s="124" t="str">
        <f t="shared" si="0"/>
        <v>OK</v>
      </c>
      <c r="I61" s="124" t="str">
        <f t="shared" si="0"/>
        <v>OK</v>
      </c>
      <c r="J61" s="124" t="str">
        <f t="shared" si="0"/>
        <v>OK</v>
      </c>
      <c r="K61" s="124" t="str">
        <f t="shared" si="0"/>
        <v>OK</v>
      </c>
      <c r="L61" s="124" t="str">
        <f t="shared" si="0"/>
        <v>OK</v>
      </c>
      <c r="M61" s="125">
        <v>19</v>
      </c>
      <c r="N61" s="124" t="str">
        <f>IF(AND(SUM(N38,N57)&gt;0,N58=0),"ERROR","OK")</f>
        <v>OK</v>
      </c>
      <c r="O61" s="124" t="str">
        <f>IF(AND(SUM(O38,O57)&gt;0,O58=0),"ERROR","OK")</f>
        <v>OK</v>
      </c>
      <c r="P61" s="124" t="str">
        <f>IF(AND(SUM(P38,P57)&gt;0,P58=0),"ERROR","OK")</f>
        <v>OK</v>
      </c>
      <c r="Q61" s="124" t="str">
        <f>IF(AND(SUM(Q38,Q57)&gt;0,Q58=0),"ERROR","OK")</f>
        <v>OK</v>
      </c>
      <c r="R61" s="124" t="str">
        <f>IF(AND(SUM(R38,R57)&gt;0,R58=0),"ERROR","OK")</f>
        <v>OK</v>
      </c>
      <c r="S61" s="104"/>
      <c r="T61" s="124" t="str">
        <f>IF(AND(SUM(T38,T57)&gt;0,T58=0),"ERROR","OK")</f>
        <v>OK</v>
      </c>
      <c r="U61" s="124" t="str">
        <f>IF(AND(SUM(U38,U57)&gt;0,U58=0),"ERROR","OK")</f>
        <v>OK</v>
      </c>
      <c r="V61" s="124" t="str">
        <f>IF(AND(SUM(V38,V57)&gt;0,V58=0),"ERROR","OK")</f>
        <v>OK</v>
      </c>
      <c r="W61" s="124" t="str">
        <f>IF(AND(SUM(W38,W57)&gt;0,W58=0),"ERROR","OK")</f>
        <v>OK</v>
      </c>
      <c r="X61" s="124" t="str">
        <f>IF(AND(SUM(X38,X57)&gt;0,X58=0),"ERROR","OK")</f>
        <v>OK</v>
      </c>
      <c r="Y61" s="125">
        <v>19</v>
      </c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</row>
    <row r="62" spans="1:36" ht="13" x14ac:dyDescent="0.25">
      <c r="A62" s="42"/>
      <c r="B62" s="33"/>
      <c r="C62" s="48"/>
      <c r="D62" s="104"/>
      <c r="E62" s="104" t="s">
        <v>54</v>
      </c>
      <c r="F62" s="124" t="str">
        <f>IF(OR(Q38=0,Q57=0),"Attention","OK")</f>
        <v>Attention</v>
      </c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</row>
    <row r="63" spans="1:36" x14ac:dyDescent="0.25">
      <c r="A63" s="42"/>
      <c r="B63" s="33"/>
      <c r="C63" s="50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</row>
    <row r="64" spans="1:36" x14ac:dyDescent="0.25">
      <c r="A64" s="42"/>
      <c r="B64" s="33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</row>
    <row r="65" spans="1:36" x14ac:dyDescent="0.25">
      <c r="A65" s="42"/>
      <c r="B65" s="33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</row>
    <row r="66" spans="1:36" x14ac:dyDescent="0.25">
      <c r="A66" s="42"/>
      <c r="B66" s="33"/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</row>
    <row r="67" spans="1:36" x14ac:dyDescent="0.25">
      <c r="A67" s="42"/>
      <c r="B67" s="33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</row>
    <row r="68" spans="1:36" x14ac:dyDescent="0.25">
      <c r="A68" s="42"/>
      <c r="B68" s="33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</row>
    <row r="69" spans="1:36" x14ac:dyDescent="0.25">
      <c r="A69" s="42"/>
      <c r="B69" s="104"/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</row>
    <row r="70" spans="1:36" x14ac:dyDescent="0.25">
      <c r="A70" s="42"/>
      <c r="B70" s="104"/>
      <c r="C70" s="58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</row>
    <row r="71" spans="1:36" x14ac:dyDescent="0.25">
      <c r="A71" s="42"/>
      <c r="B71" s="104"/>
      <c r="C71" s="58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</row>
    <row r="72" spans="1:36" x14ac:dyDescent="0.25">
      <c r="A72" s="104"/>
      <c r="B72" s="104"/>
      <c r="C72" s="58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</row>
    <row r="73" spans="1:36" x14ac:dyDescent="0.25">
      <c r="A73" s="104"/>
      <c r="B73" s="104"/>
      <c r="C73" s="58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</row>
    <row r="74" spans="1:36" x14ac:dyDescent="0.25">
      <c r="A74" s="104"/>
      <c r="B74" s="104"/>
      <c r="C74" s="104"/>
      <c r="D74" s="104"/>
      <c r="E74" s="104"/>
      <c r="F74" s="104"/>
      <c r="G74" s="104"/>
      <c r="H74" s="104"/>
      <c r="I74" s="104"/>
      <c r="S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</row>
    <row r="75" spans="1:36" x14ac:dyDescent="0.25">
      <c r="A75" s="104"/>
      <c r="B75" s="104"/>
      <c r="C75" s="104"/>
      <c r="D75" s="104"/>
      <c r="F75" s="104"/>
      <c r="G75" s="104"/>
      <c r="H75" s="104"/>
      <c r="I75" s="104"/>
      <c r="S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</row>
    <row r="76" spans="1:36" x14ac:dyDescent="0.25">
      <c r="A76" s="104"/>
      <c r="B76" s="104"/>
      <c r="C76" s="104"/>
      <c r="D76" s="104"/>
      <c r="F76" s="104"/>
      <c r="G76" s="104"/>
      <c r="H76" s="104"/>
      <c r="I76" s="104"/>
      <c r="S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</row>
    <row r="77" spans="1:36" x14ac:dyDescent="0.25">
      <c r="C77" s="3"/>
      <c r="D77" s="3"/>
      <c r="F77"/>
      <c r="G77"/>
      <c r="H77"/>
      <c r="I77"/>
    </row>
    <row r="78" spans="1:36" x14ac:dyDescent="0.25">
      <c r="F78"/>
      <c r="G78"/>
      <c r="H78"/>
      <c r="I78"/>
    </row>
    <row r="79" spans="1:36" x14ac:dyDescent="0.25">
      <c r="F79"/>
      <c r="G79"/>
      <c r="H79"/>
      <c r="I79"/>
    </row>
    <row r="80" spans="1:36" x14ac:dyDescent="0.25">
      <c r="C80" s="51"/>
      <c r="D80" s="46" t="s">
        <v>6</v>
      </c>
      <c r="E80" s="202" t="str">
        <f>L2</f>
        <v>XXXXXX</v>
      </c>
      <c r="F80"/>
      <c r="G80"/>
      <c r="H80"/>
      <c r="I80"/>
    </row>
    <row r="81" spans="3:9" x14ac:dyDescent="0.25">
      <c r="C81" s="52"/>
      <c r="D81" s="4"/>
      <c r="E81" s="53" t="str">
        <f>L1</f>
        <v>WB63</v>
      </c>
      <c r="F81"/>
      <c r="G81"/>
      <c r="H81"/>
      <c r="I81"/>
    </row>
    <row r="82" spans="3:9" x14ac:dyDescent="0.25">
      <c r="C82" s="52"/>
      <c r="D82" s="4"/>
      <c r="E82" s="53" t="str">
        <f>L3</f>
        <v>jj.mm.aaaa</v>
      </c>
      <c r="F82"/>
      <c r="G82"/>
      <c r="H82"/>
      <c r="I82"/>
    </row>
    <row r="83" spans="3:9" x14ac:dyDescent="0.25">
      <c r="C83" s="52"/>
      <c r="D83" s="4"/>
      <c r="E83" s="54" t="s">
        <v>138</v>
      </c>
    </row>
    <row r="84" spans="3:9" x14ac:dyDescent="0.25">
      <c r="C84" s="52"/>
      <c r="D84" s="4"/>
      <c r="E84" s="5" t="str">
        <f>E14</f>
        <v>col. 01</v>
      </c>
    </row>
    <row r="85" spans="3:9" ht="13" x14ac:dyDescent="0.3">
      <c r="C85" s="52"/>
      <c r="D85" s="4"/>
      <c r="E85" s="205">
        <f>COUNTIF(E60:X61,"ERROR")</f>
        <v>0</v>
      </c>
    </row>
    <row r="86" spans="3:9" ht="13" x14ac:dyDescent="0.3">
      <c r="C86" s="206"/>
      <c r="D86" s="45"/>
      <c r="E86" s="207">
        <f>COUNTIF(F62,"Attention")</f>
        <v>1</v>
      </c>
    </row>
  </sheetData>
  <sheetProtection sheet="1"/>
  <phoneticPr fontId="10" type="noConversion"/>
  <dataValidations count="1">
    <dataValidation type="whole" operator="greaterThan" allowBlank="1" showInputMessage="1" showErrorMessage="1" errorTitle="Attention!" error="Seuls des nombres entiers sont autorisés." sqref="E58 G58:L58 N58:P58 R58 T58:V58 X58" xr:uid="{00000000-0002-0000-0700-000000000000}">
      <formula1>0</formula1>
    </dataValidation>
  </dataValidations>
  <printOptions gridLinesSet="0"/>
  <pageMargins left="0.59055118110236227" right="0.39370078740157483" top="0.59055118110236227" bottom="0.39370078740157483" header="0.31496062992125984" footer="0.31496062992125984"/>
  <pageSetup paperSize="9" scale="50" fitToWidth="2" pageOrder="overThenDown" orientation="landscape" horizontalDpi="4294967292" verticalDpi="4294967292" r:id="rId1"/>
  <headerFooter alignWithMargins="0">
    <oddFooter>&amp;L&amp;"Arial,Fett"BNS confidentiel&amp;C&amp;D&amp;Rpage &amp;P</oddFooter>
  </headerFooter>
  <colBreaks count="2" manualBreakCount="2">
    <brk id="13" max="1048575" man="1"/>
    <brk id="26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WB51WB63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Stocks de titres en fin de mois / d'année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2025-07-30T22:00:00+00:00</G_x00fc_ltigkeitsdatum>
    <G_x00fc_ltigkeitsdatumBis xmlns="5f0592f7-ddc3-4725-828f-13a4b1adedb7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65EF4E-FCF5-498B-B4E6-1E87E5E105BD}">
  <ds:schemaRefs>
    <ds:schemaRef ds:uri="http://schemas.microsoft.com/sharepoint/v4"/>
    <ds:schemaRef ds:uri="http://schemas.microsoft.com/office/2006/metadata/properties"/>
    <ds:schemaRef ds:uri="http://purl.org/dc/dcmitype/"/>
    <ds:schemaRef ds:uri="ef2e210c-1bc5-4a6f-9b90-09f0dd7cbb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FA0B4AE-E67D-4907-8322-A897D6EF9BB9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5166DE9D-6A15-4819-AE35-49A21383E59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06635CF-AA0B-46AF-A9CD-A3174159DC82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16</vt:i4>
      </vt:variant>
    </vt:vector>
  </HeadingPairs>
  <TitlesOfParts>
    <vt:vector size="24" baseType="lpstr">
      <vt:lpstr>Bon de livraison</vt:lpstr>
      <vt:lpstr>WB51.MELD</vt:lpstr>
      <vt:lpstr>WB52.MELD</vt:lpstr>
      <vt:lpstr>WB53.MELD</vt:lpstr>
      <vt:lpstr>WB54.MELD</vt:lpstr>
      <vt:lpstr>WB55.MELD</vt:lpstr>
      <vt:lpstr>WB62.MELD</vt:lpstr>
      <vt:lpstr>WB63.MELD</vt:lpstr>
      <vt:lpstr>'Bon de livraison'!Druckbereich</vt:lpstr>
      <vt:lpstr>WB51.MELD!Druckbereich</vt:lpstr>
      <vt:lpstr>WB52.MELD!Druckbereich</vt:lpstr>
      <vt:lpstr>WB53.MELD!Druckbereich</vt:lpstr>
      <vt:lpstr>WB54.MELD!Druckbereich</vt:lpstr>
      <vt:lpstr>WB55.MELD!Druckbereich</vt:lpstr>
      <vt:lpstr>WB62.MELD!Druckbereich</vt:lpstr>
      <vt:lpstr>WB63.MELD!Druckbereich</vt:lpstr>
      <vt:lpstr>WB51.MELD!Drucktitel</vt:lpstr>
      <vt:lpstr>WB52.MELD!Drucktitel</vt:lpstr>
      <vt:lpstr>WB53.MELD!Drucktitel</vt:lpstr>
      <vt:lpstr>WB54.MELD!Drucktitel</vt:lpstr>
      <vt:lpstr>WB55.MELD!Drucktitel</vt:lpstr>
      <vt:lpstr>WB62.MELD!Drucktitel</vt:lpstr>
      <vt:lpstr>WB63.MELD!Drucktitel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Stocks de titres en fin de mois / d'année</dc:title>
  <dc:subject>documents d’enquetes</dc:subject>
  <dc:creator>SNB BNS</dc:creator>
  <cp:keywords>SNB, BNS, statistiques, enquêtes, documents d‘enquêtes</cp:keywords>
  <dc:description/>
  <cp:revision/>
  <dcterms:created xsi:type="dcterms:W3CDTF">2024-03-04T11:39:30Z</dcterms:created>
  <dcterms:modified xsi:type="dcterms:W3CDTF">2024-07-23T10:51:34Z</dcterms:modified>
  <cp:category>documents d’enquetes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5006300.00000000</vt:lpwstr>
  </property>
  <property fmtid="{D5CDD505-2E9C-101B-9397-08002B2CF9AE}" pid="3" name="Titel">
    <vt:lpwstr>Stocks de titres en fin de mois / d'année</vt:lpwstr>
  </property>
  <property fmtid="{D5CDD505-2E9C-101B-9397-08002B2CF9AE}" pid="4" name="PublikationBis">
    <vt:lpwstr/>
  </property>
  <property fmtid="{D5CDD505-2E9C-101B-9397-08002B2CF9AE}" pid="5" name="In Arbeit">
    <vt:lpwstr>in Arbeit</vt:lpwstr>
  </property>
  <property fmtid="{D5CDD505-2E9C-101B-9397-08002B2CF9AE}" pid="6" name="Beschreibung">
    <vt:lpwstr>Release</vt:lpwstr>
  </property>
  <property fmtid="{D5CDD505-2E9C-101B-9397-08002B2CF9AE}" pid="7" name="Version0">
    <vt:lpwstr/>
  </property>
  <property fmtid="{D5CDD505-2E9C-101B-9397-08002B2CF9AE}" pid="8" name="Beschreibung0">
    <vt:lpwstr/>
  </property>
  <property fmtid="{D5CDD505-2E9C-101B-9397-08002B2CF9AE}" pid="9" name="Beschreibung1">
    <vt:lpwstr>forms</vt:lpwstr>
  </property>
  <property fmtid="{D5CDD505-2E9C-101B-9397-08002B2CF9AE}" pid="10" name="PublikationVon">
    <vt:lpwstr/>
  </property>
  <property fmtid="{D5CDD505-2E9C-101B-9397-08002B2CF9AE}" pid="11" name="GültigkeitsdatumBis">
    <vt:lpwstr/>
  </property>
  <property fmtid="{D5CDD505-2E9C-101B-9397-08002B2CF9AE}" pid="12" name="zuArchivieren">
    <vt:lpwstr>no</vt:lpwstr>
  </property>
  <property fmtid="{D5CDD505-2E9C-101B-9397-08002B2CF9AE}" pid="13" name="ZIP Anzeige">
    <vt:lpwstr>0</vt:lpwstr>
  </property>
  <property fmtid="{D5CDD505-2E9C-101B-9397-08002B2CF9AE}" pid="14" name="Thema">
    <vt:lpwstr>25_Formulare</vt:lpwstr>
  </property>
  <property fmtid="{D5CDD505-2E9C-101B-9397-08002B2CF9AE}" pid="15" name="ContentTypeId">
    <vt:lpwstr>0x0101007D2F1A9EF0CD26458704E34F920B1F40</vt:lpwstr>
  </property>
</Properties>
</file>