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>
    <mc:Choice Requires="x15">
      <x15ac:absPath xmlns:x15ac="http://schemas.microsoft.com/office/spreadsheetml/2010/11/ac" url="C:\Temp\ARIS\5.29\"/>
    </mc:Choice>
  </mc:AlternateContent>
  <xr:revisionPtr revIDLastSave="0" documentId="13_ncr:1_{9EC304DB-19BC-4BF3-B6BD-19C6B3790D99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Lieferschein" sheetId="30" r:id="rId1"/>
    <sheet name="AR11.MELD" sheetId="13" r:id="rId2"/>
    <sheet name="AR12.MELD" sheetId="25" r:id="rId3"/>
    <sheet name="AR13.MELD" sheetId="26" r:id="rId4"/>
    <sheet name="AR14.MELD" sheetId="27" r:id="rId5"/>
    <sheet name="Gegenparteien Schweiz" sheetId="24" r:id="rId6"/>
    <sheet name="Gegenparteien Ausland" sheetId="28" r:id="rId7"/>
    <sheet name="Zuordnungsliste" sheetId="29" r:id="rId8"/>
  </sheets>
  <definedNames>
    <definedName name="ARISGP_DOM">'Gegenparteien Schweiz'!$D$13:$D$178</definedName>
    <definedName name="ARISGP_FOR">'Gegenparteien Ausland'!$D$13:$D$445</definedName>
    <definedName name="Banks_Dom">'Gegenparteien Schweiz'!$C$12:$D$178</definedName>
    <definedName name="Banks_For">'Gegenparteien Ausland'!$C$12:$D$445</definedName>
    <definedName name="Date" localSheetId="0">Lieferschein!$H$4</definedName>
    <definedName name="_xlnm.Print_Area" localSheetId="1">'AR11.MELD'!$B$1:$G$45</definedName>
    <definedName name="_xlnm.Print_Area" localSheetId="2">'AR12.MELD'!$B$1:$G$45</definedName>
    <definedName name="_xlnm.Print_Area" localSheetId="3">'AR13.MELD'!$A$1:$F$45</definedName>
    <definedName name="_xlnm.Print_Area" localSheetId="4">'AR14.MELD'!$A$1:$F$45</definedName>
    <definedName name="_xlnm.Print_Area" localSheetId="6">'Gegenparteien Ausland'!$B$13:$D$445</definedName>
    <definedName name="_xlnm.Print_Area" localSheetId="5">'Gegenparteien Schweiz'!$B$13:$D$178</definedName>
    <definedName name="_xlnm.Print_Area" localSheetId="0">Lieferschein!$A$1:$J$42</definedName>
    <definedName name="_xlnm.Print_Area" localSheetId="7">Zuordnungsliste!$B$14:$E$275</definedName>
    <definedName name="_xlnm.Print_Titles" localSheetId="6">'Gegenparteien Ausland'!$1:$12</definedName>
    <definedName name="_xlnm.Print_Titles" localSheetId="5">'Gegenparteien Schweiz'!$1:$12</definedName>
    <definedName name="_xlnm.Print_Titles" localSheetId="7">Zuordnungsliste!$1:$11</definedName>
    <definedName name="List_Dom">'Gegenparteien Schweiz'!$C$12:$C$178</definedName>
    <definedName name="List_For">'Gegenparteien Ausland'!$C$12:$C$445</definedName>
    <definedName name="P_Title">Lieferschein!$B$6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0" l="1"/>
  <c r="E6" i="24" l="1"/>
  <c r="F5" i="29"/>
  <c r="E6" i="28"/>
  <c r="H35" i="30"/>
  <c r="C41" i="27"/>
  <c r="C41" i="26"/>
  <c r="C41" i="25"/>
  <c r="C41" i="13"/>
  <c r="F3" i="29"/>
  <c r="G7" i="29" s="1"/>
  <c r="E3" i="28"/>
  <c r="E3" i="24"/>
  <c r="E8" i="24" s="1"/>
  <c r="E3" i="27"/>
  <c r="C51" i="27" s="1"/>
  <c r="E2" i="27"/>
  <c r="C49" i="27" s="1"/>
  <c r="E3" i="26"/>
  <c r="C51" i="26" s="1"/>
  <c r="E2" i="26"/>
  <c r="C49" i="26"/>
  <c r="F3" i="25"/>
  <c r="C51" i="25" s="1"/>
  <c r="F2" i="25"/>
  <c r="C49" i="25" s="1"/>
  <c r="F3" i="13"/>
  <c r="C51" i="13" s="1"/>
  <c r="F2" i="13"/>
  <c r="C49" i="13" s="1"/>
  <c r="H15" i="27"/>
  <c r="H15" i="26"/>
  <c r="K15" i="25"/>
  <c r="I15" i="25"/>
  <c r="K15" i="13"/>
  <c r="I15" i="13"/>
  <c r="H39" i="26"/>
  <c r="H38" i="26"/>
  <c r="H37" i="26"/>
  <c r="H36" i="26"/>
  <c r="H35" i="26"/>
  <c r="H34" i="26"/>
  <c r="H33" i="26"/>
  <c r="H32" i="26"/>
  <c r="H31" i="26"/>
  <c r="H30" i="26"/>
  <c r="H28" i="26"/>
  <c r="H27" i="26"/>
  <c r="H26" i="26"/>
  <c r="H25" i="26"/>
  <c r="H24" i="26"/>
  <c r="H23" i="26"/>
  <c r="H22" i="26"/>
  <c r="H21" i="26"/>
  <c r="H20" i="26"/>
  <c r="H19" i="26"/>
  <c r="H14" i="26"/>
  <c r="H12" i="26"/>
  <c r="C54" i="26" s="1"/>
  <c r="D22" i="30" s="1"/>
  <c r="K39" i="25"/>
  <c r="J39" i="25"/>
  <c r="I39" i="25"/>
  <c r="K38" i="25"/>
  <c r="J38" i="25"/>
  <c r="I38" i="25"/>
  <c r="K37" i="25"/>
  <c r="J37" i="25"/>
  <c r="I37" i="25"/>
  <c r="K36" i="25"/>
  <c r="J36" i="25"/>
  <c r="I36" i="25"/>
  <c r="K35" i="25"/>
  <c r="J35" i="25"/>
  <c r="I35" i="25"/>
  <c r="K34" i="25"/>
  <c r="J34" i="25"/>
  <c r="I34" i="25"/>
  <c r="K33" i="25"/>
  <c r="J33" i="25"/>
  <c r="I33" i="25"/>
  <c r="K32" i="25"/>
  <c r="J32" i="25"/>
  <c r="I32" i="25"/>
  <c r="K31" i="25"/>
  <c r="J31" i="25"/>
  <c r="I31" i="25"/>
  <c r="K30" i="25"/>
  <c r="J30" i="25"/>
  <c r="I30" i="25"/>
  <c r="K28" i="25"/>
  <c r="J28" i="25"/>
  <c r="I28" i="25"/>
  <c r="K27" i="25"/>
  <c r="J27" i="25"/>
  <c r="I27" i="25"/>
  <c r="K26" i="25"/>
  <c r="J26" i="25"/>
  <c r="I26" i="25"/>
  <c r="K25" i="25"/>
  <c r="J25" i="25"/>
  <c r="I25" i="25"/>
  <c r="K24" i="25"/>
  <c r="J24" i="25"/>
  <c r="I24" i="25"/>
  <c r="K23" i="25"/>
  <c r="J23" i="25"/>
  <c r="I23" i="25"/>
  <c r="K22" i="25"/>
  <c r="J22" i="25"/>
  <c r="I22" i="25"/>
  <c r="K21" i="25"/>
  <c r="J21" i="25"/>
  <c r="C54" i="25" s="1"/>
  <c r="D21" i="30" s="1"/>
  <c r="I21" i="25"/>
  <c r="K20" i="25"/>
  <c r="J20" i="25"/>
  <c r="I20" i="25"/>
  <c r="K19" i="25"/>
  <c r="J19" i="25"/>
  <c r="I19" i="25"/>
  <c r="K14" i="25"/>
  <c r="I14" i="25"/>
  <c r="K12" i="25"/>
  <c r="I12" i="25"/>
  <c r="H14" i="27"/>
  <c r="K14" i="13"/>
  <c r="I14" i="13"/>
  <c r="H21" i="27"/>
  <c r="H12" i="27"/>
  <c r="H37" i="27"/>
  <c r="H28" i="27"/>
  <c r="H27" i="27"/>
  <c r="H26" i="27"/>
  <c r="H25" i="27"/>
  <c r="H24" i="27"/>
  <c r="H23" i="27"/>
  <c r="H22" i="27"/>
  <c r="H20" i="27"/>
  <c r="H19" i="27"/>
  <c r="H39" i="27"/>
  <c r="H38" i="27"/>
  <c r="H36" i="27"/>
  <c r="H35" i="27"/>
  <c r="H34" i="27"/>
  <c r="H33" i="27"/>
  <c r="H32" i="27"/>
  <c r="H31" i="27"/>
  <c r="H30" i="27"/>
  <c r="K12" i="13"/>
  <c r="I12" i="13"/>
  <c r="K38" i="13"/>
  <c r="J38" i="13"/>
  <c r="J27" i="13"/>
  <c r="I27" i="13"/>
  <c r="K19" i="13"/>
  <c r="I19" i="13"/>
  <c r="J28" i="13"/>
  <c r="I28" i="13"/>
  <c r="J26" i="13"/>
  <c r="I26" i="13"/>
  <c r="J25" i="13"/>
  <c r="I25" i="13"/>
  <c r="C54" i="13" s="1"/>
  <c r="D20" i="30" s="1"/>
  <c r="J24" i="13"/>
  <c r="I24" i="13"/>
  <c r="J23" i="13"/>
  <c r="I23" i="13"/>
  <c r="J22" i="13"/>
  <c r="I22" i="13"/>
  <c r="J21" i="13"/>
  <c r="I21" i="13"/>
  <c r="J20" i="13"/>
  <c r="I20" i="13"/>
  <c r="J19" i="13"/>
  <c r="K28" i="13"/>
  <c r="K27" i="13"/>
  <c r="K26" i="13"/>
  <c r="K25" i="13"/>
  <c r="K24" i="13"/>
  <c r="K23" i="13"/>
  <c r="K22" i="13"/>
  <c r="K21" i="13"/>
  <c r="K20" i="13"/>
  <c r="J39" i="13"/>
  <c r="I39" i="13"/>
  <c r="I38" i="13"/>
  <c r="J37" i="13"/>
  <c r="I37" i="13"/>
  <c r="J36" i="13"/>
  <c r="I36" i="13"/>
  <c r="J35" i="13"/>
  <c r="I35" i="13"/>
  <c r="J34" i="13"/>
  <c r="I34" i="13"/>
  <c r="J33" i="13"/>
  <c r="I33" i="13"/>
  <c r="J32" i="13"/>
  <c r="I32" i="13"/>
  <c r="J31" i="13"/>
  <c r="I31" i="13"/>
  <c r="J30" i="13"/>
  <c r="I30" i="13"/>
  <c r="K39" i="13"/>
  <c r="K37" i="13"/>
  <c r="K36" i="13"/>
  <c r="K35" i="13"/>
  <c r="K34" i="13"/>
  <c r="K33" i="13"/>
  <c r="K32" i="13"/>
  <c r="K31" i="13"/>
  <c r="K30" i="13"/>
  <c r="D19" i="13"/>
  <c r="D39" i="13"/>
  <c r="D38" i="13"/>
  <c r="D37" i="13"/>
  <c r="D36" i="13"/>
  <c r="D35" i="13"/>
  <c r="D34" i="13"/>
  <c r="D33" i="13"/>
  <c r="D32" i="13"/>
  <c r="D31" i="13"/>
  <c r="D30" i="13"/>
  <c r="D28" i="13"/>
  <c r="D27" i="13"/>
  <c r="D26" i="13"/>
  <c r="D25" i="13"/>
  <c r="D24" i="13"/>
  <c r="D23" i="13"/>
  <c r="D22" i="13"/>
  <c r="D21" i="13"/>
  <c r="D20" i="13"/>
  <c r="C53" i="13"/>
  <c r="C50" i="13"/>
  <c r="D39" i="25"/>
  <c r="D38" i="25"/>
  <c r="D37" i="25"/>
  <c r="D36" i="25"/>
  <c r="D35" i="25"/>
  <c r="D34" i="25"/>
  <c r="D33" i="25"/>
  <c r="D32" i="25"/>
  <c r="D31" i="25"/>
  <c r="D30" i="25"/>
  <c r="D28" i="25"/>
  <c r="D27" i="25"/>
  <c r="D26" i="25"/>
  <c r="D25" i="25"/>
  <c r="D24" i="25"/>
  <c r="D23" i="25"/>
  <c r="D22" i="25"/>
  <c r="D21" i="25"/>
  <c r="D20" i="25"/>
  <c r="C53" i="25"/>
  <c r="D19" i="25"/>
  <c r="C50" i="25"/>
  <c r="D39" i="26"/>
  <c r="D38" i="26"/>
  <c r="D37" i="26"/>
  <c r="D36" i="26"/>
  <c r="D35" i="26"/>
  <c r="D34" i="26"/>
  <c r="D33" i="26"/>
  <c r="D32" i="26"/>
  <c r="D31" i="26"/>
  <c r="D30" i="26"/>
  <c r="D28" i="26"/>
  <c r="D27" i="26"/>
  <c r="D26" i="26"/>
  <c r="D25" i="26"/>
  <c r="D24" i="26"/>
  <c r="D23" i="26"/>
  <c r="D22" i="26"/>
  <c r="D21" i="26"/>
  <c r="D20" i="26"/>
  <c r="D19" i="26"/>
  <c r="C53" i="26"/>
  <c r="C50" i="26"/>
  <c r="D39" i="27"/>
  <c r="D38" i="27"/>
  <c r="D37" i="27"/>
  <c r="D36" i="27"/>
  <c r="D35" i="27"/>
  <c r="D34" i="27"/>
  <c r="D33" i="27"/>
  <c r="D32" i="27"/>
  <c r="D31" i="27"/>
  <c r="D30" i="27"/>
  <c r="D28" i="27"/>
  <c r="D27" i="27"/>
  <c r="D26" i="27"/>
  <c r="D25" i="27"/>
  <c r="D24" i="27"/>
  <c r="D23" i="27"/>
  <c r="D22" i="27"/>
  <c r="D21" i="27"/>
  <c r="D20" i="27"/>
  <c r="D19" i="27"/>
  <c r="C53" i="27"/>
  <c r="C50" i="27"/>
  <c r="C54" i="27" l="1"/>
  <c r="D23" i="30" s="1"/>
  <c r="D25" i="30" s="1"/>
  <c r="B25" i="30" s="1"/>
  <c r="H33" i="30"/>
  <c r="H34" i="30"/>
</calcChain>
</file>

<file path=xl/sharedStrings.xml><?xml version="1.0" encoding="utf-8"?>
<sst xmlns="http://schemas.openxmlformats.org/spreadsheetml/2006/main" count="2000" uniqueCount="1328">
  <si>
    <t>Schweizerische Nationalbank</t>
  </si>
  <si>
    <t>$EOD</t>
  </si>
  <si>
    <t>Postfach</t>
  </si>
  <si>
    <t>$fid</t>
  </si>
  <si>
    <t>XXXXXX</t>
  </si>
  <si>
    <t>Firma</t>
  </si>
  <si>
    <t>Adresse</t>
  </si>
  <si>
    <t>PLZ Ort</t>
  </si>
  <si>
    <t>Kol. 02</t>
  </si>
  <si>
    <t>Kol. 03</t>
  </si>
  <si>
    <t>E-Mail</t>
  </si>
  <si>
    <t>Limite</t>
  </si>
  <si>
    <t>Kol. 04</t>
  </si>
  <si>
    <t>in 1'000 CHF</t>
  </si>
  <si>
    <t>Effektive</t>
  </si>
  <si>
    <t>Forderungen</t>
  </si>
  <si>
    <t>AR11</t>
  </si>
  <si>
    <t>AR12</t>
  </si>
  <si>
    <t>AR13</t>
  </si>
  <si>
    <t>Verpflichtungen</t>
  </si>
  <si>
    <t>Total über alle Verpflichtungspositionen des Instituts</t>
  </si>
  <si>
    <t>AR14</t>
  </si>
  <si>
    <t>F00009</t>
  </si>
  <si>
    <t>F00012</t>
  </si>
  <si>
    <t>F00022</t>
  </si>
  <si>
    <t>F00028</t>
  </si>
  <si>
    <t>F00033</t>
  </si>
  <si>
    <t>F00039</t>
  </si>
  <si>
    <t>F00044</t>
  </si>
  <si>
    <t>F00050</t>
  </si>
  <si>
    <t>F00054</t>
  </si>
  <si>
    <t>F00059</t>
  </si>
  <si>
    <t>F00063</t>
  </si>
  <si>
    <t>F00068</t>
  </si>
  <si>
    <t>F00082</t>
  </si>
  <si>
    <t>F00086</t>
  </si>
  <si>
    <t>F00096</t>
  </si>
  <si>
    <t>F00102</t>
  </si>
  <si>
    <t>F00111</t>
  </si>
  <si>
    <t>F00127</t>
  </si>
  <si>
    <t>F00131</t>
  </si>
  <si>
    <t>F00149</t>
  </si>
  <si>
    <t>F00153</t>
  </si>
  <si>
    <t>F00168</t>
  </si>
  <si>
    <t>F00182</t>
  </si>
  <si>
    <t>F00187</t>
  </si>
  <si>
    <t>F00192</t>
  </si>
  <si>
    <t>F00196</t>
  </si>
  <si>
    <t>F00202</t>
  </si>
  <si>
    <t>F00208</t>
  </si>
  <si>
    <t>F00212</t>
  </si>
  <si>
    <t>F00223</t>
  </si>
  <si>
    <t>F00228</t>
  </si>
  <si>
    <t>F00233</t>
  </si>
  <si>
    <t>$Bod</t>
  </si>
  <si>
    <t>Kol. 01</t>
  </si>
  <si>
    <t>Pos.</t>
  </si>
  <si>
    <t>Total über alle Limiten und alle Forderungspositionen des Instituts</t>
  </si>
  <si>
    <t>Kontrollen</t>
  </si>
  <si>
    <t>Die Grossbanken füllen Zeilen 01 bis 20 aus. Alle anderen Banken füllen Zeilen 01 bis 10 aus.</t>
  </si>
  <si>
    <t>Dreyfus Söhne &amp; Cie. Aktiengesellschaft, Banquiers</t>
  </si>
  <si>
    <t>D00679</t>
  </si>
  <si>
    <t>D00069</t>
  </si>
  <si>
    <t>D00390</t>
  </si>
  <si>
    <t>D00215</t>
  </si>
  <si>
    <t>D00236</t>
  </si>
  <si>
    <t>D00007</t>
  </si>
  <si>
    <t>D00280</t>
  </si>
  <si>
    <t>D00345</t>
  </si>
  <si>
    <t>D00509</t>
  </si>
  <si>
    <t>D00009</t>
  </si>
  <si>
    <t>D00277</t>
  </si>
  <si>
    <t>D00530</t>
  </si>
  <si>
    <t>D02516</t>
  </si>
  <si>
    <t>D00013</t>
  </si>
  <si>
    <t>D00014</t>
  </si>
  <si>
    <t>D00025</t>
  </si>
  <si>
    <t>D00030</t>
  </si>
  <si>
    <t>D00024</t>
  </si>
  <si>
    <t>D00019</t>
  </si>
  <si>
    <t>D00460</t>
  </si>
  <si>
    <t>D00022</t>
  </si>
  <si>
    <t>D00008</t>
  </si>
  <si>
    <t>D00429</t>
  </si>
  <si>
    <t>D00074</t>
  </si>
  <si>
    <t>D00011</t>
  </si>
  <si>
    <t>D00092</t>
  </si>
  <si>
    <t>D00433</t>
  </si>
  <si>
    <t>D00272</t>
  </si>
  <si>
    <t>D00063</t>
  </si>
  <si>
    <t>D00062</t>
  </si>
  <si>
    <t>D02527</t>
  </si>
  <si>
    <t>D00047</t>
  </si>
  <si>
    <t>D00183</t>
  </si>
  <si>
    <t>D00088</t>
  </si>
  <si>
    <t>D00247</t>
  </si>
  <si>
    <t>D00086</t>
  </si>
  <si>
    <t>D00327</t>
  </si>
  <si>
    <t>D00430</t>
  </si>
  <si>
    <t>D21242</t>
  </si>
  <si>
    <t>D00298</t>
  </si>
  <si>
    <t>D00045</t>
  </si>
  <si>
    <t>D00130</t>
  </si>
  <si>
    <t>D00202</t>
  </si>
  <si>
    <t>D00208</t>
  </si>
  <si>
    <t>D00225</t>
  </si>
  <si>
    <t>D22886</t>
  </si>
  <si>
    <t>D00388</t>
  </si>
  <si>
    <t>D00015</t>
  </si>
  <si>
    <t>D00102</t>
  </si>
  <si>
    <t>D05777</t>
  </si>
  <si>
    <t>D00154</t>
  </si>
  <si>
    <t>D21154</t>
  </si>
  <si>
    <t>D00186</t>
  </si>
  <si>
    <t>D00273</t>
  </si>
  <si>
    <t>D00023</t>
  </si>
  <si>
    <t>D00032</t>
  </si>
  <si>
    <t>D23854</t>
  </si>
  <si>
    <t>D00027</t>
  </si>
  <si>
    <t>D00558</t>
  </si>
  <si>
    <t>D02530</t>
  </si>
  <si>
    <t>D00452</t>
  </si>
  <si>
    <t>D00222</t>
  </si>
  <si>
    <t>D21616</t>
  </si>
  <si>
    <t>D00204</t>
  </si>
  <si>
    <t>D00028</t>
  </si>
  <si>
    <t>D00560</t>
  </si>
  <si>
    <t>D16004</t>
  </si>
  <si>
    <t>D00029</t>
  </si>
  <si>
    <t>D02500</t>
  </si>
  <si>
    <t>D00297</t>
  </si>
  <si>
    <t>D00172</t>
  </si>
  <si>
    <t>D00174</t>
  </si>
  <si>
    <t>D00158</t>
  </si>
  <si>
    <t>D00114</t>
  </si>
  <si>
    <t>D00200</t>
  </si>
  <si>
    <t>D00267</t>
  </si>
  <si>
    <t>D00216</t>
  </si>
  <si>
    <t>D00234</t>
  </si>
  <si>
    <t>D00026</t>
  </si>
  <si>
    <t>D22758</t>
  </si>
  <si>
    <t>D25343</t>
  </si>
  <si>
    <t>D00033</t>
  </si>
  <si>
    <t>D00006</t>
  </si>
  <si>
    <t>D09002</t>
  </si>
  <si>
    <t>D09001</t>
  </si>
  <si>
    <t>D00386</t>
  </si>
  <si>
    <t>D00099</t>
  </si>
  <si>
    <t>D00035</t>
  </si>
  <si>
    <t>D00036</t>
  </si>
  <si>
    <t>D00012</t>
  </si>
  <si>
    <t>Burgergemeinde Bern, DC Bank Deposito-Cassa der Stadt Bern</t>
  </si>
  <si>
    <t>D27282</t>
  </si>
  <si>
    <t>D28070</t>
  </si>
  <si>
    <t xml:space="preserve">Bayerische Landesbank </t>
  </si>
  <si>
    <t xml:space="preserve">Erste Bank der oesterreichischen Sparkasse Group </t>
  </si>
  <si>
    <t>Gegenparteien, die nicht in der Kolonne 3 aufgeführt sind, sind nicht zu rapportieren.</t>
  </si>
  <si>
    <t>Pos</t>
  </si>
  <si>
    <t>Zuordnungsliste</t>
  </si>
  <si>
    <t>als die Werte auf Zeile 21 in Kol. 03 &amp; 04</t>
  </si>
  <si>
    <t>Total Zeilen 01 - 20 in Kol. 03  &amp; 04 &lt;=</t>
  </si>
  <si>
    <t>als die  Werte 21 in Kol. 03</t>
  </si>
  <si>
    <t>Total Zeilen 01 - 20 in Kol. 03 &lt;=</t>
  </si>
  <si>
    <t>AR Code</t>
  </si>
  <si>
    <t>Banken oder Bankgruppen mit Sitz in der Schweiz:  AR Code  D…..</t>
  </si>
  <si>
    <t>Adressausfallrisiko im Interbankenbereich</t>
  </si>
  <si>
    <t>D30865</t>
  </si>
  <si>
    <t>F00250</t>
  </si>
  <si>
    <t>D00306</t>
  </si>
  <si>
    <t>Caisse d'Epargne de Cossonay société coopérative</t>
  </si>
  <si>
    <t>Pfandbriefbank schweizerischer Hypothekarinstitute AG</t>
  </si>
  <si>
    <t>Erhebung</t>
  </si>
  <si>
    <t>Formular(e)</t>
  </si>
  <si>
    <t xml:space="preserve"> -&gt;weiter mit Tabulator</t>
  </si>
  <si>
    <t>Stichdatum</t>
  </si>
  <si>
    <t>Spezielle Lieferung</t>
  </si>
  <si>
    <t>Bitte ausfüllen</t>
  </si>
  <si>
    <t>Abteilung</t>
  </si>
  <si>
    <t>Ansprechperson</t>
  </si>
  <si>
    <t>Validierungen</t>
  </si>
  <si>
    <t>Fehler</t>
  </si>
  <si>
    <t>Formulare bestellen:</t>
  </si>
  <si>
    <t>Fragen zu Erhebungen:</t>
  </si>
  <si>
    <t>Betreff:</t>
  </si>
  <si>
    <t>ARIS</t>
  </si>
  <si>
    <t>AR11-AR14</t>
  </si>
  <si>
    <t>Adressausfallrisiken im Interbankenbereich</t>
  </si>
  <si>
    <t>Kol. 1</t>
  </si>
  <si>
    <t>Kol. 2</t>
  </si>
  <si>
    <t>Kol. 3</t>
  </si>
  <si>
    <t>Kol. 4</t>
  </si>
  <si>
    <t>Liste der massgebenden Gegenparteien im Inland</t>
  </si>
  <si>
    <t>Liste der massgebenden Gegenparteien im Ausland</t>
  </si>
  <si>
    <t>Kol.3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</si>
  <si>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</si>
  <si>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Pfandbriefzentrale der schweizerischen Kantonalbanken AG</t>
  </si>
  <si>
    <r>
      <t>AR Code</t>
    </r>
    <r>
      <rPr>
        <vertAlign val="superscript"/>
        <sz val="10"/>
        <color indexed="12"/>
        <rFont val="Arial Black"/>
        <family val="2"/>
      </rPr>
      <t xml:space="preserve"> </t>
    </r>
    <r>
      <rPr>
        <vertAlign val="superscript"/>
        <sz val="9"/>
        <rFont val="Arial"/>
        <family val="2"/>
      </rPr>
      <t>3</t>
    </r>
  </si>
  <si>
    <t>Siehe Datei Erläuterungen</t>
  </si>
  <si>
    <t>Forderungspositionen gegenüber Banken bzw. Bankgruppen</t>
  </si>
  <si>
    <r>
      <rPr>
        <sz val="14"/>
        <rFont val="Arial"/>
        <family val="2"/>
      </rPr>
      <t xml:space="preserve">mit Sitz in der </t>
    </r>
    <r>
      <rPr>
        <b/>
        <sz val="14"/>
        <rFont val="Arial"/>
        <family val="2"/>
      </rPr>
      <t>Schweiz</t>
    </r>
  </si>
  <si>
    <t>Total  Zeilen 01 - 20 in Kol. 03 &amp; 04</t>
  </si>
  <si>
    <t>Total Zeilen 01 - 20 in Kol. 03</t>
  </si>
  <si>
    <r>
      <rPr>
        <sz val="14"/>
        <rFont val="Arial"/>
        <family val="2"/>
      </rPr>
      <t xml:space="preserve">mit Sitz im </t>
    </r>
    <r>
      <rPr>
        <b/>
        <sz val="14"/>
        <rFont val="Arial"/>
        <family val="2"/>
      </rPr>
      <t>Ausland</t>
    </r>
  </si>
  <si>
    <t>Verpflichtungspositionen gegenüber Banken bzw. Bankgruppen</t>
  </si>
  <si>
    <r>
      <rPr>
        <sz val="14"/>
        <rFont val="Arial"/>
        <family val="2"/>
      </rPr>
      <t>mit Sitz im</t>
    </r>
    <r>
      <rPr>
        <b/>
        <sz val="14"/>
        <rFont val="Arial"/>
        <family val="2"/>
      </rPr>
      <t xml:space="preserve"> Ausland</t>
    </r>
  </si>
  <si>
    <t>nach dem Stichtag einzureichen.</t>
  </si>
  <si>
    <t>CH-8022 Zürich</t>
  </si>
  <si>
    <t>Burgerliche Ersparniskasse Bern, Genossenschaft</t>
  </si>
  <si>
    <t>F00551</t>
  </si>
  <si>
    <t>D32421</t>
  </si>
  <si>
    <t>D21808</t>
  </si>
  <si>
    <t>D21810</t>
  </si>
  <si>
    <t>D30863</t>
  </si>
  <si>
    <t>D29112</t>
  </si>
  <si>
    <t>D33468</t>
  </si>
  <si>
    <t>AEK BANK 1826 Genossenschaft</t>
  </si>
  <si>
    <t>Alpha RHEINTAL Bank AG</t>
  </si>
  <si>
    <t>Alternative Bank Schweiz AG</t>
  </si>
  <si>
    <t>Appenzeller Kantonalbank</t>
  </si>
  <si>
    <t>Arab Bank (Switzerland) Ltd.</t>
  </si>
  <si>
    <t>Banca Aletti &amp; C. (Suisse) SA</t>
  </si>
  <si>
    <t>BANCA DEL SEMPIONE SA</t>
  </si>
  <si>
    <t>Banca dello Stato del Cantone Ticino</t>
  </si>
  <si>
    <t>BANCA ZARATTINI &amp; CO. SA</t>
  </si>
  <si>
    <t>Banco Itaú (Suisse) SA</t>
  </si>
  <si>
    <t>Bank EKI Genossenschaft</t>
  </si>
  <si>
    <t>Bank Thalwil Genossenschaft</t>
  </si>
  <si>
    <t>Bank von Roll AG</t>
  </si>
  <si>
    <t>Banque Cantonale du Jura SA</t>
  </si>
  <si>
    <t>Banque de Commerce et de Placements SA</t>
  </si>
  <si>
    <t>BANQUE HERITAGE SA</t>
  </si>
  <si>
    <t>Basellandschaftliche Kantonalbank</t>
  </si>
  <si>
    <t>BBO Bank Brienz Oberhasli AG</t>
  </si>
  <si>
    <t>Bezirks-Sparkasse Dielsdorf Genossenschaft</t>
  </si>
  <si>
    <t>Caisse d'Epargne d'Aubonne société coopérative</t>
  </si>
  <si>
    <t>Caisse d'Epargne de Nyon société coopérative</t>
  </si>
  <si>
    <t>Caisse d'Epargne Riviera, société coopérative</t>
  </si>
  <si>
    <t>CIM BANQUE SA</t>
  </si>
  <si>
    <t>Clientis AG</t>
  </si>
  <si>
    <t>Dukascopy Bank SA</t>
  </si>
  <si>
    <t>E. Gutzwiller &amp; Cie. Banquiers</t>
  </si>
  <si>
    <t>Edmond de Rothschild Holding SA</t>
  </si>
  <si>
    <t>EFG Bank European Financial Group SA</t>
  </si>
  <si>
    <t>Ersparniskasse Affoltern i.E. AG</t>
  </si>
  <si>
    <t>Ersparniskasse Rüeggisberg Genossenschaft</t>
  </si>
  <si>
    <t>Ersparniskasse Schaffhausen AG</t>
  </si>
  <si>
    <t>Freie Gemeinschaftsbank Genossenschaft</t>
  </si>
  <si>
    <t>Genossenschaft EEK Beteiligungen</t>
  </si>
  <si>
    <t>GRB Glarner Regionalbank Genossenschaft</t>
  </si>
  <si>
    <t>HINDUJA SUISSE HOLDING SA</t>
  </si>
  <si>
    <t>Hypothekarbank Lenzburg AG</t>
  </si>
  <si>
    <t>Investec Bank (Switzerland) AG</t>
  </si>
  <si>
    <t>Julius Bär Gruppe AG</t>
  </si>
  <si>
    <t>Leihkasse Stammheim AG</t>
  </si>
  <si>
    <t>LGT Bank (Schweiz) AG</t>
  </si>
  <si>
    <t>Lienhardt &amp; Partner Privatbank Zürich AG</t>
  </si>
  <si>
    <t>Luzerner Kantonalbank AG</t>
  </si>
  <si>
    <t>Mercantil Bank (Schweiz) AG</t>
  </si>
  <si>
    <t>NBK Private Bank (Switzerland) Ltd</t>
  </si>
  <si>
    <t>NPB Neue Privat Bank AG</t>
  </si>
  <si>
    <t>Privatbank Von Graffenried AG</t>
  </si>
  <si>
    <t>REYL &amp; Cie SA</t>
  </si>
  <si>
    <t>SB Saanen Bank AG</t>
  </si>
  <si>
    <t>Spar- und Leihkasse Bucheggberg AG</t>
  </si>
  <si>
    <t>Spar- und Leihkasse Frutigen AG</t>
  </si>
  <si>
    <t>Spar- und Leihkasse Wynigen AG</t>
  </si>
  <si>
    <t>Spar+Leihkasse Riggisberg AG</t>
  </si>
  <si>
    <t>Sparkasse Schwyz AG</t>
  </si>
  <si>
    <t>St.Galler Kantonalbank AG</t>
  </si>
  <si>
    <t>WIR Bank Genossenschaft</t>
  </si>
  <si>
    <t>Zürcher Landbank AG</t>
  </si>
  <si>
    <t>AXION SWISS BANK SA</t>
  </si>
  <si>
    <t>Bank CIC (Schweiz) AG</t>
  </si>
  <si>
    <t>Bank EEK AG</t>
  </si>
  <si>
    <t>Morgan Stanley Group</t>
  </si>
  <si>
    <t>Rabobank Group</t>
  </si>
  <si>
    <t>Bank Vontobel AG</t>
  </si>
  <si>
    <t>bank zweiplus ag</t>
  </si>
  <si>
    <t>Banque Cramer &amp; Cie SA</t>
  </si>
  <si>
    <t>Bernerland Bank AG</t>
  </si>
  <si>
    <t>Biene Bank im Rheintal Genossenschaft</t>
  </si>
  <si>
    <t>BS Bank Schaffhausen AG</t>
  </si>
  <si>
    <t>Citibank (Switzerland) AG</t>
  </si>
  <si>
    <t>Clientis Bank im Thal AG</t>
  </si>
  <si>
    <t>Clientis Bank Oberuzwil AG</t>
  </si>
  <si>
    <t>Clientis Bank Thur Genossenschaft</t>
  </si>
  <si>
    <t>Clientis Bank Toggenburg AG</t>
  </si>
  <si>
    <t>Clientis Sparkasse Oftringen Genossenschaft</t>
  </si>
  <si>
    <t>CREDIT MUTUEL DE LA VALLEE SA</t>
  </si>
  <si>
    <t>DZ PRIVATBANK (Schweiz) AG</t>
  </si>
  <si>
    <t>EFG Bank AG</t>
  </si>
  <si>
    <t>Entris Banking AG</t>
  </si>
  <si>
    <t>HSBC Private Bank (Suisse) SA</t>
  </si>
  <si>
    <t>Hyposwiss Private Bank Genève SA</t>
  </si>
  <si>
    <t>InCore Bank AG</t>
  </si>
  <si>
    <t>J.P. Morgan (Suisse) SA</t>
  </si>
  <si>
    <t>Maerki Baumann &amp; Co. AG</t>
  </si>
  <si>
    <t>Bank of America Group</t>
  </si>
  <si>
    <t>Private Client Bank AG</t>
  </si>
  <si>
    <t>Regiobank Männedorf AG</t>
  </si>
  <si>
    <t>Spar- und Leihkasse Thayngen AG</t>
  </si>
  <si>
    <t>Sparcassa 1816 Genossenschaft</t>
  </si>
  <si>
    <t>Sparkasse Sense</t>
  </si>
  <si>
    <t>Swissquote Bank SA</t>
  </si>
  <si>
    <t>UNION BANCAIRE PRIVEE, UBP SA</t>
  </si>
  <si>
    <t>Valiant Bank AG</t>
  </si>
  <si>
    <t>VZ Depotbank AG</t>
  </si>
  <si>
    <t>Globalance Bank AG</t>
  </si>
  <si>
    <t>D34224</t>
  </si>
  <si>
    <t>D33725</t>
  </si>
  <si>
    <t>Swiss Bankers Prepaid Services AG</t>
  </si>
  <si>
    <t>D32874</t>
  </si>
  <si>
    <t>Bank Gantrisch Genossenschaft</t>
  </si>
  <si>
    <t>Bank in Zuzwil AG</t>
  </si>
  <si>
    <t>Berner Kantonalbank AG</t>
  </si>
  <si>
    <t>D00219</t>
  </si>
  <si>
    <t>Habib Bank AG Zürich</t>
  </si>
  <si>
    <t>Nomura Bank (Schweiz) AG</t>
  </si>
  <si>
    <t>Regiobank Solothurn AG</t>
  </si>
  <si>
    <t>Reichmuth &amp; Co Holding AG</t>
  </si>
  <si>
    <t>Swissquote Group Holding SA</t>
  </si>
  <si>
    <t>Valiant Holding AG</t>
  </si>
  <si>
    <t>Vontobel Holding AG</t>
  </si>
  <si>
    <t>VZ Holding AG</t>
  </si>
  <si>
    <t>ABN Amro Group</t>
  </si>
  <si>
    <t>Bank Julius Bär &amp; Co. AG</t>
  </si>
  <si>
    <t>Bank Oberaargau AG</t>
  </si>
  <si>
    <t>Deutsche Bank Group</t>
  </si>
  <si>
    <t>Barclays Bank (Suisse) SA</t>
  </si>
  <si>
    <t>Barclays Group</t>
  </si>
  <si>
    <t>BNP Paribas Group</t>
  </si>
  <si>
    <t>Citigroup</t>
  </si>
  <si>
    <t>Crédit Agricole Group</t>
  </si>
  <si>
    <t>Deutsche Bank (Suisse) SA</t>
  </si>
  <si>
    <t>Dexia Group</t>
  </si>
  <si>
    <t>DZ Bank Group</t>
  </si>
  <si>
    <t>HELABA Group</t>
  </si>
  <si>
    <t>Goldman Sachs Bank AG</t>
  </si>
  <si>
    <t>Goldman Sachs Group</t>
  </si>
  <si>
    <t>HSBC Group</t>
  </si>
  <si>
    <t>J.P. Morgan Chase &amp; Co Group</t>
  </si>
  <si>
    <t>Landesbank Baden-Württemberg</t>
  </si>
  <si>
    <t>Migros Bank AG</t>
  </si>
  <si>
    <t>Mizuho Financial Group</t>
  </si>
  <si>
    <t>Piguet Galland &amp; Cie SA</t>
  </si>
  <si>
    <t>Raiffeisen Schweiz Genossenschaft</t>
  </si>
  <si>
    <t>Société Générale Group</t>
  </si>
  <si>
    <t>Standard Chartered Group</t>
  </si>
  <si>
    <t>Frankfurter Bankgesellschaft (Schweiz) AG</t>
  </si>
  <si>
    <t>acrevis Bank AG</t>
  </si>
  <si>
    <t>Caisse d'Epargne et de Crédit Mutuel de Chermignon société coopérative</t>
  </si>
  <si>
    <t>Obwaldner Kantonalbank</t>
  </si>
  <si>
    <t>Banco Bradesco</t>
  </si>
  <si>
    <t>F30075</t>
  </si>
  <si>
    <t>Bank of New York Mellon</t>
  </si>
  <si>
    <t>F30101</t>
  </si>
  <si>
    <t>Caixa Geral de Depósitos Group</t>
  </si>
  <si>
    <t>F30096</t>
  </si>
  <si>
    <t>Commerzbank Group</t>
  </si>
  <si>
    <t>Danske Bank Group</t>
  </si>
  <si>
    <t>F30081</t>
  </si>
  <si>
    <t>Groupe BPCE</t>
  </si>
  <si>
    <t>F30084</t>
  </si>
  <si>
    <t>ING Group</t>
  </si>
  <si>
    <t>F00140</t>
  </si>
  <si>
    <t>Itaú Unibanco Group</t>
  </si>
  <si>
    <t>F30074</t>
  </si>
  <si>
    <t>KfW Bankengruppe</t>
  </si>
  <si>
    <t>F30077</t>
  </si>
  <si>
    <t>Landesbank Berlin LBB Gruppe</t>
  </si>
  <si>
    <t>F30078</t>
  </si>
  <si>
    <t>Lloyds Banking Group</t>
  </si>
  <si>
    <t>F30090</t>
  </si>
  <si>
    <t>F24696</t>
  </si>
  <si>
    <t>Nordea Group</t>
  </si>
  <si>
    <t>F30097</t>
  </si>
  <si>
    <t>Raiffeisen Bankengruppe Österreich</t>
  </si>
  <si>
    <t>F30072</t>
  </si>
  <si>
    <t>F30099</t>
  </si>
  <si>
    <t>State Street</t>
  </si>
  <si>
    <t>F30102</t>
  </si>
  <si>
    <t>Sumitomo Mitsui Banking Corporation SMBC</t>
  </si>
  <si>
    <t>Swedbank Group</t>
  </si>
  <si>
    <t>F30100</t>
  </si>
  <si>
    <t>UniCredit Group</t>
  </si>
  <si>
    <t>Wells Fargo</t>
  </si>
  <si>
    <t>F30103</t>
  </si>
  <si>
    <t>Banque Internationale à Luxembourg (Suisse) SA</t>
  </si>
  <si>
    <t>D28546</t>
  </si>
  <si>
    <t>Banque cantonale neuchâteloise</t>
  </si>
  <si>
    <t>Società Bancaria Ticinese SA</t>
  </si>
  <si>
    <t>CBH Compagnie Bancaire Helvétique SA</t>
  </si>
  <si>
    <t>Quilvest (Switzerland) Ltd.</t>
  </si>
  <si>
    <t>Bank BSU Genossenschaft</t>
  </si>
  <si>
    <t>BANK ZIMMERBERG AG</t>
  </si>
  <si>
    <t>D00245</t>
  </si>
  <si>
    <t>SeeBeteiligungs AG</t>
  </si>
  <si>
    <t>D22797</t>
  </si>
  <si>
    <t>Abu Dhabi Commercial Bank</t>
  </si>
  <si>
    <t>F30201</t>
  </si>
  <si>
    <t>Australia &amp; New Zealand Banking Group Limited</t>
  </si>
  <si>
    <t>Banca Galileo S.p.A.</t>
  </si>
  <si>
    <t>F30234</t>
  </si>
  <si>
    <t>Banco do Brasil SA</t>
  </si>
  <si>
    <t>F30269</t>
  </si>
  <si>
    <t>BankMed sal</t>
  </si>
  <si>
    <t>F30132</t>
  </si>
  <si>
    <t>Banque et Caisse d'Epargne de l'Etat</t>
  </si>
  <si>
    <t>F30238</t>
  </si>
  <si>
    <t>F30191</t>
  </si>
  <si>
    <t>BERENBERG BANK Joh. Berenberg, Gossler &amp; Co. KG Privatbankiers</t>
  </si>
  <si>
    <t>F30194</t>
  </si>
  <si>
    <t>BLOM BANK S.A.L.</t>
  </si>
  <si>
    <t>F30262</t>
  </si>
  <si>
    <t>Brown Brothers Harriman &amp; Co.</t>
  </si>
  <si>
    <t>F30255</t>
  </si>
  <si>
    <t>Canadian Imperial Bank of Commerce</t>
  </si>
  <si>
    <t>F30204</t>
  </si>
  <si>
    <t>China Construction Bank Corporation</t>
  </si>
  <si>
    <t>F30264</t>
  </si>
  <si>
    <t>Commonwealth Bank Group</t>
  </si>
  <si>
    <t>F30137</t>
  </si>
  <si>
    <t>CRH - Caisse de Refinancement de l'Habitat</t>
  </si>
  <si>
    <t>F30224</t>
  </si>
  <si>
    <t>F30116</t>
  </si>
  <si>
    <t>DekaBank Group</t>
  </si>
  <si>
    <t>F30139</t>
  </si>
  <si>
    <t>DNB Group</t>
  </si>
  <si>
    <t>F30141</t>
  </si>
  <si>
    <t>Emirates NBD Group</t>
  </si>
  <si>
    <t>F30109</t>
  </si>
  <si>
    <t>F30240</t>
  </si>
  <si>
    <t>Federal Home Loan Banks</t>
  </si>
  <si>
    <t>F30192</t>
  </si>
  <si>
    <t>GPB Group</t>
  </si>
  <si>
    <t>F30145</t>
  </si>
  <si>
    <t>F30122</t>
  </si>
  <si>
    <t>Grupo Safra S.A.</t>
  </si>
  <si>
    <t>F30148</t>
  </si>
  <si>
    <t>Gulf International Bank, B.S.C.</t>
  </si>
  <si>
    <t>F30159</t>
  </si>
  <si>
    <t>F30209</t>
  </si>
  <si>
    <t>Investec Group</t>
  </si>
  <si>
    <t>F30135</t>
  </si>
  <si>
    <t>Isbank Group</t>
  </si>
  <si>
    <t>F30152</t>
  </si>
  <si>
    <t>F30131</t>
  </si>
  <si>
    <t>F30172</t>
  </si>
  <si>
    <t>KDB Financial Group</t>
  </si>
  <si>
    <t>F30154</t>
  </si>
  <si>
    <t>Kommuninvest Cooperative Society</t>
  </si>
  <si>
    <t>F30111</t>
  </si>
  <si>
    <t>Landwirtschaftliche Rentenbank</t>
  </si>
  <si>
    <t>F30211</t>
  </si>
  <si>
    <t>Leumi Group</t>
  </si>
  <si>
    <t>F30166</t>
  </si>
  <si>
    <t>LGT Gruppe Stiftung</t>
  </si>
  <si>
    <t>F30106</t>
  </si>
  <si>
    <t>F30266</t>
  </si>
  <si>
    <t>Macquarie Group Limited</t>
  </si>
  <si>
    <t>F30168</t>
  </si>
  <si>
    <t>Mercantil Servicios Financieros</t>
  </si>
  <si>
    <t>F30212</t>
  </si>
  <si>
    <t>Münchener Hypothekenbank eG</t>
  </si>
  <si>
    <t>F30185</t>
  </si>
  <si>
    <t>F30271</t>
  </si>
  <si>
    <t>National Australia Bank Group</t>
  </si>
  <si>
    <t>F30170</t>
  </si>
  <si>
    <t>National Bank of Kuwait</t>
  </si>
  <si>
    <t>F30162</t>
  </si>
  <si>
    <t>Nederlandse Waterschapsbank N.V.</t>
  </si>
  <si>
    <t>F30241</t>
  </si>
  <si>
    <t>Nomura Group</t>
  </si>
  <si>
    <t>F30121</t>
  </si>
  <si>
    <t>F30214</t>
  </si>
  <si>
    <t>NRW.BANK</t>
  </si>
  <si>
    <t>F30164</t>
  </si>
  <si>
    <t>Nykredit Group</t>
  </si>
  <si>
    <t>F30112</t>
  </si>
  <si>
    <t>Oesterreichischen Kontrollbank AG</t>
  </si>
  <si>
    <t>F30243</t>
  </si>
  <si>
    <t>F30173</t>
  </si>
  <si>
    <t>Saxo Bank Group</t>
  </si>
  <si>
    <t>F30176</t>
  </si>
  <si>
    <t>Sberbank of Russia</t>
  </si>
  <si>
    <t>F30221</t>
  </si>
  <si>
    <t>Scotiabank</t>
  </si>
  <si>
    <t>F30196</t>
  </si>
  <si>
    <t>Standard Bank Group</t>
  </si>
  <si>
    <t>F30113</t>
  </si>
  <si>
    <t>State Bank of India</t>
  </si>
  <si>
    <t>F30222</t>
  </si>
  <si>
    <t>F30237</t>
  </si>
  <si>
    <t>UOB Group</t>
  </si>
  <si>
    <t>F30182</t>
  </si>
  <si>
    <t>Volksbank Hochrhein eG</t>
  </si>
  <si>
    <t>F30265</t>
  </si>
  <si>
    <t>F30184</t>
  </si>
  <si>
    <t>Vorarlberger Landesbank-Holding</t>
  </si>
  <si>
    <t>F30114</t>
  </si>
  <si>
    <t>Westpac Group</t>
  </si>
  <si>
    <t>F30186</t>
  </si>
  <si>
    <t>Aargauische Kantonalbank</t>
  </si>
  <si>
    <t>Banca Popolare di Sondrio (Suisse) SA</t>
  </si>
  <si>
    <t>Banque Bonhôte &amp; Cie SA</t>
  </si>
  <si>
    <t>Banque Cantonale de Fribourg</t>
  </si>
  <si>
    <t>Banque Cantonale de Genève</t>
  </si>
  <si>
    <t>Banque Cantonale du Valais</t>
  </si>
  <si>
    <t>Banque Cantonale Vaudoise</t>
  </si>
  <si>
    <t>Basler Kantonalbank</t>
  </si>
  <si>
    <t>BZ Bank Aktiengesellschaft</t>
  </si>
  <si>
    <t>Cornèr Banca SA</t>
  </si>
  <si>
    <t>Ersparniskasse Speicher</t>
  </si>
  <si>
    <t>Glarner Kantonalbank</t>
  </si>
  <si>
    <t>Graubündner Kantonalbank</t>
  </si>
  <si>
    <t>Nidwaldner Kantonalbank</t>
  </si>
  <si>
    <t>Schaffhauser Kantonalbank</t>
  </si>
  <si>
    <t>Schroder &amp; Co Bank AG</t>
  </si>
  <si>
    <t>Schwyzer Kantonalbank</t>
  </si>
  <si>
    <t>Scobag Privatbank AG</t>
  </si>
  <si>
    <t>Thurgauer Kantonalbank</t>
  </si>
  <si>
    <t>UBS AG</t>
  </si>
  <si>
    <t>Urner Kantonalbank</t>
  </si>
  <si>
    <t>Zuger Kantonalbank</t>
  </si>
  <si>
    <t>Zürcher Kantonalbank</t>
  </si>
  <si>
    <t>F30315</t>
  </si>
  <si>
    <t>Bank of China</t>
  </si>
  <si>
    <t>F30076</t>
  </si>
  <si>
    <t>BANK OF COMMUNICATIONS</t>
  </si>
  <si>
    <t>F30318</t>
  </si>
  <si>
    <t>BTV VIER LÄNDER BANK (Bank für Tirol und Vorarlberg AG)</t>
  </si>
  <si>
    <t>F30292</t>
  </si>
  <si>
    <t>Caisse Francaise de Financement Local</t>
  </si>
  <si>
    <t>F30333</t>
  </si>
  <si>
    <t>F30344</t>
  </si>
  <si>
    <t>FBME Bank Ltd.</t>
  </si>
  <si>
    <t>F30322</t>
  </si>
  <si>
    <t>F30291</t>
  </si>
  <si>
    <t>Halkbank</t>
  </si>
  <si>
    <t>F30310</t>
  </si>
  <si>
    <t>KBC Group</t>
  </si>
  <si>
    <t>F00241</t>
  </si>
  <si>
    <t>F30343</t>
  </si>
  <si>
    <t>LLB Gruppe</t>
  </si>
  <si>
    <t>F30277</t>
  </si>
  <si>
    <t>Northern Trust Company</t>
  </si>
  <si>
    <t>F30293</t>
  </si>
  <si>
    <t>Privatbank Bellerive AG</t>
  </si>
  <si>
    <t>Trafina Privatbank AG</t>
  </si>
  <si>
    <t>VP Bank (Schweiz) AG</t>
  </si>
  <si>
    <t>D00232</t>
  </si>
  <si>
    <t>PostFinance AG</t>
  </si>
  <si>
    <t>D24997</t>
  </si>
  <si>
    <t>Agricultural Bank of China Ltd.</t>
  </si>
  <si>
    <t>F30369</t>
  </si>
  <si>
    <t>Central American Bank for Economic Integration (CABEI)</t>
  </si>
  <si>
    <t>F30362</t>
  </si>
  <si>
    <t>Fransabank Group</t>
  </si>
  <si>
    <t>F30370</t>
  </si>
  <si>
    <t>Habib Bank Ltd. (HBL)</t>
  </si>
  <si>
    <t>F30376</t>
  </si>
  <si>
    <t>Länsförskäringar Hypothek</t>
  </si>
  <si>
    <t>National Bank of Egypt</t>
  </si>
  <si>
    <t>F30357</t>
  </si>
  <si>
    <t>F30368</t>
  </si>
  <si>
    <t>VP Bank Gruppe</t>
  </si>
  <si>
    <t>F30349</t>
  </si>
  <si>
    <t>Bank J. Safra Sarasin AG</t>
  </si>
  <si>
    <t>Bank Leerau Genossenschaft</t>
  </si>
  <si>
    <t>SAXO BANK (SCHWEIZ) AG</t>
  </si>
  <si>
    <t>Alphabetisch sortiert.</t>
  </si>
  <si>
    <t>Banken oder Bankgruppen mit Sitz im Ausland:  AR Code  F…..</t>
  </si>
  <si>
    <t>BANCA DEL CERESIO SA</t>
  </si>
  <si>
    <t>D00548</t>
  </si>
  <si>
    <t>Kommunalbanken Norge</t>
  </si>
  <si>
    <t>F30401</t>
  </si>
  <si>
    <t>Mashreq Bank</t>
  </si>
  <si>
    <t>F30392</t>
  </si>
  <si>
    <t>F30390</t>
  </si>
  <si>
    <t>Cembra Money Bank AG</t>
  </si>
  <si>
    <t>D102503</t>
  </si>
  <si>
    <t>Banque Algérienne du Commerce Extérieur SA</t>
  </si>
  <si>
    <t>Banque Lombard Odier &amp; Cie SA</t>
  </si>
  <si>
    <t>Banque Pictet &amp; Cie SA</t>
  </si>
  <si>
    <t>D162373</t>
  </si>
  <si>
    <t>Mirabaud &amp; Cie SA</t>
  </si>
  <si>
    <t>D102242</t>
  </si>
  <si>
    <t>Bank Gutmann Aktiengesellschaft</t>
  </si>
  <si>
    <t>F30411</t>
  </si>
  <si>
    <t>Bank Nederlandse Gemeenten (BNG)</t>
  </si>
  <si>
    <t>Banque Marocaine de Commerce Extérieur</t>
  </si>
  <si>
    <t>F30422</t>
  </si>
  <si>
    <t>Citco Group</t>
  </si>
  <si>
    <t>F30420</t>
  </si>
  <si>
    <t>Landeskreditbank Baden-Württemberg - Förderbank</t>
  </si>
  <si>
    <t>F30425</t>
  </si>
  <si>
    <t>Forderungen oder Verpflichtungen Ihrer Bank gegenüber</t>
  </si>
  <si>
    <t>Massgebende ARIS-Gegenpartei</t>
  </si>
  <si>
    <t>D23970</t>
  </si>
  <si>
    <t>Mirabaud SCA</t>
  </si>
  <si>
    <t>D110574</t>
  </si>
  <si>
    <t>Pictet &amp; Cie Group SCA</t>
  </si>
  <si>
    <t>D1024016</t>
  </si>
  <si>
    <t>Bank Audi s.a.l.</t>
  </si>
  <si>
    <t>F30446</t>
  </si>
  <si>
    <t>NEUE BANK AG</t>
  </si>
  <si>
    <t>Yapi Ve Kredit Bankasi A.S.</t>
  </si>
  <si>
    <t>F30432</t>
  </si>
  <si>
    <t>Banque du Léman SA</t>
  </si>
  <si>
    <t>Edmond de Rothschild (Suisse) S.A.</t>
  </si>
  <si>
    <t>Banco Espírito Santo Group</t>
  </si>
  <si>
    <t>Banca Popolare di Sondrio Società Cooperativa per Azioni</t>
  </si>
  <si>
    <t>F30473</t>
  </si>
  <si>
    <t>BANQUE AUDI (SUISSE) SA</t>
  </si>
  <si>
    <t>D21613</t>
  </si>
  <si>
    <t>IG Bank S.A.</t>
  </si>
  <si>
    <t>D1014203</t>
  </si>
  <si>
    <t>UBS Group AG</t>
  </si>
  <si>
    <t>D1035019</t>
  </si>
  <si>
    <t>Allfunds Bank Group</t>
  </si>
  <si>
    <t>F30479</t>
  </si>
  <si>
    <t>Woori Financial Group</t>
  </si>
  <si>
    <t>F30475</t>
  </si>
  <si>
    <t>Zähringer Privatbank AG</t>
  </si>
  <si>
    <t>D1036391</t>
  </si>
  <si>
    <t>Tel: +41 58 631 00 00</t>
  </si>
  <si>
    <t>Bank SLM AG</t>
  </si>
  <si>
    <t>D109818</t>
  </si>
  <si>
    <t>D102747</t>
  </si>
  <si>
    <t>UBS Switzerland AG</t>
  </si>
  <si>
    <t>F30512</t>
  </si>
  <si>
    <t>Habib American Bank</t>
  </si>
  <si>
    <t>F30520</t>
  </si>
  <si>
    <t>National Bank of Pakistan</t>
  </si>
  <si>
    <t>F30502</t>
  </si>
  <si>
    <t>Sparkasse KölnBonn</t>
  </si>
  <si>
    <t>F30500</t>
  </si>
  <si>
    <t>Investitionsbank Berlin</t>
  </si>
  <si>
    <t>F30532</t>
  </si>
  <si>
    <t>MCB Bank Ltd</t>
  </si>
  <si>
    <t>F30547</t>
  </si>
  <si>
    <t>Die SNB übernimmt keine Gewähr für die Vollständigkeit der Liste. Bitte melden Sie Mutationen oder Ergänzungen mittels offiziellem Nachmeldeformular.</t>
  </si>
  <si>
    <t>Banque Internationale de Commerce - BRED (Suisse) SA</t>
  </si>
  <si>
    <t>Haspa Finanzholding</t>
  </si>
  <si>
    <t>F30564</t>
  </si>
  <si>
    <t>Toronto Dominion (TD) Bank Financial Group</t>
  </si>
  <si>
    <t>Banque Eric Sturdza SA</t>
  </si>
  <si>
    <t>CA Indosuez (Switzerland) SA</t>
  </si>
  <si>
    <t>D102721</t>
  </si>
  <si>
    <t>Agence Française de Développement</t>
  </si>
  <si>
    <t>F30582</t>
  </si>
  <si>
    <t>ODDO &amp; Cie</t>
  </si>
  <si>
    <t>F30591</t>
  </si>
  <si>
    <t>Tel.-Nr.</t>
  </si>
  <si>
    <t>Rahn+Bodmer Co.</t>
  </si>
  <si>
    <t>F30598</t>
  </si>
  <si>
    <t>PASHA Bank</t>
  </si>
  <si>
    <t>F30594</t>
  </si>
  <si>
    <t>SNB-Code</t>
  </si>
  <si>
    <t>Formular</t>
  </si>
  <si>
    <t>Compagnie Lombard Odier SCmA</t>
  </si>
  <si>
    <t>Gonet &amp; Cie SA</t>
  </si>
  <si>
    <t>D104746</t>
  </si>
  <si>
    <t>Banco de la Republica Oriental del Uruguay</t>
  </si>
  <si>
    <t>F30607</t>
  </si>
  <si>
    <t>Bank of Montreal Financial Group</t>
  </si>
  <si>
    <t>F30639</t>
  </si>
  <si>
    <t>Gibraltar International Bank Limited</t>
  </si>
  <si>
    <t>F30638</t>
  </si>
  <si>
    <t>SEB Group (Skandinaviska Enskilda Banken)</t>
  </si>
  <si>
    <t>QNB (Suisse) SA</t>
  </si>
  <si>
    <t>Bank Keshavarzi</t>
  </si>
  <si>
    <t>F30645</t>
  </si>
  <si>
    <t>Gruppo Banco BPM (Milano)</t>
  </si>
  <si>
    <t>Bank Cler AG</t>
  </si>
  <si>
    <t>D1170912</t>
  </si>
  <si>
    <t>Amicorp Group</t>
  </si>
  <si>
    <t>F30665</t>
  </si>
  <si>
    <t>de Volksholding B.V.</t>
  </si>
  <si>
    <t>Groupe caisse des Dépôts</t>
  </si>
  <si>
    <t>F30652</t>
  </si>
  <si>
    <t>Municipality Finance Plc (MuniFin)</t>
  </si>
  <si>
    <t>National Bank of Ras Al-Khaimah</t>
  </si>
  <si>
    <t>F30469</t>
  </si>
  <si>
    <t>Turicum Private Bank Limited</t>
  </si>
  <si>
    <t>F30656</t>
  </si>
  <si>
    <t>D05917</t>
  </si>
  <si>
    <t>First Abu Dhabi Bank PJSC</t>
  </si>
  <si>
    <t>F30669</t>
  </si>
  <si>
    <t>ODDO BHF (Schweiz) AG</t>
  </si>
  <si>
    <t>Crédit Logement</t>
  </si>
  <si>
    <t>F30670</t>
  </si>
  <si>
    <t>Bank Alfalah Ltd</t>
  </si>
  <si>
    <t>F30697</t>
  </si>
  <si>
    <t>Banque de l'Agriculture et du Développement Rural</t>
  </si>
  <si>
    <t>F30683</t>
  </si>
  <si>
    <t>F30261</t>
  </si>
  <si>
    <t>BENDURA BANK AG</t>
  </si>
  <si>
    <t>F30689</t>
  </si>
  <si>
    <t>Mediobanca Banca di Credito Finanziario S.p.A</t>
  </si>
  <si>
    <t>Crédit Agricole next bank (Suisse) SA</t>
  </si>
  <si>
    <t>Caisse d'Epargne Courtelary SA</t>
  </si>
  <si>
    <t>Entris Holding AG</t>
  </si>
  <si>
    <t>FAB Private Bank (Suisse) SA</t>
  </si>
  <si>
    <t>D102616</t>
  </si>
  <si>
    <t>Reichmuth &amp; Co.</t>
  </si>
  <si>
    <t>Capital Union Bank</t>
  </si>
  <si>
    <t>F30703</t>
  </si>
  <si>
    <t>Coris Bank International</t>
  </si>
  <si>
    <t>F30700</t>
  </si>
  <si>
    <t>F30704</t>
  </si>
  <si>
    <t>Export-Import Bank of Korea</t>
  </si>
  <si>
    <t>Industrial and Commercial Bank of China Limited</t>
  </si>
  <si>
    <t>Aquila AG</t>
  </si>
  <si>
    <t>Helvetische Bank AG</t>
  </si>
  <si>
    <t>Arab African International Bank</t>
  </si>
  <si>
    <t>F30718</t>
  </si>
  <si>
    <t>Bank al Etihad</t>
  </si>
  <si>
    <t>F30396</t>
  </si>
  <si>
    <t>Banque Centrale Populaire (BCP)</t>
  </si>
  <si>
    <t>F30721</t>
  </si>
  <si>
    <t>Rothschild Bank International Limited</t>
  </si>
  <si>
    <t>F30713</t>
  </si>
  <si>
    <t>Rothschild Martin Maurel</t>
  </si>
  <si>
    <t>Sparkasse Aachen</t>
  </si>
  <si>
    <t>F30354</t>
  </si>
  <si>
    <t>Süd-West-Kreditbank Finanzierung GmbH (SWK Bank)</t>
  </si>
  <si>
    <t>F30714</t>
  </si>
  <si>
    <t>Arab Bank Group</t>
  </si>
  <si>
    <t>F30726</t>
  </si>
  <si>
    <t>F30728</t>
  </si>
  <si>
    <t>Blue Ocean International Bank Llc</t>
  </si>
  <si>
    <t>F30738</t>
  </si>
  <si>
    <t>DBS Bank Ltd</t>
  </si>
  <si>
    <t>F30736</t>
  </si>
  <si>
    <t>Fédération des Caisses Desjardins du Québec</t>
  </si>
  <si>
    <t>F30517</t>
  </si>
  <si>
    <t>The Winterbotham Trust Company Limited</t>
  </si>
  <si>
    <t>F30729</t>
  </si>
  <si>
    <t>Clientis Bank Aareland AG</t>
  </si>
  <si>
    <t>D103089</t>
  </si>
  <si>
    <t>Alior Bank Spolka Akcyjna</t>
  </si>
  <si>
    <t>F30593</t>
  </si>
  <si>
    <t>Banque Internationale à Luxembourg (BIL)</t>
  </si>
  <si>
    <t>F30355</t>
  </si>
  <si>
    <t>Banque Nationale d'Algérie</t>
  </si>
  <si>
    <t>F30743</t>
  </si>
  <si>
    <t>F30740</t>
  </si>
  <si>
    <t>Rothschild &amp; Co Bank AG</t>
  </si>
  <si>
    <t>D1180445</t>
  </si>
  <si>
    <t>Banco Bilbao Vizcaya Argentaria Group</t>
  </si>
  <si>
    <t>F00017</t>
  </si>
  <si>
    <t>Nationwide Building Society</t>
  </si>
  <si>
    <t>F30465</t>
  </si>
  <si>
    <t>RCI Banque SA</t>
  </si>
  <si>
    <t>F30335</t>
  </si>
  <si>
    <r>
      <t xml:space="preserve">Name der Bank bzw. Bankgruppe </t>
    </r>
    <r>
      <rPr>
        <vertAlign val="superscript"/>
        <sz val="9"/>
        <rFont val="Arial"/>
        <family val="2"/>
      </rPr>
      <t>2</t>
    </r>
  </si>
  <si>
    <t>Baumann &amp; Cie KmG</t>
  </si>
  <si>
    <t>Çalık Holding</t>
  </si>
  <si>
    <t>F30765</t>
  </si>
  <si>
    <t>Fiba Group</t>
  </si>
  <si>
    <t>F30766</t>
  </si>
  <si>
    <t>Kaiser Partner</t>
  </si>
  <si>
    <t>F30769</t>
  </si>
  <si>
    <t>Kreissparkasse Esslingen Nürtingen</t>
  </si>
  <si>
    <t>F30579</t>
  </si>
  <si>
    <t>Banco Santander International SA</t>
  </si>
  <si>
    <t>Banco Santander Group</t>
  </si>
  <si>
    <t>BBVA SA</t>
  </si>
  <si>
    <t>D102478</t>
  </si>
  <si>
    <t>Deutsche Pfandbriefbank AG</t>
  </si>
  <si>
    <t>F30529</t>
  </si>
  <si>
    <t>Industrial Bank of Korea</t>
  </si>
  <si>
    <t>F30327</t>
  </si>
  <si>
    <t>Intesa Sanpaolo Group</t>
  </si>
  <si>
    <t>Jefferies Group LLC</t>
  </si>
  <si>
    <t>F30771</t>
  </si>
  <si>
    <t>D1214536</t>
  </si>
  <si>
    <t>Sygnum Bank AG</t>
  </si>
  <si>
    <t>D1211718</t>
  </si>
  <si>
    <t>CAF-Corporación Andina de Fomento (Development Bank of Latin America)</t>
  </si>
  <si>
    <t>F30189</t>
  </si>
  <si>
    <t>Deutsche Apotheker- und Ärztebank eG</t>
  </si>
  <si>
    <t>F30784</t>
  </si>
  <si>
    <t>Bank Avera Genossenschaft</t>
  </si>
  <si>
    <t>D00254</t>
  </si>
  <si>
    <t>NIBC Holding N.V.</t>
  </si>
  <si>
    <t>F30588</t>
  </si>
  <si>
    <t>Quintet Private Bank (Europe) S.A.</t>
  </si>
  <si>
    <t>RAWBANK SA</t>
  </si>
  <si>
    <t>F30788</t>
  </si>
  <si>
    <t>The IIG Companies LLC</t>
  </si>
  <si>
    <t>F30695</t>
  </si>
  <si>
    <t>F30389</t>
  </si>
  <si>
    <t>Barwa Bank Q.S.C.</t>
  </si>
  <si>
    <t>F30793</t>
  </si>
  <si>
    <t>Britannia Bank &amp; Trust Ltd.</t>
  </si>
  <si>
    <t>Hypo Vorarlberg Bank AG</t>
  </si>
  <si>
    <t>F30797</t>
  </si>
  <si>
    <t>SECB Swiss Euro Clearing Bank GmbH</t>
  </si>
  <si>
    <t>F30794</t>
  </si>
  <si>
    <r>
      <t xml:space="preserve">Die SNB übernimmt keine Gewähr für die Vollständigkeit der Liste. Bitte melden Sie Mutationen oder Ergänzungen via </t>
    </r>
    <r>
      <rPr>
        <b/>
        <sz val="10"/>
        <rFont val="Arial"/>
        <family val="2"/>
      </rPr>
      <t>eSurvey</t>
    </r>
    <r>
      <rPr>
        <sz val="10"/>
        <rFont val="Arial"/>
        <family val="2"/>
      </rPr>
      <t>, unter '</t>
    </r>
    <r>
      <rPr>
        <b/>
        <sz val="10"/>
        <rFont val="Arial"/>
        <family val="2"/>
      </rPr>
      <t>Kommentare und Dokumente</t>
    </r>
    <r>
      <rPr>
        <sz val="10"/>
        <rFont val="Arial"/>
        <family val="2"/>
      </rPr>
      <t>'</t>
    </r>
  </si>
  <si>
    <t>eSurvey.snb.ch</t>
  </si>
  <si>
    <t>Bordier &amp; Cie SCmA</t>
  </si>
  <si>
    <t>S.P. Hinduja Banque Privée SA</t>
  </si>
  <si>
    <t>African Export-Import Bank (Afreximbank)</t>
  </si>
  <si>
    <t>Banca March SA</t>
  </si>
  <si>
    <t>F30627</t>
  </si>
  <si>
    <t>BRS Banque S.A.</t>
  </si>
  <si>
    <t>F30637</t>
  </si>
  <si>
    <t>Eurobank Holdings</t>
  </si>
  <si>
    <t>F30806</t>
  </si>
  <si>
    <t>NL Financial Investments (NLFI)</t>
  </si>
  <si>
    <t>F30802</t>
  </si>
  <si>
    <t>Samba Financial Group</t>
  </si>
  <si>
    <t>F30481</t>
  </si>
  <si>
    <t>Sovcombank PJSC</t>
  </si>
  <si>
    <t>F30800</t>
  </si>
  <si>
    <t>BERGOS AG</t>
  </si>
  <si>
    <t>Bank of Palestine Group</t>
  </si>
  <si>
    <t>F30624</t>
  </si>
  <si>
    <t>KB Financial Group</t>
  </si>
  <si>
    <t>F30506</t>
  </si>
  <si>
    <t>Kommunekredit</t>
  </si>
  <si>
    <t>F30193</t>
  </si>
  <si>
    <t>NatWest Group plc</t>
  </si>
  <si>
    <t>Oldenburgische Landesbank AG</t>
  </si>
  <si>
    <t>F30671</t>
  </si>
  <si>
    <t>Bank Gospodarstwa Krajowego</t>
  </si>
  <si>
    <t>F30819</t>
  </si>
  <si>
    <t>Banque Raiffeisen Société Coopérative</t>
  </si>
  <si>
    <t>F30818</t>
  </si>
  <si>
    <t>Crédit Immobilier et Hôtelier (CIH)</t>
  </si>
  <si>
    <t>F30820</t>
  </si>
  <si>
    <t>F30817</t>
  </si>
  <si>
    <t>Qatar National Bank (Q.P.S.C.)</t>
  </si>
  <si>
    <t>Statistik</t>
  </si>
  <si>
    <t>Belfius Bank SA</t>
  </si>
  <si>
    <t>Capital Security Bank Limited</t>
  </si>
  <si>
    <t>F30838</t>
  </si>
  <si>
    <t>Royal Bank of Canada</t>
  </si>
  <si>
    <t>Sohar International Bank SAOG</t>
  </si>
  <si>
    <t>F30830</t>
  </si>
  <si>
    <t>The Korea Development Bank</t>
  </si>
  <si>
    <t>F30831</t>
  </si>
  <si>
    <t>Van Lanschot Kempen N.V.</t>
  </si>
  <si>
    <t>Aegean Baltic Bank S.A.</t>
  </si>
  <si>
    <t>F30843</t>
  </si>
  <si>
    <t>NEUTRAL HOLDING S.A. SPF</t>
  </si>
  <si>
    <t>Svenska Handelsbanken AB</t>
  </si>
  <si>
    <t>F30098</t>
  </si>
  <si>
    <t>Cité Gestion SA</t>
  </si>
  <si>
    <t>D161646</t>
  </si>
  <si>
    <t>Groupe Eric Sturdza SA</t>
  </si>
  <si>
    <t>D28987</t>
  </si>
  <si>
    <t>D102924</t>
  </si>
  <si>
    <t>Banco Comercial Portugues, S.A.</t>
  </si>
  <si>
    <t>Banque Misr S.A.E.</t>
  </si>
  <si>
    <t>Bpifrance Financement</t>
  </si>
  <si>
    <t>F30853</t>
  </si>
  <si>
    <t>Development Bank of Japan Inc.</t>
  </si>
  <si>
    <t>F30511</t>
  </si>
  <si>
    <t>Export Development Bank of Egypt (EBank)</t>
  </si>
  <si>
    <t>F30855</t>
  </si>
  <si>
    <t>Mitsubishi UFJ Financial Group, Inc.</t>
  </si>
  <si>
    <t>QIB Group</t>
  </si>
  <si>
    <t>F30845</t>
  </si>
  <si>
    <t>Quds Bank</t>
  </si>
  <si>
    <t>F30846</t>
  </si>
  <si>
    <t>Stadtsparkasse Düsseldorf</t>
  </si>
  <si>
    <t>F30849</t>
  </si>
  <si>
    <t>The National Bank</t>
  </si>
  <si>
    <t>F30848</t>
  </si>
  <si>
    <t>Triodos Bank N.V.</t>
  </si>
  <si>
    <t>F30852</t>
  </si>
  <si>
    <t>Turkiye Vakiflar Bankasi T.A.O.</t>
  </si>
  <si>
    <t>BANQUE BANORIENT (SUISSE) SA</t>
  </si>
  <si>
    <t>Banque Syz SA</t>
  </si>
  <si>
    <t>American Express Credit Corp.</t>
  </si>
  <si>
    <t>F30863</t>
  </si>
  <si>
    <t>Arab Petroleum Investments Corporation</t>
  </si>
  <si>
    <t>F30856</t>
  </si>
  <si>
    <t>Attijariwafa bank</t>
  </si>
  <si>
    <t>F30239</t>
  </si>
  <si>
    <t>Donner &amp; Reuschel AG</t>
  </si>
  <si>
    <t>F30177</t>
  </si>
  <si>
    <t>Norddeutsche Landesbank - Girozentrale</t>
  </si>
  <si>
    <t>F30603</t>
  </si>
  <si>
    <t>Alpian SA</t>
  </si>
  <si>
    <t>D1277209</t>
  </si>
  <si>
    <t>Sparhafen Genossenschaft</t>
  </si>
  <si>
    <t>Banco de Sabadell SA</t>
  </si>
  <si>
    <t>F30798</t>
  </si>
  <si>
    <t>Bank of India</t>
  </si>
  <si>
    <t>F30227</t>
  </si>
  <si>
    <t>Deltec Bank &amp; Trust Limited</t>
  </si>
  <si>
    <t>F30373</t>
  </si>
  <si>
    <t>Equity Group International Limited</t>
  </si>
  <si>
    <t>Pioneer Holding SA</t>
  </si>
  <si>
    <t>F30870</t>
  </si>
  <si>
    <t>SCB X Pcl</t>
  </si>
  <si>
    <t>F30880</t>
  </si>
  <si>
    <t>Sparkasse Schwarzwald-Baar</t>
  </si>
  <si>
    <t>F30179</t>
  </si>
  <si>
    <t>Universal Capital Bank a.d. Podgorica</t>
  </si>
  <si>
    <t>F30876</t>
  </si>
  <si>
    <t>Volksbank eG Villingen-Schwenningen</t>
  </si>
  <si>
    <t>F30869</t>
  </si>
  <si>
    <t>Sparhafen Bank AG</t>
  </si>
  <si>
    <t>Baloise Bank AG</t>
  </si>
  <si>
    <t>PKB PRIVATE BANK SA</t>
  </si>
  <si>
    <t>TradeXBank AG</t>
  </si>
  <si>
    <t>D03553</t>
  </si>
  <si>
    <t>Adriatic Bank AD Podgorica</t>
  </si>
  <si>
    <t>F30886</t>
  </si>
  <si>
    <t>Al Ahli Bank of Kuwait K.S.C.P.</t>
  </si>
  <si>
    <t>F30585</t>
  </si>
  <si>
    <t>Concorde Bank Ltd.</t>
  </si>
  <si>
    <t>F30890</t>
  </si>
  <si>
    <t>Fairwinds International Bank LLC</t>
  </si>
  <si>
    <t>F30661</t>
  </si>
  <si>
    <t>Hatton National Bank PLC</t>
  </si>
  <si>
    <t>F30888</t>
  </si>
  <si>
    <t>ISLANDSBANKI HF</t>
  </si>
  <si>
    <t>F30561</t>
  </si>
  <si>
    <t>Sparkasse Saarbrücken</t>
  </si>
  <si>
    <t>F30885</t>
  </si>
  <si>
    <t>Svensk Exportkredit AB</t>
  </si>
  <si>
    <t>F30334</t>
  </si>
  <si>
    <t>Tolomeo Bank Ltd.</t>
  </si>
  <si>
    <t>F30891</t>
  </si>
  <si>
    <t>Volksbank Vorarlberg eG</t>
  </si>
  <si>
    <t>Warwyck Private Bank Ltd</t>
  </si>
  <si>
    <t>F30894</t>
  </si>
  <si>
    <t>Zapad Banka AD Podgorica</t>
  </si>
  <si>
    <t>F30887</t>
  </si>
  <si>
    <t>BAWAG Group AG</t>
  </si>
  <si>
    <t>F30329</t>
  </si>
  <si>
    <t>BFF Bank SpA</t>
  </si>
  <si>
    <t>Bunq B.V.</t>
  </si>
  <si>
    <t>Indian Bank</t>
  </si>
  <si>
    <t>F30228</t>
  </si>
  <si>
    <t>SFIL SA</t>
  </si>
  <si>
    <t>F30900</t>
  </si>
  <si>
    <t>F30903</t>
  </si>
  <si>
    <t>F30897</t>
  </si>
  <si>
    <t>Banking Circle SA</t>
  </si>
  <si>
    <t>F30909</t>
  </si>
  <si>
    <t>DBS Group Holdings Ltd</t>
  </si>
  <si>
    <t>Ekobanken Medlemsbank</t>
  </si>
  <si>
    <t>F30911</t>
  </si>
  <si>
    <t>Lucayas Bank Limited</t>
  </si>
  <si>
    <t>F30908</t>
  </si>
  <si>
    <t>UTB Financial Holding Co</t>
  </si>
  <si>
    <t>F30913</t>
  </si>
  <si>
    <t>Banca Credinvest SA</t>
  </si>
  <si>
    <t>National Bank of Canada</t>
  </si>
  <si>
    <t>F30706</t>
  </si>
  <si>
    <t>OP Financial Group</t>
  </si>
  <si>
    <t>F30732</t>
  </si>
  <si>
    <t>Silk Road Bank AD Skopje</t>
  </si>
  <si>
    <t>F30699</t>
  </si>
  <si>
    <t>AMINA Bank AG</t>
  </si>
  <si>
    <t>BG (Suisse) Private Bank SA</t>
  </si>
  <si>
    <t>D1391288</t>
  </si>
  <si>
    <t>Al Salam Bank B.S.C.</t>
  </si>
  <si>
    <t>F30825</t>
  </si>
  <si>
    <t>Arab Bank for Investment and Foreign Trade PJSC</t>
  </si>
  <si>
    <t>F30268</t>
  </si>
  <si>
    <t>Caixa Económica Montepio Geral, Caixa Económica Bancária, S.A.</t>
  </si>
  <si>
    <t>F30613</t>
  </si>
  <si>
    <t>Confédération Nationale du Crédit Mutuel</t>
  </si>
  <si>
    <t>Gruppo BPER (Banca popolare dell'Emilia Romagna)</t>
  </si>
  <si>
    <t>F30286</t>
  </si>
  <si>
    <t>LGB Bank SAL</t>
  </si>
  <si>
    <t>F30924</t>
  </si>
  <si>
    <t>Saudi National Bank</t>
  </si>
  <si>
    <t>F30923</t>
  </si>
  <si>
    <t>Trusted Novus Bank Limited</t>
  </si>
  <si>
    <t>F30921</t>
  </si>
  <si>
    <t>UBA Group</t>
  </si>
  <si>
    <t>F30181</t>
  </si>
  <si>
    <t>LLB (Schweiz) AG</t>
  </si>
  <si>
    <t>Van Lanschot Kempen (Schweiz) AG</t>
  </si>
  <si>
    <t>ARMBUSINESSBANK CJSC</t>
  </si>
  <si>
    <t>F30931</t>
  </si>
  <si>
    <t>Banco de Crédito e Inversiones</t>
  </si>
  <si>
    <t>F30257</t>
  </si>
  <si>
    <t>CIMB Group Holdings Berhad</t>
  </si>
  <si>
    <t>F30364</t>
  </si>
  <si>
    <t>Golden Global Bank</t>
  </si>
  <si>
    <t>F30932</t>
  </si>
  <si>
    <t>F30842</t>
  </si>
  <si>
    <t>I&amp;M Group Plc</t>
  </si>
  <si>
    <t>F30754</t>
  </si>
  <si>
    <t>Raiffeisenlandesbank Oberösterreich Aktiengesellschaft</t>
  </si>
  <si>
    <t>F30934</t>
  </si>
  <si>
    <t>SIGMA Bank AG</t>
  </si>
  <si>
    <t>F30929</t>
  </si>
  <si>
    <t>Sumitomo Mitsui Trust Holdings, Inc.</t>
  </si>
  <si>
    <t>F30682</t>
  </si>
  <si>
    <t>The Export-Import Bank of China</t>
  </si>
  <si>
    <t>F30928</t>
  </si>
  <si>
    <t>Wiener Privatbank</t>
  </si>
  <si>
    <t>F30930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</si>
  <si>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-&gt; Die SNB &gt; Statistik &gt; Erhebungen &gt; Informationen zum Meldewesen.</t>
    </r>
  </si>
  <si>
    <t>D102693</t>
  </si>
  <si>
    <t>Tellco Bank AG</t>
  </si>
  <si>
    <t>Bank Frick AG</t>
  </si>
  <si>
    <t>F30155</t>
  </si>
  <si>
    <t>Gruppe Sparkasse (Südtiroler Sparkasse AG)</t>
  </si>
  <si>
    <t>Kuwait Finance House K.S.C.P.</t>
  </si>
  <si>
    <t>F30577</t>
  </si>
  <si>
    <t>National Bank of Greece S.A.</t>
  </si>
  <si>
    <t>F30085</t>
  </si>
  <si>
    <t>Permanent TSB Group Holdings plc</t>
  </si>
  <si>
    <t>F30935</t>
  </si>
  <si>
    <t>Sharjah Islamic Bank P.J.S.C.</t>
  </si>
  <si>
    <t>F30938</t>
  </si>
  <si>
    <t>Clientis Entlebucher Bank AG</t>
  </si>
  <si>
    <t>Agence France Locale</t>
  </si>
  <si>
    <t>F30941</t>
  </si>
  <si>
    <t>Emirates Investment Bank (P.J.S.C.)</t>
  </si>
  <si>
    <t>F30944</t>
  </si>
  <si>
    <t>Iraqi Islamic Bank for Investment &amp; Development</t>
  </si>
  <si>
    <t>F30940</t>
  </si>
  <si>
    <t>JSCB Industrialbank</t>
  </si>
  <si>
    <t>F30939</t>
  </si>
  <si>
    <t>CS Legacy Institut \Fiktives Institut\""</t>
  </si>
  <si>
    <t>Incore Holding AG</t>
  </si>
  <si>
    <t>African Banking Corporation Limited</t>
  </si>
  <si>
    <t>F30952</t>
  </si>
  <si>
    <t>AKTIF YATIRIM BANKASI A.S.</t>
  </si>
  <si>
    <t>F30218</t>
  </si>
  <si>
    <t>Bezirkssparkasse Reichenau</t>
  </si>
  <si>
    <t>F30948</t>
  </si>
  <si>
    <t>Bridge Groupe West Africa (BGWA)</t>
  </si>
  <si>
    <t>F30956</t>
  </si>
  <si>
    <t>CaixaBank Group</t>
  </si>
  <si>
    <t>F30083</t>
  </si>
  <si>
    <t>CEC Bank S.A.</t>
  </si>
  <si>
    <t>F30954</t>
  </si>
  <si>
    <t>DHB Bank N.V.</t>
  </si>
  <si>
    <t>F30955</t>
  </si>
  <si>
    <t>Groupe Crédit Agricole du Maroc</t>
  </si>
  <si>
    <t>F30486</t>
  </si>
  <si>
    <t>Gruppo Bancario Credito Emiliano - Credem</t>
  </si>
  <si>
    <t>F30947</t>
  </si>
  <si>
    <t>Gruppo BCC ICCREA</t>
  </si>
  <si>
    <t>F30946</t>
  </si>
  <si>
    <t>Meezan Bank Limited</t>
  </si>
  <si>
    <t>F30302</t>
  </si>
  <si>
    <t>Navy Federal Credit Union</t>
  </si>
  <si>
    <t>F30949</t>
  </si>
  <si>
    <t>OTP Group</t>
  </si>
  <si>
    <t>F30088</t>
  </si>
  <si>
    <t>Ringkjøbing Landbobank A/S</t>
  </si>
  <si>
    <t>F30950</t>
  </si>
  <si>
    <t>Shanghai Pudong Development Bank Co., Ltd.</t>
  </si>
  <si>
    <t>F30487</t>
  </si>
  <si>
    <t>Signet Bank AS</t>
  </si>
  <si>
    <t>F30893</t>
  </si>
  <si>
    <t>Sofibanque S.A.</t>
  </si>
  <si>
    <t>F30953</t>
  </si>
  <si>
    <t>Sparkasse Hochrhein</t>
  </si>
  <si>
    <t>F30485</t>
  </si>
  <si>
    <t>Sparkasse Lörrach-Rheinfelden</t>
  </si>
  <si>
    <t>F30412</t>
  </si>
  <si>
    <t>Sutor Bank GmbH</t>
  </si>
  <si>
    <t>F30945</t>
  </si>
  <si>
    <t>Union de Banques Arabes et Françaises SA</t>
  </si>
  <si>
    <t>F30951</t>
  </si>
  <si>
    <t>Union Financiar SH.A</t>
  </si>
  <si>
    <t>F30899</t>
  </si>
  <si>
    <t>Volksbank Dreiländereck eG</t>
  </si>
  <si>
    <t>F30294</t>
  </si>
  <si>
    <t>Volksbank eG - Die Gestalterbank</t>
  </si>
  <si>
    <t>Aktia Bank Plc</t>
  </si>
  <si>
    <t>F30958</t>
  </si>
  <si>
    <t>Al Baraka Banking Group</t>
  </si>
  <si>
    <t>F30518</t>
  </si>
  <si>
    <t>Allied Bank Limited</t>
  </si>
  <si>
    <t>F30402</t>
  </si>
  <si>
    <t>Banco Internacional S.A.</t>
  </si>
  <si>
    <t>F30957</t>
  </si>
  <si>
    <t>Bank Islam Brunei Darussalam Berhad (BIBD)</t>
  </si>
  <si>
    <t>F30964</t>
  </si>
  <si>
    <t>Bank of Ireland Group plc</t>
  </si>
  <si>
    <t>F30093</t>
  </si>
  <si>
    <t>Bank of Queensland Limited</t>
  </si>
  <si>
    <t>F30961</t>
  </si>
  <si>
    <t>Bank of Sharjah</t>
  </si>
  <si>
    <t>F30203</t>
  </si>
  <si>
    <t>Banque BIA</t>
  </si>
  <si>
    <t>F30687</t>
  </si>
  <si>
    <t>BTG Pactual Holding SA</t>
  </si>
  <si>
    <t>F30319</t>
  </si>
  <si>
    <t>CITIC Group</t>
  </si>
  <si>
    <t>F30431</t>
  </si>
  <si>
    <t>Commercial Bank International P.J.S.C.</t>
  </si>
  <si>
    <t>F30962</t>
  </si>
  <si>
    <t>Dukhan Bank Q.S.P.C.</t>
  </si>
  <si>
    <t>F30963</t>
  </si>
  <si>
    <t>Dünya Katilim Bankasi A.S.</t>
  </si>
  <si>
    <t>F30966</t>
  </si>
  <si>
    <t>Export-Import Bank of Thailand</t>
  </si>
  <si>
    <t>F30960</t>
  </si>
  <si>
    <t>Hana Financial Group</t>
  </si>
  <si>
    <t>F30474</t>
  </si>
  <si>
    <t>Jyske Bank Group</t>
  </si>
  <si>
    <t>F30153</t>
  </si>
  <si>
    <t>Misyon Yatirim Bankasi A.S.</t>
  </si>
  <si>
    <t>F30965</t>
  </si>
  <si>
    <t>Sai Gon Thuong Tin Commercial Joint Stock Bank</t>
  </si>
  <si>
    <t>F30901</t>
  </si>
  <si>
    <t>Savings Bank Group / Säästöpankkiryhmä</t>
  </si>
  <si>
    <t>F30959</t>
  </si>
  <si>
    <t>SBAB Bank AB</t>
  </si>
  <si>
    <t>F30246</t>
  </si>
  <si>
    <t>Stifel, Nicolaus &amp; Company, Incorporated</t>
  </si>
  <si>
    <t>F30858</t>
  </si>
  <si>
    <t>Taipei Fubon commercial Bank Co. Ltd</t>
  </si>
  <si>
    <t>F30902</t>
  </si>
  <si>
    <t>United Bank Limited</t>
  </si>
  <si>
    <t>F30118</t>
  </si>
  <si>
    <t>VerbundVolksbank OWL eG</t>
  </si>
  <si>
    <t>F30712</t>
  </si>
  <si>
    <t>Banque Des Monts Blancs SA</t>
  </si>
  <si>
    <r>
      <rPr>
        <b/>
        <sz val="10"/>
        <color indexed="8"/>
        <rFont val="Arial"/>
        <family val="2"/>
      </rPr>
      <t>Erläuterungen:</t>
    </r>
    <r>
      <rPr>
        <sz val="10"/>
        <color theme="1"/>
        <rFont val="Arial"/>
        <family val="2"/>
      </rPr>
      <t xml:space="preserve"> Die </t>
    </r>
    <r>
      <rPr>
        <sz val="10"/>
        <color indexed="8"/>
        <rFont val="Arial"/>
        <family val="2"/>
      </rPr>
      <t xml:space="preserve">Erläuterungen zu dieser Erhebung finden Sie auf </t>
    </r>
    <r>
      <rPr>
        <i/>
        <u/>
        <sz val="10"/>
        <color indexed="8"/>
        <rFont val="Arial"/>
        <family val="2"/>
      </rPr>
      <t>https://emi.snb.ch/de/ARIS</t>
    </r>
  </si>
  <si>
    <t>Financière Syz SA</t>
  </si>
  <si>
    <t>Raiffeisen Gruppe</t>
  </si>
  <si>
    <t>Spar + Leihkasse Gürbetal AG</t>
  </si>
  <si>
    <t>ALTA PAY GROUP d.o.o.</t>
  </si>
  <si>
    <t>F30968</t>
  </si>
  <si>
    <t>F30977</t>
  </si>
  <si>
    <t>Banque Saudi Fransi</t>
  </si>
  <si>
    <t>F30783</t>
  </si>
  <si>
    <t>Cairo Amman Bank</t>
  </si>
  <si>
    <t>F30657</t>
  </si>
  <si>
    <t>Commercial International Bank</t>
  </si>
  <si>
    <t>CRD Bank PLC</t>
  </si>
  <si>
    <t>F30976</t>
  </si>
  <si>
    <t>Destek Finans Faktoring A.Ş.</t>
  </si>
  <si>
    <t>F30978</t>
  </si>
  <si>
    <t>Groupe NSIA</t>
  </si>
  <si>
    <t>F30975</t>
  </si>
  <si>
    <t>Kiwi Group Capital Limited</t>
  </si>
  <si>
    <t>F30388</t>
  </si>
  <si>
    <t>La Société financière de la Nef</t>
  </si>
  <si>
    <t>F30980</t>
  </si>
  <si>
    <t>Lovcen Banka A.D.</t>
  </si>
  <si>
    <t>F30967</t>
  </si>
  <si>
    <t>National Bank of Commerce (Tanzania) Limited</t>
  </si>
  <si>
    <t>F30974</t>
  </si>
  <si>
    <t>Pave Bank</t>
  </si>
  <si>
    <t>F30979</t>
  </si>
  <si>
    <t>SPAVNOBB</t>
  </si>
  <si>
    <t>F30969</t>
  </si>
  <si>
    <t>Western Alliance Bancorporation</t>
  </si>
  <si>
    <t>F30970</t>
  </si>
  <si>
    <t>Amerant Bancorp Inc</t>
  </si>
  <si>
    <t>Banco de Chile</t>
  </si>
  <si>
    <t>F30174</t>
  </si>
  <si>
    <t>BankPro Incorporated</t>
  </si>
  <si>
    <t>F30983</t>
  </si>
  <si>
    <t>European Merchant Bank UAB</t>
  </si>
  <si>
    <t>F30984</t>
  </si>
  <si>
    <t>Groupe Banque Richelieu</t>
  </si>
  <si>
    <t>Kuwait Projects Company (KIPCO)</t>
  </si>
  <si>
    <t>F30653</t>
  </si>
  <si>
    <t>Metkombank PJSC</t>
  </si>
  <si>
    <t>F30981</t>
  </si>
  <si>
    <t>NCBA Group Plc</t>
  </si>
  <si>
    <t>F30814</t>
  </si>
  <si>
    <t>Nexent Bank N.V.</t>
  </si>
  <si>
    <t>Quilvest (Switzerland) Ltd</t>
  </si>
  <si>
    <t>SpareBank 1 SR Bank ASA</t>
  </si>
  <si>
    <t>F30759</t>
  </si>
  <si>
    <t>Banque Richelieu (Schweiz) AG</t>
  </si>
  <si>
    <t>Nexent Bank (Suisse) SA</t>
  </si>
  <si>
    <t>D102632</t>
  </si>
  <si>
    <t>MBaer Merchant Bank AG in Liquidation</t>
  </si>
  <si>
    <t>D104272</t>
  </si>
  <si>
    <t>AB Mano Bankas</t>
  </si>
  <si>
    <t>F30996</t>
  </si>
  <si>
    <t>Abu Dhabi Islamic Bank PJSC</t>
  </si>
  <si>
    <t>F30992</t>
  </si>
  <si>
    <t>Access Holdings PLC</t>
  </si>
  <si>
    <t>F30874</t>
  </si>
  <si>
    <t>Afriland First Bank</t>
  </si>
  <si>
    <t>F30991</t>
  </si>
  <si>
    <t>Akbank T.A.S.</t>
  </si>
  <si>
    <t>F30251</t>
  </si>
  <si>
    <t>Al Rayan Bank</t>
  </si>
  <si>
    <t>F30586</t>
  </si>
  <si>
    <t>Banca Sella Holding S.p.A</t>
  </si>
  <si>
    <t>F30942</t>
  </si>
  <si>
    <t>Banca Transilvania Financial Group</t>
  </si>
  <si>
    <t>F30789</t>
  </si>
  <si>
    <t>Banco del Austro S.A.</t>
  </si>
  <si>
    <t>F30398</t>
  </si>
  <si>
    <t>Banco Nacional de Panamá (Banconal)</t>
  </si>
  <si>
    <t>F30988</t>
  </si>
  <si>
    <t>Bank Al Habib Limited</t>
  </si>
  <si>
    <t>F30744</t>
  </si>
  <si>
    <t>Bank Hapoalim B.M.</t>
  </si>
  <si>
    <t>F30348</t>
  </si>
  <si>
    <t>Bank of Valletta p.l.c.</t>
  </si>
  <si>
    <t>F30462</t>
  </si>
  <si>
    <t>Bank Polska Kasa Opieki S.A.</t>
  </si>
  <si>
    <t>F30873</t>
  </si>
  <si>
    <t>Banque Internationale pour le Commerce et l'Industrie de la Côte d'Ivoire</t>
  </si>
  <si>
    <t>F30994</t>
  </si>
  <si>
    <t>China Everbright Bank Co., Ltd.</t>
  </si>
  <si>
    <t>F30772</t>
  </si>
  <si>
    <t>China Merchants Bank Co., Ltd. (CMB)</t>
  </si>
  <si>
    <t>F30415</t>
  </si>
  <si>
    <t>Credito Emiliano Holding S.p.A.</t>
  </si>
  <si>
    <t>F30995</t>
  </si>
  <si>
    <t>De Volksbank N.V.</t>
  </si>
  <si>
    <t>F30990</t>
  </si>
  <si>
    <t>East Caribbean Financial Holding Company Limited (ECFH)</t>
  </si>
  <si>
    <t>F30283</t>
  </si>
  <si>
    <t>First Financial Holding Co., Ltd. (FirstFHC)</t>
  </si>
  <si>
    <t>F30879</t>
  </si>
  <si>
    <t>FirstRand Limited</t>
  </si>
  <si>
    <t>F30332</t>
  </si>
  <si>
    <t>Fondo Latinoamericano de Reservas (FLAR)</t>
  </si>
  <si>
    <t>F30989</t>
  </si>
  <si>
    <t>Hua Nan Financial Holdings Co., Ltd.</t>
  </si>
  <si>
    <t>F30882</t>
  </si>
  <si>
    <t>ICICI Bank Limited</t>
  </si>
  <si>
    <t>F30151</t>
  </si>
  <si>
    <t>Joint-Stock Commercial Bank Agrobank</t>
  </si>
  <si>
    <t>F30993</t>
  </si>
  <si>
    <t>Joint-Stock Commercial Bank Asaka</t>
  </si>
  <si>
    <t>F30986</t>
  </si>
  <si>
    <t>JS Bank Limited</t>
  </si>
  <si>
    <t>F30762</t>
  </si>
  <si>
    <t>La Banque Postale</t>
  </si>
  <si>
    <t>F30380</t>
  </si>
  <si>
    <t>Libyan Foreign Bank</t>
  </si>
  <si>
    <t>F30985</t>
  </si>
  <si>
    <t>Moncrief Private Bank (Monaco) SAM</t>
  </si>
  <si>
    <t>F30997</t>
  </si>
  <si>
    <t>Nedbank Group Limited</t>
  </si>
  <si>
    <t>F30282</t>
  </si>
  <si>
    <t>NMB Bank Plc.</t>
  </si>
  <si>
    <t>F30914</t>
  </si>
  <si>
    <t>NongHyup Financial Group Inc</t>
  </si>
  <si>
    <t>F30522</t>
  </si>
  <si>
    <t>PLUS BANK S.A.</t>
  </si>
  <si>
    <t>F30875</t>
  </si>
  <si>
    <t>Saudi Awwal Bank</t>
  </si>
  <si>
    <t>F30216</t>
  </si>
  <si>
    <t>Shinhan Financial Group Co. Ltd.</t>
  </si>
  <si>
    <t>F30493</t>
  </si>
  <si>
    <t>Soneri Bank Limited</t>
  </si>
  <si>
    <t>F30394</t>
  </si>
  <si>
    <t>Sparkasse Pforzheim Calw</t>
  </si>
  <si>
    <t>F30618</t>
  </si>
  <si>
    <t>Sudameris Bank S.A.E.C.A.</t>
  </si>
  <si>
    <t>F30987</t>
  </si>
  <si>
    <t>Suez Canal Bank</t>
  </si>
  <si>
    <t>F30735</t>
  </si>
  <si>
    <t>TMBThanachart Bank Public Company Limited</t>
  </si>
  <si>
    <t>F30881</t>
  </si>
  <si>
    <t>Wiesbadener Volksbank eG</t>
  </si>
  <si>
    <t>F30503</t>
  </si>
  <si>
    <t>BANK-now AG</t>
  </si>
  <si>
    <t>Raiffeisenbanken ohne Raiffeisen Schweiz</t>
  </si>
  <si>
    <r>
      <t xml:space="preserve">Einreichefrist: </t>
    </r>
    <r>
      <rPr>
        <sz val="10"/>
        <rFont val="Arial"/>
        <family val="2"/>
      </rPr>
      <t xml:space="preserve">Das vierteljährlich auszufüllende Formular ist jeweils innert </t>
    </r>
    <r>
      <rPr>
        <b/>
        <sz val="10"/>
        <rFont val="Arial"/>
        <family val="2"/>
      </rPr>
      <t>6 Wochen</t>
    </r>
  </si>
  <si>
    <t>Release 5.29</t>
  </si>
  <si>
    <t>1.00.D92</t>
  </si>
  <si>
    <t>Absa Group Limited</t>
  </si>
  <si>
    <t>F30918</t>
  </si>
  <si>
    <t>Achmea Bank N.V.</t>
  </si>
  <si>
    <t>F30336</t>
  </si>
  <si>
    <t>Alrajhi Banking and Investment Corporation</t>
  </si>
  <si>
    <t>F30999</t>
  </si>
  <si>
    <t>Arab International Bank (AIB)</t>
  </si>
  <si>
    <t>F30998</t>
  </si>
  <si>
    <t>Bangkok Bank Public Company Limited</t>
  </si>
  <si>
    <t>F30360</t>
  </si>
  <si>
    <t>Bank Muscat SAOG</t>
  </si>
  <si>
    <t>F31000</t>
  </si>
  <si>
    <t>Bank of Baroda</t>
  </si>
  <si>
    <t>F30254</t>
  </si>
  <si>
    <t>Banque Extérieure d'Algérie (BEA)</t>
  </si>
  <si>
    <t>F30270</t>
  </si>
  <si>
    <t>Banque Wormser Frères</t>
  </si>
  <si>
    <t>F30630</t>
  </si>
  <si>
    <t>Cecabank, S.A.</t>
  </si>
  <si>
    <t>F31002</t>
  </si>
  <si>
    <t>Commercial Bank of Dubai P.S.C.</t>
  </si>
  <si>
    <t>F30413</t>
  </si>
  <si>
    <t>Ecobank Transnational Incorporated</t>
  </si>
  <si>
    <t>F30359</t>
  </si>
  <si>
    <t>Emirates Development Bank PJSC</t>
  </si>
  <si>
    <t>F30927</t>
  </si>
  <si>
    <t>Fast Bank CJSC</t>
  </si>
  <si>
    <t>F31008</t>
  </si>
  <si>
    <t>Hedef Yatırım Bankası A.Ş.</t>
  </si>
  <si>
    <t>F31009</t>
  </si>
  <si>
    <t>Klarna Bank AB</t>
  </si>
  <si>
    <t>F31004</t>
  </si>
  <si>
    <t>Kuwait International Bank K.S.C.P.</t>
  </si>
  <si>
    <t>F31006</t>
  </si>
  <si>
    <t>MagNet Magyar Közösségi Bank Zrt.</t>
  </si>
  <si>
    <t>F31007</t>
  </si>
  <si>
    <t>Municipal Bank AD</t>
  </si>
  <si>
    <t>F31003</t>
  </si>
  <si>
    <t>Oversea-Chinese Banking Corporation Limited</t>
  </si>
  <si>
    <t>F30363</t>
  </si>
  <si>
    <t>PKO Bank Polski S.A.</t>
  </si>
  <si>
    <t>ProCredit Holding AG</t>
  </si>
  <si>
    <t>F31005</t>
  </si>
  <si>
    <t>Pubali Bank PLC.</t>
  </si>
  <si>
    <t>F30403</t>
  </si>
  <si>
    <t>Quirin Privatbank AG</t>
  </si>
  <si>
    <t>F30477</t>
  </si>
  <si>
    <t>Revolut Bank UAB</t>
  </si>
  <si>
    <t>F31001</t>
  </si>
  <si>
    <t>T.C. Ziraat Bankası A.Ş.</t>
  </si>
  <si>
    <t>T.O.M. Katılım Bankası A.Ş.</t>
  </si>
  <si>
    <t>F31010</t>
  </si>
  <si>
    <t>The Commercial Bank (P.S.Q.C.)</t>
  </si>
  <si>
    <t>F30245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</si>
</sst>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0"/>
    <numFmt numFmtId="165" formatCode="##,##0_)"/>
    <numFmt numFmtId="166" formatCode="0_)"/>
    <numFmt numFmtId="167" formatCode="0&quot; ERROR&quot;"/>
    <numFmt numFmtId="168" formatCode="000000"/>
    <numFmt numFmtId="169" formatCode="\F00000"/>
    <numFmt numFmtId="170" formatCode="\D00000"/>
    <numFmt numFmtId="171" formatCode=";;;"/>
    <numFmt numFmtId="172" formatCode="#,##0_);[Red]\-#,##0_);;@"/>
  </numFmts>
  <fonts count="6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 Black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u/>
      <sz val="9"/>
      <color indexed="8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22"/>
      <name val="Arial"/>
      <family val="2"/>
    </font>
    <font>
      <b/>
      <sz val="8"/>
      <color indexed="22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 Black"/>
      <family val="2"/>
    </font>
    <font>
      <vertAlign val="superscript"/>
      <sz val="10"/>
      <color indexed="12"/>
      <name val="Arial Black"/>
      <family val="2"/>
    </font>
    <font>
      <i/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1"/>
      <color rgb="FF9C6500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rgb="FFDCEFB4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CA3C6"/>
        <bgColor indexed="64"/>
      </patternFill>
    </fill>
    <fill>
      <patternFill patternType="solid">
        <fgColor rgb="FFEBEBB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12"/>
      </left>
      <right style="dotted">
        <color indexed="8"/>
      </right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8"/>
      </left>
      <right/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 style="thin">
        <color indexed="64"/>
      </top>
      <bottom/>
      <diagonal/>
    </border>
    <border>
      <left style="dotted">
        <color indexed="8"/>
      </left>
      <right style="thin">
        <color indexed="64"/>
      </right>
      <top/>
      <bottom/>
      <diagonal/>
    </border>
  </borders>
  <cellStyleXfs count="16">
    <xf numFmtId="0" fontId="0" fillId="0" borderId="0"/>
    <xf numFmtId="172" fontId="48" fillId="0" borderId="1" applyFill="0">
      <alignment vertical="center"/>
      <protection locked="0"/>
    </xf>
    <xf numFmtId="0" fontId="48" fillId="0" borderId="1">
      <alignment vertical="center" wrapText="1"/>
      <protection locked="0"/>
    </xf>
    <xf numFmtId="49" fontId="2" fillId="0" borderId="2">
      <alignment horizontal="center" vertical="center"/>
    </xf>
    <xf numFmtId="49" fontId="2" fillId="0" borderId="2">
      <alignment horizontal="center" vertical="center"/>
    </xf>
    <xf numFmtId="0" fontId="48" fillId="0" borderId="1">
      <alignment vertical="center" wrapText="1"/>
      <protection locked="0"/>
    </xf>
    <xf numFmtId="0" fontId="48" fillId="2" borderId="3" applyNumberFormat="0">
      <alignment vertical="center"/>
    </xf>
    <xf numFmtId="49" fontId="2" fillId="0" borderId="2">
      <alignment horizontal="center"/>
    </xf>
    <xf numFmtId="172" fontId="48" fillId="0" borderId="4">
      <alignment vertical="center"/>
    </xf>
    <xf numFmtId="0" fontId="48" fillId="0" borderId="5" applyNumberFormat="0">
      <alignment horizontal="center" vertical="center"/>
    </xf>
    <xf numFmtId="164" fontId="48" fillId="3" borderId="3">
      <alignment horizontal="center"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0" fillId="4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5" borderId="6">
      <alignment horizontal="center" vertical="center"/>
    </xf>
    <xf numFmtId="0" fontId="62" fillId="7" borderId="0">
      <alignment horizontal="left" vertical="center" wrapText="1"/>
    </xf>
  </cellStyleXfs>
  <cellXfs count="292">
    <xf numFmtId="0" fontId="0" fillId="0" borderId="0" xfId="0"/>
    <xf numFmtId="0" fontId="8" fillId="0" borderId="15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centerContinuous" vertical="center"/>
    </xf>
    <xf numFmtId="0" fontId="0" fillId="0" borderId="0" xfId="0" applyFill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23" fillId="0" borderId="15" xfId="0" applyFont="1" applyFill="1" applyBorder="1" applyAlignment="1" applyProtection="1">
      <alignment vertical="center"/>
    </xf>
    <xf numFmtId="0" fontId="33" fillId="0" borderId="0" xfId="0" applyFont="1" applyFill="1" applyAlignment="1" applyProtection="1">
      <alignment horizontal="left" vertical="center"/>
    </xf>
    <xf numFmtId="0" fontId="0" fillId="0" borderId="17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32" fillId="0" borderId="0" xfId="0" quotePrefix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vertical="center"/>
    </xf>
    <xf numFmtId="0" fontId="32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0" fillId="0" borderId="3" xfId="0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166" fontId="48" fillId="0" borderId="20" xfId="6" applyNumberFormat="1" applyFill="1" applyBorder="1" applyAlignment="1" applyProtection="1">
      <alignment horizontal="left" vertical="center"/>
    </xf>
    <xf numFmtId="166" fontId="48" fillId="0" borderId="20" xfId="6" applyNumberFormat="1" applyFill="1" applyBorder="1" applyAlignment="1" applyProtection="1">
      <alignment horizontal="center" vertical="center"/>
    </xf>
    <xf numFmtId="166" fontId="48" fillId="0" borderId="20" xfId="6" applyNumberFormat="1" applyFill="1" applyBorder="1" applyAlignment="1" applyProtection="1">
      <alignment horizontal="right" vertical="center"/>
    </xf>
    <xf numFmtId="166" fontId="48" fillId="0" borderId="15" xfId="6" applyNumberFormat="1" applyFill="1" applyBorder="1" applyAlignment="1" applyProtection="1">
      <alignment horizontal="right" vertical="center"/>
    </xf>
    <xf numFmtId="2" fontId="4" fillId="0" borderId="0" xfId="0" applyNumberFormat="1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165" fontId="19" fillId="0" borderId="0" xfId="0" quotePrefix="1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19" fillId="0" borderId="0" xfId="0" quotePrefix="1" applyFont="1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right" vertical="center"/>
    </xf>
    <xf numFmtId="0" fontId="15" fillId="0" borderId="21" xfId="0" applyFont="1" applyFill="1" applyBorder="1" applyAlignment="1" applyProtection="1">
      <alignment horizontal="right" vertical="center"/>
    </xf>
    <xf numFmtId="0" fontId="15" fillId="0" borderId="22" xfId="0" applyFont="1" applyFill="1" applyBorder="1" applyAlignment="1" applyProtection="1">
      <alignment horizontal="left" vertical="center"/>
    </xf>
    <xf numFmtId="0" fontId="15" fillId="0" borderId="16" xfId="0" applyFont="1" applyFill="1" applyBorder="1" applyAlignment="1" applyProtection="1">
      <alignment horizontal="right" vertical="center"/>
    </xf>
    <xf numFmtId="0" fontId="15" fillId="0" borderId="23" xfId="0" applyFont="1" applyFill="1" applyBorder="1" applyAlignment="1" applyProtection="1">
      <alignment vertical="center"/>
    </xf>
    <xf numFmtId="14" fontId="15" fillId="0" borderId="23" xfId="0" applyNumberFormat="1" applyFont="1" applyFill="1" applyBorder="1" applyAlignment="1" applyProtection="1">
      <alignment horizontal="left" vertical="center"/>
    </xf>
    <xf numFmtId="164" fontId="15" fillId="0" borderId="23" xfId="0" applyNumberFormat="1" applyFont="1" applyFill="1" applyBorder="1" applyAlignment="1" applyProtection="1">
      <alignment vertical="center"/>
    </xf>
    <xf numFmtId="0" fontId="15" fillId="0" borderId="17" xfId="0" applyFont="1" applyFill="1" applyBorder="1" applyAlignment="1" applyProtection="1">
      <alignment horizontal="right" vertical="center"/>
    </xf>
    <xf numFmtId="167" fontId="32" fillId="0" borderId="18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164" fontId="0" fillId="0" borderId="0" xfId="0" applyNumberForma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vertical="center"/>
    </xf>
    <xf numFmtId="0" fontId="34" fillId="0" borderId="0" xfId="0" applyFont="1" applyFill="1" applyAlignment="1" applyProtection="1">
      <alignment horizontal="left" vertical="center"/>
    </xf>
    <xf numFmtId="3" fontId="32" fillId="0" borderId="0" xfId="0" applyNumberFormat="1" applyFont="1" applyFill="1" applyAlignment="1" applyProtection="1">
      <alignment horizontal="right" vertical="center"/>
    </xf>
    <xf numFmtId="0" fontId="28" fillId="0" borderId="0" xfId="0" applyFont="1" applyFill="1" applyAlignment="1" applyProtection="1">
      <alignment vertical="center"/>
    </xf>
    <xf numFmtId="165" fontId="21" fillId="0" borderId="0" xfId="0" quotePrefix="1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21" fillId="0" borderId="0" xfId="0" quotePrefix="1" applyFont="1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right" vertical="center"/>
    </xf>
    <xf numFmtId="164" fontId="0" fillId="0" borderId="24" xfId="0" applyNumberFormat="1" applyFill="1" applyBorder="1" applyAlignment="1" applyProtection="1">
      <alignment horizontal="left" vertical="center"/>
    </xf>
    <xf numFmtId="165" fontId="21" fillId="0" borderId="0" xfId="0" quotePrefix="1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1" fillId="0" borderId="0" xfId="0" quotePrefix="1" applyFont="1" applyFill="1" applyBorder="1" applyAlignment="1" applyProtection="1">
      <alignment horizontal="left" vertical="center"/>
    </xf>
    <xf numFmtId="164" fontId="35" fillId="0" borderId="23" xfId="0" applyNumberFormat="1" applyFont="1" applyFill="1" applyBorder="1" applyAlignment="1" applyProtection="1">
      <alignment vertical="center"/>
    </xf>
    <xf numFmtId="1" fontId="36" fillId="0" borderId="0" xfId="0" applyNumberFormat="1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36" fillId="0" borderId="0" xfId="0" applyFont="1" applyFill="1" applyAlignment="1" applyProtection="1">
      <alignment horizontal="right" vertical="center"/>
    </xf>
    <xf numFmtId="0" fontId="0" fillId="0" borderId="0" xfId="0" applyProtection="1"/>
    <xf numFmtId="1" fontId="13" fillId="0" borderId="0" xfId="0" applyNumberFormat="1" applyFont="1" applyFill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0" fillId="0" borderId="0" xfId="0" applyAlignment="1" applyProtection="1">
      <alignment horizontal="center"/>
    </xf>
    <xf numFmtId="0" fontId="4" fillId="0" borderId="25" xfId="0" applyFont="1" applyBorder="1" applyAlignment="1" applyProtection="1">
      <alignment horizontal="center" vertical="center"/>
    </xf>
    <xf numFmtId="0" fontId="36" fillId="0" borderId="26" xfId="0" applyFont="1" applyFill="1" applyBorder="1" applyAlignment="1" applyProtection="1">
      <alignment horizontal="center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22" fillId="0" borderId="15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0" fillId="0" borderId="0" xfId="0" applyBorder="1" applyProtection="1"/>
    <xf numFmtId="0" fontId="22" fillId="0" borderId="24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center" wrapText="1" indent="1"/>
    </xf>
    <xf numFmtId="170" fontId="22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vertical="center" wrapText="1" indent="1"/>
    </xf>
    <xf numFmtId="170" fontId="1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16" fillId="0" borderId="27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7" fillId="0" borderId="0" xfId="0" applyFont="1" applyProtection="1"/>
    <xf numFmtId="0" fontId="40" fillId="0" borderId="0" xfId="0" applyFont="1" applyAlignment="1" applyProtection="1">
      <alignment vertical="center"/>
    </xf>
    <xf numFmtId="0" fontId="5" fillId="0" borderId="1" xfId="2" applyFont="1" applyFill="1" applyAlignment="1" applyProtection="1">
      <alignment horizontal="left" vertical="center"/>
      <protection locked="0"/>
    </xf>
    <xf numFmtId="49" fontId="5" fillId="0" borderId="2" xfId="3" applyFont="1" applyFill="1" applyAlignment="1" applyProtection="1">
      <alignment horizontal="center" vertical="center"/>
    </xf>
    <xf numFmtId="172" fontId="5" fillId="0" borderId="1" xfId="1" applyFont="1" applyFill="1" applyAlignment="1" applyProtection="1">
      <alignment horizontal="right" vertical="center"/>
      <protection locked="0"/>
    </xf>
    <xf numFmtId="49" fontId="5" fillId="0" borderId="2" xfId="4" applyFont="1" applyFill="1" applyAlignment="1" applyProtection="1">
      <alignment horizontal="center" vertical="center"/>
    </xf>
    <xf numFmtId="172" fontId="10" fillId="0" borderId="1" xfId="1" applyFont="1" applyFill="1" applyAlignment="1" applyProtection="1">
      <alignment horizontal="right" vertical="center"/>
      <protection locked="0"/>
    </xf>
    <xf numFmtId="2" fontId="4" fillId="0" borderId="23" xfId="0" applyNumberFormat="1" applyFont="1" applyFill="1" applyBorder="1" applyAlignment="1" applyProtection="1">
      <alignment horizontal="left" vertical="center"/>
    </xf>
    <xf numFmtId="0" fontId="24" fillId="0" borderId="21" xfId="0" applyFont="1" applyFill="1" applyBorder="1" applyAlignment="1" applyProtection="1">
      <alignment horizontal="center" vertical="top" wrapText="1"/>
    </xf>
    <xf numFmtId="0" fontId="24" fillId="0" borderId="16" xfId="0" applyFont="1" applyFill="1" applyBorder="1" applyAlignment="1" applyProtection="1">
      <alignment horizontal="center" vertical="top" wrapText="1"/>
    </xf>
    <xf numFmtId="0" fontId="24" fillId="0" borderId="17" xfId="0" applyFont="1" applyFill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center"/>
    </xf>
    <xf numFmtId="0" fontId="53" fillId="0" borderId="0" xfId="0" applyFont="1"/>
    <xf numFmtId="0" fontId="0" fillId="0" borderId="0" xfId="0" applyFont="1"/>
    <xf numFmtId="0" fontId="54" fillId="0" borderId="0" xfId="0" applyFont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4" fillId="0" borderId="38" xfId="0" applyFont="1" applyBorder="1" applyAlignment="1">
      <alignment horizontal="right" vertical="center"/>
    </xf>
    <xf numFmtId="168" fontId="55" fillId="6" borderId="39" xfId="0" applyNumberFormat="1" applyFont="1" applyFill="1" applyBorder="1" applyAlignment="1" applyProtection="1">
      <alignment horizontal="center" vertical="center"/>
      <protection locked="0"/>
    </xf>
    <xf numFmtId="0" fontId="56" fillId="0" borderId="0" xfId="0" applyFont="1" applyAlignment="1">
      <alignment vertical="center"/>
    </xf>
    <xf numFmtId="0" fontId="55" fillId="6" borderId="39" xfId="0" applyFont="1" applyFill="1" applyBorder="1" applyAlignment="1" applyProtection="1">
      <alignment horizontal="center" vertical="center"/>
      <protection locked="0"/>
    </xf>
    <xf numFmtId="0" fontId="51" fillId="0" borderId="0" xfId="13"/>
    <xf numFmtId="0" fontId="57" fillId="0" borderId="0" xfId="0" applyFont="1"/>
    <xf numFmtId="0" fontId="55" fillId="0" borderId="0" xfId="0" applyFont="1" applyFill="1" applyAlignment="1">
      <alignment vertical="center" textRotation="90"/>
    </xf>
    <xf numFmtId="0" fontId="53" fillId="0" borderId="0" xfId="0" applyFont="1" applyFill="1"/>
    <xf numFmtId="0" fontId="5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 applyProtection="1"/>
    <xf numFmtId="0" fontId="58" fillId="5" borderId="40" xfId="0" applyFont="1" applyFill="1" applyBorder="1" applyAlignment="1">
      <alignment vertical="center"/>
    </xf>
    <xf numFmtId="0" fontId="53" fillId="5" borderId="40" xfId="0" applyFont="1" applyFill="1" applyBorder="1" applyAlignment="1">
      <alignment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vertical="center"/>
    </xf>
    <xf numFmtId="0" fontId="53" fillId="5" borderId="0" xfId="0" applyFont="1" applyFill="1"/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53" fillId="5" borderId="0" xfId="0" applyFont="1" applyFill="1" applyAlignment="1">
      <alignment horizontal="center"/>
    </xf>
    <xf numFmtId="0" fontId="52" fillId="5" borderId="41" xfId="0" applyFont="1" applyFill="1" applyBorder="1" applyAlignment="1">
      <alignment vertical="center"/>
    </xf>
    <xf numFmtId="0" fontId="0" fillId="5" borderId="41" xfId="0" applyFont="1" applyFill="1" applyBorder="1" applyAlignment="1">
      <alignment vertical="center"/>
    </xf>
    <xf numFmtId="0" fontId="58" fillId="5" borderId="41" xfId="0" applyFont="1" applyFill="1" applyBorder="1" applyAlignment="1">
      <alignment horizontal="center" vertical="center"/>
    </xf>
    <xf numFmtId="0" fontId="52" fillId="5" borderId="41" xfId="0" applyFont="1" applyFill="1" applyBorder="1" applyAlignment="1">
      <alignment horizontal="right" vertical="center"/>
    </xf>
    <xf numFmtId="0" fontId="5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9" fillId="0" borderId="15" xfId="11" applyFont="1" applyBorder="1" applyAlignment="1" applyProtection="1">
      <alignment horizontal="left" readingOrder="1"/>
    </xf>
    <xf numFmtId="0" fontId="54" fillId="0" borderId="15" xfId="0" applyFont="1" applyBorder="1"/>
    <xf numFmtId="0" fontId="60" fillId="0" borderId="0" xfId="0" applyFont="1" applyAlignment="1">
      <alignment horizontal="left" readingOrder="1"/>
    </xf>
    <xf numFmtId="0" fontId="54" fillId="0" borderId="0" xfId="0" applyFont="1" applyAlignment="1"/>
    <xf numFmtId="0" fontId="60" fillId="0" borderId="0" xfId="0" applyFont="1" applyAlignment="1">
      <alignment horizontal="right" readingOrder="1"/>
    </xf>
    <xf numFmtId="0" fontId="53" fillId="0" borderId="0" xfId="0" applyFont="1" applyAlignment="1"/>
    <xf numFmtId="0" fontId="54" fillId="0" borderId="0" xfId="0" applyFont="1" applyAlignment="1">
      <alignment horizontal="right"/>
    </xf>
    <xf numFmtId="0" fontId="54" fillId="0" borderId="0" xfId="0" applyFont="1"/>
    <xf numFmtId="0" fontId="48" fillId="0" borderId="5" xfId="9">
      <alignment horizontal="center" vertical="center"/>
    </xf>
    <xf numFmtId="164" fontId="48" fillId="3" borderId="3" xfId="10">
      <alignment horizontal="center" vertical="center"/>
    </xf>
    <xf numFmtId="0" fontId="0" fillId="0" borderId="15" xfId="0" applyFill="1" applyBorder="1" applyAlignment="1" applyProtection="1">
      <alignment vertical="center"/>
    </xf>
    <xf numFmtId="164" fontId="48" fillId="3" borderId="5" xfId="10" applyBorder="1">
      <alignment horizontal="center" vertical="center"/>
    </xf>
    <xf numFmtId="0" fontId="52" fillId="5" borderId="6" xfId="14" quotePrefix="1">
      <alignment horizontal="center" vertical="center"/>
    </xf>
    <xf numFmtId="0" fontId="52" fillId="5" borderId="6" xfId="14">
      <alignment horizontal="center" vertical="center"/>
    </xf>
    <xf numFmtId="0" fontId="51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right" vertical="center"/>
    </xf>
    <xf numFmtId="14" fontId="55" fillId="0" borderId="0" xfId="0" applyNumberFormat="1" applyFont="1" applyAlignment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16" fillId="0" borderId="28" xfId="0" applyFont="1" applyFill="1" applyBorder="1" applyAlignment="1" applyProtection="1">
      <alignment horizontal="center" vertical="center" wrapText="1"/>
    </xf>
    <xf numFmtId="0" fontId="16" fillId="0" borderId="29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horizontal="center" vertical="top" wrapText="1"/>
    </xf>
    <xf numFmtId="0" fontId="54" fillId="0" borderId="0" xfId="0" applyFont="1" applyAlignment="1" applyProtection="1">
      <alignment horizontal="right" vertical="center"/>
    </xf>
    <xf numFmtId="0" fontId="55" fillId="0" borderId="0" xfId="0" applyFont="1" applyAlignment="1" applyProtection="1">
      <alignment horizontal="center" vertical="center"/>
    </xf>
    <xf numFmtId="14" fontId="55" fillId="0" borderId="0" xfId="0" applyNumberFormat="1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14" fontId="55" fillId="6" borderId="4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171" fontId="61" fillId="5" borderId="0" xfId="0" applyNumberFormat="1" applyFont="1" applyFill="1" applyAlignment="1" applyProtection="1">
      <alignment horizontal="right"/>
    </xf>
    <xf numFmtId="0" fontId="0" fillId="5" borderId="0" xfId="0" applyFont="1" applyFill="1" applyAlignment="1">
      <alignment horizontal="left"/>
    </xf>
    <xf numFmtId="0" fontId="44" fillId="0" borderId="11" xfId="0" applyFont="1" applyFill="1" applyBorder="1" applyAlignment="1" applyProtection="1">
      <alignment horizontal="center" vertical="center"/>
    </xf>
    <xf numFmtId="14" fontId="44" fillId="0" borderId="11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15" xfId="0" applyFont="1" applyFill="1" applyBorder="1" applyAlignment="1" applyProtection="1">
      <alignment vertical="center"/>
    </xf>
    <xf numFmtId="0" fontId="16" fillId="0" borderId="15" xfId="0" applyFont="1" applyFill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57" fillId="0" borderId="0" xfId="0" applyFont="1" applyFill="1" applyAlignment="1" applyProtection="1">
      <alignment vertical="center"/>
    </xf>
    <xf numFmtId="0" fontId="7" fillId="0" borderId="27" xfId="0" applyFont="1" applyFill="1" applyBorder="1" applyAlignment="1" applyProtection="1">
      <alignment horizontal="center"/>
    </xf>
    <xf numFmtId="0" fontId="7" fillId="0" borderId="22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 vertical="top"/>
    </xf>
    <xf numFmtId="0" fontId="16" fillId="0" borderId="34" xfId="0" applyFont="1" applyFill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1" fillId="0" borderId="35" xfId="0" quotePrefix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/>
    </xf>
    <xf numFmtId="0" fontId="36" fillId="0" borderId="15" xfId="0" applyFont="1" applyFill="1" applyBorder="1" applyAlignment="1" applyProtection="1">
      <alignment vertical="center"/>
    </xf>
    <xf numFmtId="0" fontId="16" fillId="0" borderId="24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16" fillId="0" borderId="36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59" fillId="0" borderId="0" xfId="11" applyFont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0" fontId="15" fillId="0" borderId="0" xfId="0" applyFont="1" applyFill="1" applyAlignment="1" applyProtection="1">
      <alignment horizontal="right" vertical="center"/>
    </xf>
    <xf numFmtId="2" fontId="4" fillId="0" borderId="15" xfId="0" applyNumberFormat="1" applyFont="1" applyFill="1" applyBorder="1" applyAlignment="1" applyProtection="1">
      <alignment vertical="center"/>
    </xf>
    <xf numFmtId="0" fontId="0" fillId="0" borderId="15" xfId="0" applyFill="1" applyBorder="1" applyAlignment="1" applyProtection="1">
      <alignment vertical="center"/>
    </xf>
    <xf numFmtId="0" fontId="0" fillId="0" borderId="37" xfId="0" applyFill="1" applyBorder="1" applyAlignment="1" applyProtection="1">
      <alignment vertical="center"/>
    </xf>
    <xf numFmtId="0" fontId="14" fillId="0" borderId="15" xfId="0" applyFont="1" applyFill="1" applyBorder="1" applyAlignment="1" applyProtection="1">
      <alignment horizontal="center" vertical="center" wrapText="1"/>
    </xf>
    <xf numFmtId="164" fontId="48" fillId="3" borderId="3" xfId="10" applyBorder="1">
      <alignment horizontal="center" vertical="center"/>
    </xf>
    <xf numFmtId="0" fontId="48" fillId="0" borderId="11" xfId="9" applyBorder="1">
      <alignment horizontal="center" vertical="center"/>
    </xf>
    <xf numFmtId="0" fontId="60" fillId="0" borderId="0" xfId="0" applyFont="1" applyFill="1" applyBorder="1" applyAlignment="1">
      <alignment horizontal="left" readingOrder="1"/>
    </xf>
    <xf numFmtId="0" fontId="7" fillId="0" borderId="0" xfId="0" applyFont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0" fontId="49" fillId="0" borderId="0" xfId="11" applyAlignment="1" applyProtection="1">
      <alignment horizontal="right" vertical="center"/>
    </xf>
    <xf numFmtId="0" fontId="62" fillId="0" borderId="0" xfId="0" applyFont="1" applyAlignment="1" applyProtection="1">
      <alignment horizontal="center" vertical="center" wrapText="1"/>
    </xf>
    <xf numFmtId="0" fontId="49" fillId="0" borderId="0" xfId="11" applyFill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5" fillId="0" borderId="16" xfId="0" applyFont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left" vertical="center" indent="1"/>
    </xf>
    <xf numFmtId="169" fontId="24" fillId="0" borderId="23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left" vertical="center" indent="1"/>
    </xf>
    <xf numFmtId="169" fontId="24" fillId="0" borderId="18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horizontal="center" vertical="top" wrapText="1"/>
    </xf>
    <xf numFmtId="0" fontId="10" fillId="0" borderId="0" xfId="0" applyFont="1" applyFill="1" applyAlignment="1" applyProtection="1">
      <alignment vertical="center"/>
    </xf>
    <xf numFmtId="1" fontId="23" fillId="0" borderId="0" xfId="0" applyNumberFormat="1" applyFont="1" applyFill="1" applyAlignment="1" applyProtection="1">
      <alignment horizontal="left" vertical="center"/>
    </xf>
    <xf numFmtId="0" fontId="24" fillId="0" borderId="0" xfId="0" applyFont="1" applyFill="1" applyAlignment="1" applyProtection="1">
      <alignment vertical="center"/>
    </xf>
    <xf numFmtId="0" fontId="25" fillId="0" borderId="0" xfId="0" applyFont="1" applyFill="1" applyAlignment="1" applyProtection="1">
      <alignment vertical="center"/>
    </xf>
    <xf numFmtId="0" fontId="26" fillId="0" borderId="0" xfId="0" applyFont="1" applyFill="1" applyAlignment="1" applyProtection="1">
      <alignment horizontal="center" vertical="center"/>
    </xf>
    <xf numFmtId="0" fontId="27" fillId="0" borderId="0" xfId="0" applyFont="1" applyFill="1" applyAlignment="1" applyProtection="1">
      <alignment horizontal="center" vertical="center"/>
    </xf>
    <xf numFmtId="0" fontId="16" fillId="0" borderId="0" xfId="0" applyFont="1" applyFill="1" applyAlignment="1" applyProtection="1">
      <alignment horizontal="right" vertical="center"/>
    </xf>
    <xf numFmtId="0" fontId="0" fillId="0" borderId="0" xfId="0" applyFill="1" applyAlignment="1" applyProtection="1"/>
    <xf numFmtId="0" fontId="16" fillId="0" borderId="0" xfId="0" applyFont="1" applyFill="1" applyAlignment="1" applyProtection="1"/>
    <xf numFmtId="0" fontId="16" fillId="0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right"/>
    </xf>
    <xf numFmtId="0" fontId="15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6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/>
    </xf>
    <xf numFmtId="0" fontId="2" fillId="0" borderId="30" xfId="0" applyFont="1" applyFill="1" applyBorder="1" applyAlignment="1" applyProtection="1">
      <alignment horizontal="center" vertical="center" wrapText="1"/>
    </xf>
    <xf numFmtId="0" fontId="16" fillId="0" borderId="30" xfId="0" applyFont="1" applyFill="1" applyBorder="1" applyAlignment="1" applyProtection="1">
      <alignment horizontal="center" vertical="center" wrapText="1"/>
    </xf>
    <xf numFmtId="0" fontId="16" fillId="0" borderId="31" xfId="0" applyFont="1" applyFill="1" applyBorder="1" applyAlignment="1" applyProtection="1">
      <alignment horizontal="center" vertical="center" wrapText="1"/>
    </xf>
    <xf numFmtId="0" fontId="16" fillId="0" borderId="32" xfId="0" applyFont="1" applyFill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 wrapText="1"/>
    </xf>
    <xf numFmtId="0" fontId="24" fillId="0" borderId="12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vertical="center" wrapText="1"/>
    </xf>
    <xf numFmtId="1" fontId="5" fillId="0" borderId="9" xfId="0" applyNumberFormat="1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1" fontId="5" fillId="0" borderId="10" xfId="0" applyNumberFormat="1" applyFont="1" applyFill="1" applyBorder="1" applyAlignment="1" applyProtection="1">
      <alignment horizontal="center" vertical="top" wrapText="1"/>
    </xf>
    <xf numFmtId="0" fontId="24" fillId="0" borderId="13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46" fillId="0" borderId="0" xfId="0" applyFont="1" applyFill="1" applyAlignment="1" applyProtection="1">
      <alignment horizontal="right" vertical="top"/>
    </xf>
    <xf numFmtId="0" fontId="2" fillId="0" borderId="0" xfId="0" applyFont="1" applyFill="1" applyAlignment="1" applyProtection="1">
      <alignment wrapText="1"/>
    </xf>
    <xf numFmtId="0" fontId="48" fillId="8" borderId="43" xfId="11" applyFont="1" applyFill="1" applyBorder="1" applyAlignment="1" applyProtection="1">
      <alignment vertical="center" wrapText="1"/>
    </xf>
    <xf numFmtId="0" fontId="0" fillId="0" borderId="0" xfId="0" applyFill="1" applyProtection="1"/>
    <xf numFmtId="0" fontId="49" fillId="8" borderId="43" xfId="1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left" vertical="center" wrapText="1" indent="1"/>
    </xf>
    <xf numFmtId="170" fontId="24" fillId="0" borderId="22" xfId="0" applyNumberFormat="1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 applyProtection="1">
      <alignment horizontal="left" vertical="center" wrapText="1" indent="1"/>
    </xf>
    <xf numFmtId="170" fontId="24" fillId="0" borderId="23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left" vertical="center" wrapText="1" indent="1"/>
    </xf>
    <xf numFmtId="170" fontId="24" fillId="0" borderId="18" xfId="0" applyNumberFormat="1" applyFont="1" applyFill="1" applyBorder="1" applyAlignment="1" applyProtection="1">
      <alignment horizontal="center" vertical="center" wrapText="1"/>
    </xf>
    <xf numFmtId="0" fontId="37" fillId="0" borderId="44" xfId="0" applyFont="1" applyFill="1" applyBorder="1" applyAlignment="1" applyProtection="1">
      <alignment horizontal="left" vertical="center" wrapText="1" indent="1"/>
    </xf>
    <xf numFmtId="170" fontId="37" fillId="0" borderId="45" xfId="0" applyNumberFormat="1" applyFont="1" applyFill="1" applyBorder="1" applyAlignment="1" applyProtection="1">
      <alignment horizontal="center" vertical="center" wrapText="1"/>
    </xf>
    <xf numFmtId="0" fontId="37" fillId="0" borderId="46" xfId="0" applyFont="1" applyFill="1" applyBorder="1" applyAlignment="1" applyProtection="1">
      <alignment horizontal="left" vertical="center" wrapText="1" indent="1"/>
    </xf>
    <xf numFmtId="170" fontId="37" fillId="0" borderId="47" xfId="0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>
      <alignment horizontal="left" vertical="center" indent="1"/>
    </xf>
    <xf numFmtId="169" fontId="24" fillId="0" borderId="2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 indent="1"/>
    </xf>
    <xf numFmtId="169" fontId="24" fillId="0" borderId="23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top" wrapText="1"/>
    </xf>
    <xf numFmtId="0" fontId="24" fillId="0" borderId="48" xfId="0" applyFont="1" applyBorder="1" applyAlignment="1">
      <alignment horizontal="left" vertical="center" wrapText="1" indent="1"/>
    </xf>
    <xf numFmtId="0" fontId="37" fillId="0" borderId="21" xfId="0" applyFont="1" applyBorder="1" applyAlignment="1">
      <alignment horizontal="left" vertical="center" wrapText="1" indent="1"/>
    </xf>
    <xf numFmtId="170" fontId="37" fillId="0" borderId="4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top" wrapText="1"/>
    </xf>
    <xf numFmtId="0" fontId="24" fillId="0" borderId="12" xfId="0" applyFont="1" applyBorder="1" applyAlignment="1">
      <alignment horizontal="left" vertical="center" wrapText="1" indent="1"/>
    </xf>
    <xf numFmtId="0" fontId="37" fillId="0" borderId="16" xfId="0" applyFont="1" applyBorder="1" applyAlignment="1">
      <alignment horizontal="left" vertical="center" wrapText="1" indent="1"/>
    </xf>
    <xf numFmtId="170" fontId="37" fillId="0" borderId="50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ont="1" applyAlignment="1">
      <alignment horizontal="left"/>
    </xf>
    <xf numFmtId="0" fontId="0" fillId="6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 vertical="top"/>
    </xf>
    <xf numFmtId="0" fontId="49" fillId="7" borderId="0" xfId="11" applyFill="1" applyAlignment="1" applyProtection="1">
      <alignment horizontal="left" vertical="center" wrapText="1"/>
    </xf>
  </cellXfs>
  <cellStyles count="16">
    <cellStyle name="Beobachtung" xfId="1" xr:uid="{00000000-0005-0000-0000-000000000000}"/>
    <cellStyle name="Beobachtung (alpha)" xfId="2" xr:uid="{00000000-0005-0000-0000-000001000000}"/>
    <cellStyle name="Beobachtung (F:ARISGP_DOM)" xfId="3" xr:uid="{00000000-0005-0000-0000-000002000000}"/>
    <cellStyle name="Beobachtung (F:ARISGP_FOR)" xfId="4" xr:uid="{00000000-0005-0000-0000-000003000000}"/>
    <cellStyle name="Beobachtung (F:Werteliste)" xfId="5" xr:uid="{00000000-0005-0000-0000-000004000000}"/>
    <cellStyle name="Beobachtung (gesperrt)" xfId="6" xr:uid="{00000000-0005-0000-0000-000005000000}"/>
    <cellStyle name="Beobachtung (Total alpha)" xfId="7" xr:uid="{00000000-0005-0000-0000-000006000000}"/>
    <cellStyle name="Beobachtung (Total)" xfId="8" xr:uid="{00000000-0005-0000-0000-000007000000}"/>
    <cellStyle name="ColPos" xfId="9" xr:uid="{00000000-0005-0000-0000-000008000000}"/>
    <cellStyle name="LinePos" xfId="10" xr:uid="{00000000-0005-0000-0000-000009000000}"/>
    <cellStyle name="Link" xfId="11" builtinId="8" customBuiltin="1"/>
    <cellStyle name="Neutral" xfId="12" builtinId="28" customBuiltin="1"/>
    <cellStyle name="SNB-Link" xfId="15" xr:uid="{00000000-0005-0000-0000-00000C000000}"/>
    <cellStyle name="Standard" xfId="0" builtinId="0"/>
    <cellStyle name="Überschrift 5" xfId="13" xr:uid="{00000000-0005-0000-0000-00000E000000}"/>
    <cellStyle name="ValMessage" xfId="14" xr:uid="{00000000-0005-0000-0000-00000F00000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13" Target="../customXml/item1.xml" Type="http://schemas.openxmlformats.org/officeDocument/2006/relationships/customXml"/><Relationship Id="rId14" Target="../customXml/item2.xml" Type="http://schemas.openxmlformats.org/officeDocument/2006/relationships/customXml"/><Relationship Id="rId15" Target="../customXml/item3.xml" Type="http://schemas.openxmlformats.org/officeDocument/2006/relationships/customXml"/><Relationship Id="rId16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4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5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6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7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_rels/drawing8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50006</xdr:rowOff>
    </xdr:from>
    <xdr:to>
      <xdr:col>2</xdr:col>
      <xdr:colOff>666836</xdr:colOff>
      <xdr:row>2</xdr:row>
      <xdr:rowOff>220460</xdr:rowOff>
    </xdr:to>
    <xdr:pic>
      <xdr:nvPicPr>
        <xdr:cNvPr id="8423" name="Grafik 8" descr="SNB_LOGO_46_RGB.jpg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106" y="50006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7145</xdr:colOff>
      <xdr:row>0</xdr:row>
      <xdr:rowOff>59532</xdr:rowOff>
    </xdr:from>
    <xdr:to>
      <xdr:col>2</xdr:col>
      <xdr:colOff>1264532</xdr:colOff>
      <xdr:row>3</xdr:row>
      <xdr:rowOff>15673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E43C968F-010D-4D04-98EF-471A9004F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6208" y="59532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0</xdr:row>
      <xdr:rowOff>59531</xdr:rowOff>
    </xdr:from>
    <xdr:to>
      <xdr:col>2</xdr:col>
      <xdr:colOff>1257386</xdr:colOff>
      <xdr:row>3</xdr:row>
      <xdr:rowOff>15672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591F31DB-AF22-4C74-93BE-8BF70F5ED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062" y="59531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61912</xdr:rowOff>
    </xdr:from>
    <xdr:to>
      <xdr:col>2</xdr:col>
      <xdr:colOff>1266913</xdr:colOff>
      <xdr:row>3</xdr:row>
      <xdr:rowOff>18053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84B42D8E-CD6E-47E8-BD3C-76F19B25A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8589" y="61912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59531</xdr:rowOff>
    </xdr:from>
    <xdr:to>
      <xdr:col>2</xdr:col>
      <xdr:colOff>1281199</xdr:colOff>
      <xdr:row>3</xdr:row>
      <xdr:rowOff>15672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13E6A2C7-2BC3-4A1A-9A22-E9E63A154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59531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23811</xdr:colOff>
      <xdr:row>0</xdr:row>
      <xdr:rowOff>59531</xdr:rowOff>
    </xdr:from>
    <xdr:to>
      <xdr:col>2</xdr:col>
      <xdr:colOff>1138323</xdr:colOff>
      <xdr:row>4</xdr:row>
      <xdr:rowOff>3766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26BBB4C3-D8F4-4518-97AC-4FB42EFE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59531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23811</xdr:colOff>
      <xdr:row>0</xdr:row>
      <xdr:rowOff>59532</xdr:rowOff>
    </xdr:from>
    <xdr:to>
      <xdr:col>2</xdr:col>
      <xdr:colOff>1138323</xdr:colOff>
      <xdr:row>4</xdr:row>
      <xdr:rowOff>3767</xdr:rowOff>
    </xdr:to>
    <xdr:pic>
      <xdr:nvPicPr>
        <xdr:cNvPr id="3" name="Grafik 8" descr="SNB_LOGO_46_RGB.jpg">
          <a:extLst>
            <a:ext uri="{FF2B5EF4-FFF2-40B4-BE49-F238E27FC236}">
              <a16:creationId xmlns:a16="http://schemas.microsoft.com/office/drawing/2014/main" id="{B1999DD6-2978-413F-B717-7EBB8079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59532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657" name="AutoShape 1">
          <a:extLst>
            <a:ext uri="{FF2B5EF4-FFF2-40B4-BE49-F238E27FC236}">
              <a16:creationId xmlns:a16="http://schemas.microsoft.com/office/drawing/2014/main" id="{00000000-0008-0000-0700-00007906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00000000-0008-0000-0700-00007A060000}"/>
            </a:ext>
          </a:extLst>
        </xdr:cNvPr>
        <xdr:cNvSpPr>
          <a:spLocks noChangeArrowheads="1"/>
        </xdr:cNvSpPr>
      </xdr:nvSpPr>
      <xdr:spPr bwMode="auto">
        <a:xfrm rot="5400000">
          <a:off x="114300" y="0"/>
          <a:ext cx="0" cy="0"/>
        </a:xfrm>
        <a:prstGeom prst="triangle">
          <a:avLst>
            <a:gd name="adj" fmla="val 50000"/>
          </a:avLst>
        </a:prstGeom>
        <a:solidFill>
          <a:srgbClr val="FF00FF"/>
        </a:solidFill>
        <a:ln w="28575">
          <a:solidFill>
            <a:srgbClr val="FF99C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23811</xdr:colOff>
      <xdr:row>0</xdr:row>
      <xdr:rowOff>59531</xdr:rowOff>
    </xdr:from>
    <xdr:to>
      <xdr:col>2</xdr:col>
      <xdr:colOff>1138323</xdr:colOff>
      <xdr:row>4</xdr:row>
      <xdr:rowOff>3766</xdr:rowOff>
    </xdr:to>
    <xdr:pic>
      <xdr:nvPicPr>
        <xdr:cNvPr id="5" name="Grafik 8" descr="SNB_LOGO_46_RGB.jpg">
          <a:extLst>
            <a:ext uri="{FF2B5EF4-FFF2-40B4-BE49-F238E27FC236}">
              <a16:creationId xmlns:a16="http://schemas.microsoft.com/office/drawing/2014/main" id="{CC476491-5B65-4A75-952C-8A60D661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59531"/>
          <a:ext cx="1566949" cy="6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https://surveys.snb.ch/login/sls/auth?language=de" TargetMode="External" Type="http://schemas.openxmlformats.org/officeDocument/2006/relationships/hyperlink"/><Relationship Id="rId2" Target="../printerSettings/printerSettings6.bin" Type="http://schemas.openxmlformats.org/officeDocument/2006/relationships/printerSettings"/><Relationship Id="rId3" Target="../drawings/drawing6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https://emi.snb.ch/dam/jcr:b0eeb6a1-7a6c-47a6-af72-5235e90b5a1d/D_ARIS_Upd_FORCPL_4.34.xlsx" TargetMode="External" Type="http://schemas.openxmlformats.org/officeDocument/2006/relationships/hyperlink"/><Relationship Id="rId2" Target="../printerSettings/printerSettings7.bin" Type="http://schemas.openxmlformats.org/officeDocument/2006/relationships/printerSettings"/><Relationship Id="rId3" Target="../drawings/drawing7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https://surveys.snb.ch/login/sls/auth?language=de" TargetMode="External" Type="http://schemas.openxmlformats.org/officeDocument/2006/relationships/hyperlink"/><Relationship Id="rId2" Target="../printerSettings/printerSettings8.bin" Type="http://schemas.openxmlformats.org/officeDocument/2006/relationships/printerSettings"/><Relationship Id="rId3" Target="../drawings/drawing8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2"/>
  <sheetViews>
    <sheetView showGridLines="0" showRowColHeaders="0" tabSelected="1" zoomScale="80" zoomScaleNormal="80" workbookViewId="0">
      <selection activeCell="H3" sqref="H3"/>
    </sheetView>
  </sheetViews>
  <sheetFormatPr baseColWidth="10" defaultColWidth="11.44140625" defaultRowHeight="13.8" x14ac:dyDescent="0.25"/>
  <cols>
    <col min="1" max="1" customWidth="true" style="105" width="0.88671875"/>
    <col min="2" max="2" customWidth="true" style="105" width="13.88671875"/>
    <col min="3" max="3" customWidth="true" style="105" width="12.5546875"/>
    <col min="4" max="4" customWidth="true" style="105" width="12.44140625"/>
    <col min="5" max="5" customWidth="true" style="105" width="17.0"/>
    <col min="6" max="6" customWidth="true" style="105" width="12.109375"/>
    <col min="7" max="7" customWidth="true" style="105" width="12.6640625"/>
    <col min="8" max="8" customWidth="true" style="105" width="15.0"/>
    <col min="9" max="9" customWidth="true" style="105" width="7.33203125"/>
    <col min="10" max="16384" style="105" width="11.44140625"/>
  </cols>
  <sheetData>
    <row r="1" spans="1:10" x14ac:dyDescent="0.25">
      <c r="B1" s="106"/>
      <c r="G1" s="107" t="s">
        <v>171</v>
      </c>
      <c r="H1" s="108" t="s">
        <v>184</v>
      </c>
    </row>
    <row r="2" spans="1:10" ht="19.5" customHeight="1" x14ac:dyDescent="0.25">
      <c r="G2" s="107" t="s">
        <v>172</v>
      </c>
      <c r="H2" s="108" t="s">
        <v>185</v>
      </c>
    </row>
    <row r="3" spans="1:10" ht="21" customHeight="1" x14ac:dyDescent="0.25">
      <c r="G3" s="109" t="s">
        <v>658</v>
      </c>
      <c r="H3" s="110" t="s">
        <v>4</v>
      </c>
      <c r="J3" s="111" t="s">
        <v>173</v>
      </c>
    </row>
    <row r="4" spans="1:10" ht="21" customHeight="1" x14ac:dyDescent="0.25">
      <c r="G4" s="109" t="s">
        <v>174</v>
      </c>
      <c r="H4" s="165">
        <v>46203</v>
      </c>
    </row>
    <row r="5" spans="1:10" ht="21" customHeight="1" x14ac:dyDescent="0.25">
      <c r="G5" s="109" t="s">
        <v>175</v>
      </c>
      <c r="H5" s="112"/>
    </row>
    <row r="6" spans="1:10" ht="27" customHeight="1" x14ac:dyDescent="0.3">
      <c r="B6" s="113" t="s">
        <v>165</v>
      </c>
    </row>
    <row r="7" spans="1:10" ht="18.899999999999999" customHeight="1" x14ac:dyDescent="0.3">
      <c r="B7" s="114"/>
    </row>
    <row r="8" spans="1:10" ht="15" customHeight="1" x14ac:dyDescent="0.25">
      <c r="B8" s="283" t="s">
        <v>1272</v>
      </c>
    </row>
    <row r="9" spans="1:10" ht="18" customHeight="1" x14ac:dyDescent="0.25">
      <c r="A9" s="115"/>
      <c r="B9" s="116"/>
      <c r="C9" s="116"/>
      <c r="D9" s="166" t="s">
        <v>176</v>
      </c>
      <c r="E9" s="117"/>
      <c r="F9" s="117"/>
      <c r="G9" s="117"/>
      <c r="H9" s="116"/>
    </row>
    <row r="10" spans="1:10" x14ac:dyDescent="0.25">
      <c r="A10" s="115"/>
      <c r="B10" s="118" t="s">
        <v>5</v>
      </c>
      <c r="C10" s="116"/>
      <c r="D10" s="285"/>
      <c r="E10" s="285"/>
      <c r="F10" s="285"/>
      <c r="G10" s="285"/>
      <c r="H10" s="116"/>
    </row>
    <row r="11" spans="1:10" x14ac:dyDescent="0.25">
      <c r="A11" s="115"/>
      <c r="B11" s="118" t="s">
        <v>177</v>
      </c>
      <c r="C11" s="116"/>
      <c r="D11" s="285"/>
      <c r="E11" s="285"/>
      <c r="F11" s="285"/>
      <c r="G11" s="285"/>
      <c r="H11" s="116"/>
    </row>
    <row r="12" spans="1:10" x14ac:dyDescent="0.25">
      <c r="A12" s="115"/>
      <c r="B12" s="118" t="s">
        <v>6</v>
      </c>
      <c r="C12" s="116"/>
      <c r="D12" s="285"/>
      <c r="E12" s="285"/>
      <c r="F12" s="285"/>
      <c r="G12" s="285"/>
      <c r="H12" s="116"/>
    </row>
    <row r="13" spans="1:10" x14ac:dyDescent="0.25">
      <c r="A13" s="115"/>
      <c r="B13" s="118" t="s">
        <v>7</v>
      </c>
      <c r="C13" s="116"/>
      <c r="D13" s="285"/>
      <c r="E13" s="285"/>
      <c r="F13" s="285"/>
      <c r="G13" s="285"/>
      <c r="H13" s="116"/>
    </row>
    <row r="14" spans="1:10" x14ac:dyDescent="0.25">
      <c r="A14" s="115"/>
      <c r="B14" s="118" t="s">
        <v>178</v>
      </c>
      <c r="C14" s="116"/>
      <c r="D14" s="285"/>
      <c r="E14" s="285"/>
      <c r="F14" s="285"/>
      <c r="G14" s="285"/>
      <c r="H14" s="116"/>
    </row>
    <row r="15" spans="1:10" x14ac:dyDescent="0.25">
      <c r="A15" s="115"/>
      <c r="B15" s="118" t="s">
        <v>653</v>
      </c>
      <c r="C15" s="116"/>
      <c r="D15" s="285"/>
      <c r="E15" s="285"/>
      <c r="F15" s="285"/>
      <c r="G15" s="285"/>
      <c r="H15" s="116"/>
    </row>
    <row r="16" spans="1:10" x14ac:dyDescent="0.25">
      <c r="A16" s="115"/>
      <c r="B16" s="118" t="s">
        <v>10</v>
      </c>
      <c r="C16" s="116"/>
      <c r="D16" s="285"/>
      <c r="E16" s="285"/>
      <c r="F16" s="285"/>
      <c r="G16" s="285"/>
      <c r="H16" s="116"/>
    </row>
    <row r="17" spans="1:16" ht="20.100000000000001" customHeight="1" x14ac:dyDescent="0.25">
      <c r="A17" s="115"/>
      <c r="B17" s="118"/>
      <c r="C17" s="116"/>
      <c r="D17" s="119"/>
      <c r="E17" s="119"/>
      <c r="F17" s="119"/>
      <c r="G17" s="119"/>
      <c r="H17" s="116"/>
    </row>
    <row r="18" spans="1:16" ht="15" customHeight="1" x14ac:dyDescent="0.25">
      <c r="B18" s="120" t="s">
        <v>179</v>
      </c>
      <c r="C18" s="121"/>
      <c r="D18" s="122" t="s">
        <v>180</v>
      </c>
      <c r="E18" s="122"/>
      <c r="F18" s="121"/>
      <c r="G18" s="123"/>
      <c r="H18" s="121"/>
    </row>
    <row r="19" spans="1:16" ht="15" customHeight="1" x14ac:dyDescent="0.25">
      <c r="B19" s="124"/>
      <c r="C19" s="124"/>
      <c r="D19" s="124"/>
      <c r="E19" s="124"/>
      <c r="F19" s="125"/>
      <c r="G19" s="124"/>
      <c r="H19" s="124"/>
    </row>
    <row r="20" spans="1:16" ht="15" customHeight="1" x14ac:dyDescent="0.25">
      <c r="B20" s="168" t="s">
        <v>16</v>
      </c>
      <c r="C20" s="125"/>
      <c r="D20" s="126">
        <f>'AR11.MELD'!C54</f>
        <v>0</v>
      </c>
      <c r="E20" s="126"/>
      <c r="F20" s="125"/>
      <c r="G20" s="167"/>
      <c r="H20" s="127"/>
    </row>
    <row r="21" spans="1:16" ht="15" customHeight="1" x14ac:dyDescent="0.25">
      <c r="B21" s="168" t="s">
        <v>17</v>
      </c>
      <c r="C21" s="125"/>
      <c r="D21" s="126">
        <f>'AR12.MELD'!C54</f>
        <v>0</v>
      </c>
      <c r="E21" s="126"/>
      <c r="F21" s="125"/>
      <c r="G21" s="167"/>
      <c r="H21" s="127"/>
    </row>
    <row r="22" spans="1:16" ht="15" customHeight="1" x14ac:dyDescent="0.25">
      <c r="B22" s="168" t="s">
        <v>18</v>
      </c>
      <c r="C22" s="125"/>
      <c r="D22" s="126">
        <f>'AR13.MELD'!C54</f>
        <v>0</v>
      </c>
      <c r="E22" s="126"/>
      <c r="F22" s="125"/>
      <c r="G22" s="167"/>
      <c r="H22" s="127"/>
    </row>
    <row r="23" spans="1:16" ht="15" customHeight="1" x14ac:dyDescent="0.25">
      <c r="B23" s="168" t="s">
        <v>21</v>
      </c>
      <c r="C23" s="125"/>
      <c r="D23" s="126">
        <f>'AR14.MELD'!C54</f>
        <v>0</v>
      </c>
      <c r="E23" s="126"/>
      <c r="F23" s="125"/>
      <c r="G23" s="167"/>
      <c r="H23" s="127"/>
    </row>
    <row r="24" spans="1:16" ht="15" customHeight="1" x14ac:dyDescent="0.25">
      <c r="B24" s="126"/>
      <c r="C24" s="125"/>
      <c r="D24" s="125"/>
      <c r="E24" s="126"/>
      <c r="F24" s="125"/>
      <c r="G24" s="125"/>
      <c r="H24" s="127"/>
    </row>
    <row r="25" spans="1:16" ht="15" customHeight="1" x14ac:dyDescent="0.25">
      <c r="B25" s="128" t="str">
        <f>IF(D25&gt;0,"Meldung mit Fehler","")</f>
        <v/>
      </c>
      <c r="C25" s="129"/>
      <c r="D25" s="130">
        <f>SUM(D20:D24)</f>
        <v>0</v>
      </c>
      <c r="E25" s="130"/>
      <c r="F25" s="129"/>
      <c r="G25" s="129"/>
      <c r="H25" s="131"/>
      <c r="P25" s="132"/>
    </row>
    <row r="26" spans="1:16" ht="27.9" customHeight="1" x14ac:dyDescent="0.25">
      <c r="B26" s="286" t="s">
        <v>1271</v>
      </c>
      <c r="C26" s="287"/>
      <c r="D26" s="287"/>
      <c r="E26" s="287"/>
      <c r="F26" s="287"/>
      <c r="G26" s="287"/>
      <c r="H26" s="287"/>
    </row>
    <row r="27" spans="1:16" x14ac:dyDescent="0.25">
      <c r="B27" s="133" t="s">
        <v>205</v>
      </c>
      <c r="C27" s="133"/>
      <c r="D27" s="133"/>
      <c r="E27" s="133"/>
      <c r="F27" s="133"/>
      <c r="G27" s="133"/>
      <c r="H27" s="133"/>
    </row>
    <row r="28" spans="1:16" ht="21" customHeight="1" x14ac:dyDescent="0.25">
      <c r="B28" s="288" t="s">
        <v>1128</v>
      </c>
      <c r="C28" s="284"/>
      <c r="D28" s="284"/>
      <c r="E28" s="284"/>
      <c r="F28" s="284"/>
      <c r="G28" s="284"/>
      <c r="H28" s="284"/>
    </row>
    <row r="29" spans="1:16" x14ac:dyDescent="0.25">
      <c r="B29" s="192" t="s">
        <v>1005</v>
      </c>
      <c r="C29" s="134"/>
      <c r="D29" s="134"/>
      <c r="E29" s="134"/>
      <c r="F29" s="134"/>
      <c r="G29" s="134"/>
      <c r="H29" s="134"/>
    </row>
    <row r="30" spans="1:16" ht="21" customHeight="1" x14ac:dyDescent="0.25">
      <c r="B30" s="288" t="s">
        <v>194</v>
      </c>
      <c r="C30" s="284"/>
      <c r="D30" s="284"/>
      <c r="E30" s="284"/>
      <c r="F30" s="284"/>
      <c r="G30" s="284"/>
      <c r="H30" s="284"/>
    </row>
    <row r="31" spans="1:16" x14ac:dyDescent="0.25">
      <c r="B31" s="284" t="str">
        <f><![CDATA["unter Angabe Ihres SNB-Codes ("&H3&"), der Erhebung ("&H1&") und des Stichdatums ("&DAY(H4)&"."&MONTH(H4)&"."&YEAR(H4)&")."]]></f>
        <v>unter Angabe Ihres SNB-Codes (XXXXXX), der Erhebung (ARIS) und des Stichdatums (30.6.2026).</v>
      </c>
      <c r="C31" s="284"/>
      <c r="D31" s="284"/>
      <c r="E31" s="284"/>
      <c r="F31" s="284"/>
      <c r="G31" s="284"/>
      <c r="H31" s="284"/>
    </row>
    <row r="32" spans="1:16" ht="15" customHeight="1" x14ac:dyDescent="0.25">
      <c r="B32" s="135"/>
      <c r="C32" s="136"/>
      <c r="D32" s="136"/>
      <c r="E32" s="136"/>
      <c r="F32" s="136"/>
      <c r="G32" s="136"/>
      <c r="H32" s="136"/>
    </row>
    <row r="33" spans="1:11" ht="21" customHeight="1" x14ac:dyDescent="0.25">
      <c r="B33" s="137" t="s">
        <v>0</v>
      </c>
      <c r="C33" s="138"/>
      <c r="D33" s="138"/>
      <c r="E33" s="138"/>
      <c r="F33" s="139" t="s">
        <v>181</v>
      </c>
      <c r="G33" s="140"/>
      <c r="H33" s="193" t="str">
        <f>HYPERLINK("mailto:forms@snb.ch?subject="&amp;H35&amp;" Formularbestellung","forms@snb.ch")</f>
        <v>forms@snb.ch</v>
      </c>
    </row>
    <row r="34" spans="1:11" ht="15" customHeight="1" x14ac:dyDescent="0.25">
      <c r="B34" s="137" t="s">
        <v>836</v>
      </c>
      <c r="C34" s="138"/>
      <c r="D34" s="138"/>
      <c r="E34" s="138"/>
      <c r="F34" s="141" t="s">
        <v>182</v>
      </c>
      <c r="G34" s="140"/>
      <c r="H34" s="193" t="str">
        <f>HYPERLINK("mailto:statistik.erhebungen@snb.ch?subject="&amp;H35&amp;" Anfrage","statistik.erhebungen@snb.ch")</f>
        <v>statistik.erhebungen@snb.ch</v>
      </c>
    </row>
    <row r="35" spans="1:11" ht="15" customHeight="1" x14ac:dyDescent="0.25">
      <c r="B35" s="137" t="s">
        <v>2</v>
      </c>
      <c r="C35" s="138"/>
      <c r="D35" s="138"/>
      <c r="E35" s="138"/>
      <c r="F35" s="141" t="s">
        <v>183</v>
      </c>
      <c r="G35" s="138"/>
      <c r="H35" s="141" t="str">
        <f><![CDATA[$H$3&" "&""&$H$1&" "&DAY($H$4)&"."&MONTH($H$4)&"."&YEAR($H$4)&" "&$H$5]]></f>
        <v xml:space="preserve">XXXXXX ARIS 30.6.2026 </v>
      </c>
      <c r="K35" s="106"/>
    </row>
    <row r="36" spans="1:11" ht="15" customHeight="1" x14ac:dyDescent="0.25">
      <c r="B36" s="137" t="s">
        <v>206</v>
      </c>
      <c r="C36" s="138"/>
      <c r="D36" s="138"/>
      <c r="E36" s="138"/>
      <c r="K36" s="106"/>
    </row>
    <row r="37" spans="1:11" ht="15" customHeight="1" x14ac:dyDescent="0.25">
      <c r="B37" s="202" t="s">
        <v>625</v>
      </c>
      <c r="C37" s="138"/>
      <c r="D37" s="138"/>
      <c r="E37" s="138"/>
      <c r="G37" s="138"/>
    </row>
    <row r="38" spans="1:11" ht="15" customHeight="1" x14ac:dyDescent="0.25">
      <c r="B38" s="137"/>
      <c r="C38" s="138"/>
      <c r="D38" s="138"/>
      <c r="E38" s="138"/>
      <c r="F38" s="138"/>
      <c r="G38" s="138"/>
      <c r="H38" s="138"/>
    </row>
    <row r="39" spans="1:11" ht="12.9" customHeight="1" x14ac:dyDescent="0.25">
      <c r="C39" s="142"/>
      <c r="D39" s="142"/>
      <c r="E39" s="142"/>
      <c r="F39" s="142"/>
      <c r="G39" s="142"/>
      <c r="H39" s="142"/>
    </row>
    <row r="40" spans="1:11" x14ac:dyDescent="0.25">
      <c r="A40" s="115"/>
      <c r="C40" s="142"/>
      <c r="D40" s="142"/>
      <c r="E40" s="142"/>
      <c r="F40" s="142"/>
      <c r="G40" s="142"/>
      <c r="H40" s="142"/>
    </row>
    <row r="41" spans="1:11" ht="45" customHeight="1" x14ac:dyDescent="0.25">
      <c r="A41" s="115"/>
      <c r="C41" s="142"/>
      <c r="D41" s="142"/>
      <c r="E41" s="142"/>
      <c r="F41" s="142"/>
      <c r="G41" s="142"/>
      <c r="H41" s="142"/>
    </row>
    <row r="42" spans="1:11" ht="6" customHeight="1" x14ac:dyDescent="0.25">
      <c r="A42" s="115"/>
      <c r="C42" s="142"/>
      <c r="D42" s="142"/>
      <c r="E42" s="142"/>
      <c r="F42" s="142"/>
      <c r="G42" s="142"/>
      <c r="H42" s="142"/>
    </row>
  </sheetData>
  <sheetProtection sheet="1" objects="1" scenarios="1"/>
  <mergeCells count="11">
    <mergeCell ref="B31:H31"/>
    <mergeCell ref="D10:G10"/>
    <mergeCell ref="D11:G11"/>
    <mergeCell ref="D12:G12"/>
    <mergeCell ref="D13:G13"/>
    <mergeCell ref="D14:G14"/>
    <mergeCell ref="D15:G15"/>
    <mergeCell ref="D16:G16"/>
    <mergeCell ref="B26:H26"/>
    <mergeCell ref="B28:H28"/>
    <mergeCell ref="B30:H30"/>
  </mergeCells>
  <conditionalFormatting sqref="B18:H18">
    <cfRule type="expression" dxfId="2" priority="1" stopIfTrue="1">
      <formula>$D25&gt;0</formula>
    </cfRule>
  </conditionalFormatting>
  <conditionalFormatting sqref="D25:E25">
    <cfRule type="cellIs" dxfId="1" priority="2" stopIfTrue="1" operator="greaterThan">
      <formula>0</formula>
    </cfRule>
  </conditionalFormatting>
  <conditionalFormatting sqref="F20:F23">
    <cfRule type="cellIs" dxfId="0" priority="3" stopIfTrue="1" operator="equal">
      <formula>"!"</formula>
    </cfRule>
  </conditionalFormatting>
  <dataValidations count="1">
    <dataValidation type="list" allowBlank="1" showInputMessage="1" showErrorMessage="1" sqref="H5" xr:uid="{00000000-0002-0000-0000-000000000000}">
      <formula1>"Korrektur,Test"</formula1>
    </dataValidation>
  </dataValidations>
  <pageMargins left="0.62992125984251968" right="0.47244094488188981" top="0.51181102362204722" bottom="0.78740157480314965" header="0.31496062992125984" footer="0.31496062992125984"/>
  <pageSetup paperSize="9" scale="73" orientation="portrait" r:id="rId1"/>
  <headerFooter>
    <oddFooter>&amp;L&amp;8&amp;D -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3" width="1.6640625"/>
    <col min="2" max="2" customWidth="true" style="3" width="4.5546875"/>
    <col min="3" max="3" customWidth="true" style="3" width="68.6640625"/>
    <col min="4" max="4" customWidth="true" style="3" width="12.6640625"/>
    <col min="5" max="6" customWidth="true" style="3" width="14.5546875"/>
    <col min="7" max="7" customWidth="true" style="3" width="4.5546875"/>
    <col min="8" max="8" customWidth="true" style="3" width="1.6640625"/>
    <col min="9" max="11" customWidth="true" style="3" width="12.6640625"/>
    <col min="12" max="16384" style="3" width="11.44140625"/>
  </cols>
  <sheetData>
    <row r="1" spans="2:11" ht="17.399999999999999" x14ac:dyDescent="0.25">
      <c r="B1" s="2"/>
      <c r="D1" s="4"/>
      <c r="E1" s="151" t="s">
        <v>659</v>
      </c>
      <c r="F1" s="169" t="s">
        <v>16</v>
      </c>
    </row>
    <row r="2" spans="2:11" ht="17.399999999999999" x14ac:dyDescent="0.25">
      <c r="B2" s="6"/>
      <c r="C2" s="6"/>
      <c r="D2" s="4"/>
      <c r="E2" s="151" t="s">
        <v>658</v>
      </c>
      <c r="F2" s="169" t="str">
        <f>Lieferschein!H3</f>
        <v>XXXXXX</v>
      </c>
    </row>
    <row r="3" spans="2:11" ht="15.6" x14ac:dyDescent="0.25">
      <c r="B3" s="2"/>
      <c r="D3" s="7"/>
      <c r="E3" s="151" t="s">
        <v>174</v>
      </c>
      <c r="F3" s="170">
        <f>Lieferschein!Date</f>
        <v>46203</v>
      </c>
    </row>
    <row r="4" spans="2:11" x14ac:dyDescent="0.25">
      <c r="B4" s="2"/>
      <c r="D4" s="151"/>
    </row>
    <row r="5" spans="2:11" x14ac:dyDescent="0.25">
      <c r="B5" s="2"/>
      <c r="D5" s="8"/>
    </row>
    <row r="6" spans="2:11" ht="17.399999999999999" x14ac:dyDescent="0.25">
      <c r="B6" s="2"/>
      <c r="C6" s="149" t="s">
        <v>186</v>
      </c>
      <c r="E6" s="8"/>
      <c r="F6" s="8"/>
    </row>
    <row r="7" spans="2:11" ht="17.399999999999999" x14ac:dyDescent="0.25">
      <c r="C7" s="176" t="s">
        <v>198</v>
      </c>
      <c r="D7" s="8"/>
      <c r="F7" s="9"/>
    </row>
    <row r="8" spans="2:11" ht="17.399999999999999" x14ac:dyDescent="0.25">
      <c r="C8" s="150" t="s">
        <v>199</v>
      </c>
      <c r="D8" s="10"/>
      <c r="G8" s="145"/>
    </row>
    <row r="9" spans="2:11" x14ac:dyDescent="0.25">
      <c r="C9" s="194" t="s">
        <v>13</v>
      </c>
      <c r="E9" s="177" t="s">
        <v>11</v>
      </c>
      <c r="F9" s="178" t="s">
        <v>14</v>
      </c>
      <c r="G9" s="144"/>
      <c r="I9" s="13"/>
      <c r="J9" s="14"/>
      <c r="K9" s="14"/>
    </row>
    <row r="10" spans="2:11" ht="13.8" x14ac:dyDescent="0.25">
      <c r="C10" s="15"/>
      <c r="E10" s="16"/>
      <c r="F10" s="179" t="s">
        <v>15</v>
      </c>
      <c r="G10" s="144"/>
      <c r="I10" s="17"/>
      <c r="J10" s="173" t="s">
        <v>58</v>
      </c>
      <c r="K10" s="17"/>
    </row>
    <row r="11" spans="2:11" x14ac:dyDescent="0.25">
      <c r="C11" s="18" t="s">
        <v>54</v>
      </c>
      <c r="E11" s="143" t="s">
        <v>9</v>
      </c>
      <c r="F11" s="143" t="s">
        <v>12</v>
      </c>
      <c r="G11" s="144"/>
      <c r="I11" s="188" t="s">
        <v>9</v>
      </c>
      <c r="J11" s="175"/>
      <c r="K11" s="188" t="s">
        <v>12</v>
      </c>
    </row>
    <row r="12" spans="2:11" ht="20.100000000000001" customHeight="1" x14ac:dyDescent="0.25">
      <c r="B12" s="92"/>
      <c r="C12" s="1" t="s">
        <v>57</v>
      </c>
      <c r="D12" s="20"/>
      <c r="E12" s="99"/>
      <c r="F12" s="99"/>
      <c r="G12" s="146">
        <v>21</v>
      </c>
      <c r="I12" s="147" t="str">
        <f>IF(E12="","",(IF(E12&gt;=F12,"OK","ERROR")))</f>
        <v/>
      </c>
      <c r="J12" s="185"/>
      <c r="K12" s="147" t="str">
        <f>IF(F12="","",(IF(F12&lt;=E12,"OK","ERROR")))</f>
        <v/>
      </c>
    </row>
    <row r="13" spans="2:11" x14ac:dyDescent="0.25">
      <c r="C13" s="22"/>
      <c r="E13" s="5"/>
      <c r="I13" s="171" t="s">
        <v>200</v>
      </c>
      <c r="J13" s="189"/>
      <c r="K13" s="189"/>
    </row>
    <row r="14" spans="2:11" x14ac:dyDescent="0.25">
      <c r="B14" s="145"/>
      <c r="E14" s="23"/>
      <c r="G14" s="145"/>
      <c r="I14" s="148" t="str">
        <f>IF((SUM(E19:E39))=0,"",(SUM(E19:E39)))</f>
        <v/>
      </c>
      <c r="J14" s="55"/>
      <c r="K14" s="148" t="str">
        <f>IF((SUM(F19:F39))=0,"",(SUM(F19:F39)))</f>
        <v/>
      </c>
    </row>
    <row r="15" spans="2:11" ht="16.8" x14ac:dyDescent="0.25">
      <c r="B15" s="144"/>
      <c r="C15" s="88" t="s">
        <v>756</v>
      </c>
      <c r="D15" s="89" t="s">
        <v>196</v>
      </c>
      <c r="E15" s="90" t="s">
        <v>11</v>
      </c>
      <c r="F15" s="90" t="s">
        <v>14</v>
      </c>
      <c r="G15" s="144"/>
      <c r="I15" s="148" t="str">
        <f>IF((SUM(E19:E39))=0,"",(IF(SUM(E19:E39)-2&lt;=E12,"OK","ERROR")))</f>
        <v/>
      </c>
      <c r="J15" s="25"/>
      <c r="K15" s="148" t="str">
        <f>IF((SUM(F19:F39))=0,"",(IF(SUM(F19:F39)-2&lt;=F12,"OK","ERROR")))</f>
        <v/>
      </c>
    </row>
    <row r="16" spans="2:11" ht="12.6" customHeight="1" x14ac:dyDescent="0.25">
      <c r="B16" s="144"/>
      <c r="C16" s="12"/>
      <c r="D16" s="26"/>
      <c r="E16" s="26"/>
      <c r="F16" s="91" t="s">
        <v>15</v>
      </c>
      <c r="G16" s="144"/>
      <c r="I16" s="171" t="s">
        <v>160</v>
      </c>
      <c r="J16" s="186"/>
      <c r="K16" s="186"/>
    </row>
    <row r="17" spans="2:11" ht="12.6" customHeight="1" x14ac:dyDescent="0.25">
      <c r="B17" s="144"/>
      <c r="C17" s="19"/>
      <c r="D17" s="28"/>
      <c r="E17" s="29"/>
      <c r="F17" s="29"/>
      <c r="G17" s="144"/>
      <c r="I17" s="172" t="s">
        <v>159</v>
      </c>
      <c r="J17" s="187"/>
      <c r="K17" s="187"/>
    </row>
    <row r="18" spans="2:11" ht="15.75" customHeight="1" x14ac:dyDescent="0.25">
      <c r="B18" s="144"/>
      <c r="C18" s="143" t="s">
        <v>55</v>
      </c>
      <c r="D18" s="143" t="s">
        <v>8</v>
      </c>
      <c r="E18" s="143" t="s">
        <v>9</v>
      </c>
      <c r="F18" s="143" t="s">
        <v>12</v>
      </c>
      <c r="G18" s="144"/>
      <c r="I18" s="174" t="s">
        <v>9</v>
      </c>
      <c r="J18" s="174" t="s">
        <v>9</v>
      </c>
      <c r="K18" s="174" t="s">
        <v>12</v>
      </c>
    </row>
    <row r="19" spans="2:11" ht="13.8" thickBot="1" x14ac:dyDescent="0.3">
      <c r="B19" s="144">
        <v>1</v>
      </c>
      <c r="C19" s="95"/>
      <c r="D19" s="96" t="str">
        <f>IF(C19="","",VLOOKUP(C19,Banks_Dom,2,FALSE))</f>
        <v/>
      </c>
      <c r="E19" s="97"/>
      <c r="F19" s="97"/>
      <c r="G19" s="144">
        <v>1</v>
      </c>
      <c r="I19" s="147" t="str">
        <f>IF(OR(COUNTA(C19)=1,COUNTA(E19)=1),IF(COUNTA(C19,E19)=2,"OK","ERROR"),"")</f>
        <v/>
      </c>
      <c r="J19" s="147" t="str">
        <f>IF(E19="","",(IF(E19&gt;=F19,"OK","ERROR")))</f>
        <v/>
      </c>
      <c r="K19" s="147" t="str">
        <f>IF(OR(COUNTA(C19)=1,COUNTA(F19)=1),IF(COUNTA(C19,F19)=2,"OK","ERROR"),"")</f>
        <v/>
      </c>
    </row>
    <row r="20" spans="2:11" ht="14.4" thickTop="1" thickBot="1" x14ac:dyDescent="0.3">
      <c r="B20" s="144">
        <v>2</v>
      </c>
      <c r="C20" s="95"/>
      <c r="D20" s="96" t="str">
        <f t="shared" ref="D20:D28" si="0">IF(C20="","",VLOOKUP(C20,Banks_Dom,2,FALSE))</f>
        <v/>
      </c>
      <c r="E20" s="97"/>
      <c r="F20" s="97"/>
      <c r="G20" s="144">
        <v>2</v>
      </c>
      <c r="I20" s="147" t="str">
        <f t="shared" ref="I20:I28" si="1">IF(OR(COUNTA(C20)=1,COUNTA(E20)=1),IF(COUNTA(C20,E20)=2,"OK","ERROR"),"")</f>
        <v/>
      </c>
      <c r="J20" s="147" t="str">
        <f>IF(E20="","",(IF(E20&gt;=F20,"OK","ERROR")))</f>
        <v/>
      </c>
      <c r="K20" s="148" t="str">
        <f t="shared" ref="K20:K28" si="2">IF(OR(COUNTA(C20)=1,COUNTA(F20)=1),IF(COUNTA(C20,F20)=2,"OK","ERROR"),"")</f>
        <v/>
      </c>
    </row>
    <row r="21" spans="2:11" ht="14.4" thickTop="1" thickBot="1" x14ac:dyDescent="0.3">
      <c r="B21" s="144">
        <v>3</v>
      </c>
      <c r="C21" s="95"/>
      <c r="D21" s="96" t="str">
        <f t="shared" si="0"/>
        <v/>
      </c>
      <c r="E21" s="97"/>
      <c r="F21" s="97"/>
      <c r="G21" s="144">
        <v>3</v>
      </c>
      <c r="I21" s="147" t="str">
        <f t="shared" si="1"/>
        <v/>
      </c>
      <c r="J21" s="147" t="str">
        <f t="shared" ref="J21:J28" si="3">IF(E21="","",(IF(E21&gt;=F21,"OK","ERROR")))</f>
        <v/>
      </c>
      <c r="K21" s="148" t="str">
        <f t="shared" si="2"/>
        <v/>
      </c>
    </row>
    <row r="22" spans="2:11" ht="14.4" thickTop="1" thickBot="1" x14ac:dyDescent="0.3">
      <c r="B22" s="144">
        <v>4</v>
      </c>
      <c r="C22" s="95"/>
      <c r="D22" s="96" t="str">
        <f t="shared" si="0"/>
        <v/>
      </c>
      <c r="E22" s="97"/>
      <c r="F22" s="97"/>
      <c r="G22" s="144">
        <v>4</v>
      </c>
      <c r="I22" s="147" t="str">
        <f t="shared" si="1"/>
        <v/>
      </c>
      <c r="J22" s="147" t="str">
        <f t="shared" si="3"/>
        <v/>
      </c>
      <c r="K22" s="148" t="str">
        <f t="shared" si="2"/>
        <v/>
      </c>
    </row>
    <row r="23" spans="2:11" ht="14.4" thickTop="1" thickBot="1" x14ac:dyDescent="0.3">
      <c r="B23" s="144">
        <v>5</v>
      </c>
      <c r="C23" s="95"/>
      <c r="D23" s="96" t="str">
        <f t="shared" si="0"/>
        <v/>
      </c>
      <c r="E23" s="97"/>
      <c r="F23" s="97"/>
      <c r="G23" s="144">
        <v>5</v>
      </c>
      <c r="I23" s="147" t="str">
        <f t="shared" si="1"/>
        <v/>
      </c>
      <c r="J23" s="147" t="str">
        <f t="shared" si="3"/>
        <v/>
      </c>
      <c r="K23" s="148" t="str">
        <f t="shared" si="2"/>
        <v/>
      </c>
    </row>
    <row r="24" spans="2:11" ht="14.4" thickTop="1" thickBot="1" x14ac:dyDescent="0.3">
      <c r="B24" s="144">
        <v>6</v>
      </c>
      <c r="C24" s="95"/>
      <c r="D24" s="96" t="str">
        <f t="shared" si="0"/>
        <v/>
      </c>
      <c r="E24" s="97"/>
      <c r="F24" s="97"/>
      <c r="G24" s="144">
        <v>6</v>
      </c>
      <c r="I24" s="147" t="str">
        <f t="shared" si="1"/>
        <v/>
      </c>
      <c r="J24" s="147" t="str">
        <f t="shared" si="3"/>
        <v/>
      </c>
      <c r="K24" s="148" t="str">
        <f t="shared" si="2"/>
        <v/>
      </c>
    </row>
    <row r="25" spans="2:11" ht="14.4" thickTop="1" thickBot="1" x14ac:dyDescent="0.3">
      <c r="B25" s="144">
        <v>7</v>
      </c>
      <c r="C25" s="95"/>
      <c r="D25" s="96" t="str">
        <f t="shared" si="0"/>
        <v/>
      </c>
      <c r="E25" s="97"/>
      <c r="F25" s="97"/>
      <c r="G25" s="144">
        <v>7</v>
      </c>
      <c r="I25" s="147" t="str">
        <f t="shared" si="1"/>
        <v/>
      </c>
      <c r="J25" s="147" t="str">
        <f t="shared" si="3"/>
        <v/>
      </c>
      <c r="K25" s="148" t="str">
        <f t="shared" si="2"/>
        <v/>
      </c>
    </row>
    <row r="26" spans="2:11" ht="14.4" thickTop="1" thickBot="1" x14ac:dyDescent="0.3">
      <c r="B26" s="144">
        <v>8</v>
      </c>
      <c r="C26" s="95"/>
      <c r="D26" s="96" t="str">
        <f t="shared" si="0"/>
        <v/>
      </c>
      <c r="E26" s="97"/>
      <c r="F26" s="97"/>
      <c r="G26" s="144">
        <v>8</v>
      </c>
      <c r="I26" s="147" t="str">
        <f t="shared" si="1"/>
        <v/>
      </c>
      <c r="J26" s="147" t="str">
        <f t="shared" si="3"/>
        <v/>
      </c>
      <c r="K26" s="148" t="str">
        <f t="shared" si="2"/>
        <v/>
      </c>
    </row>
    <row r="27" spans="2:11" ht="14.4" thickTop="1" thickBot="1" x14ac:dyDescent="0.3">
      <c r="B27" s="144">
        <v>9</v>
      </c>
      <c r="C27" s="95"/>
      <c r="D27" s="96" t="str">
        <f t="shared" si="0"/>
        <v/>
      </c>
      <c r="E27" s="97"/>
      <c r="F27" s="97"/>
      <c r="G27" s="144">
        <v>9</v>
      </c>
      <c r="I27" s="147" t="str">
        <f t="shared" si="1"/>
        <v/>
      </c>
      <c r="J27" s="147" t="str">
        <f t="shared" si="3"/>
        <v/>
      </c>
      <c r="K27" s="148" t="str">
        <f t="shared" si="2"/>
        <v/>
      </c>
    </row>
    <row r="28" spans="2:11" ht="14.4" thickTop="1" thickBot="1" x14ac:dyDescent="0.3">
      <c r="B28" s="144">
        <v>10</v>
      </c>
      <c r="C28" s="95"/>
      <c r="D28" s="96" t="str">
        <f t="shared" si="0"/>
        <v/>
      </c>
      <c r="E28" s="97"/>
      <c r="F28" s="97"/>
      <c r="G28" s="144">
        <v>10</v>
      </c>
      <c r="I28" s="147" t="str">
        <f t="shared" si="1"/>
        <v/>
      </c>
      <c r="J28" s="147" t="str">
        <f t="shared" si="3"/>
        <v/>
      </c>
      <c r="K28" s="148" t="str">
        <f t="shared" si="2"/>
        <v/>
      </c>
    </row>
    <row r="29" spans="2:11" ht="13.8" thickTop="1" x14ac:dyDescent="0.25">
      <c r="B29" s="30"/>
      <c r="C29" s="31"/>
      <c r="D29" s="32"/>
      <c r="E29" s="33"/>
      <c r="F29" s="34"/>
      <c r="G29" s="30"/>
      <c r="I29" s="24"/>
      <c r="J29" s="24"/>
      <c r="K29" s="24"/>
    </row>
    <row r="30" spans="2:11" ht="13.8" thickBot="1" x14ac:dyDescent="0.3">
      <c r="B30" s="144">
        <v>11</v>
      </c>
      <c r="C30" s="95"/>
      <c r="D30" s="96" t="str">
        <f t="shared" ref="D30:D39" si="4">IF(C30="","",VLOOKUP(C30,Banks_Dom,2,FALSE))</f>
        <v/>
      </c>
      <c r="E30" s="97"/>
      <c r="F30" s="97"/>
      <c r="G30" s="144">
        <v>11</v>
      </c>
      <c r="I30" s="147" t="str">
        <f t="shared" ref="I30:I39" si="5">IF(OR(COUNTA(C30)=1,COUNTA(E30)=1),IF(COUNTA(C30,E30)=2,"OK","ERROR"),"")</f>
        <v/>
      </c>
      <c r="J30" s="147" t="str">
        <f t="shared" ref="J30:J39" si="6">IF(E30="","",(IF(E30&gt;=F30,"OK","ERROR")))</f>
        <v/>
      </c>
      <c r="K30" s="148" t="str">
        <f t="shared" ref="K30:K39" si="7">IF(OR(COUNTA(C30)=1,COUNTA(F30)=1),IF(COUNTA(C30,F30)=2,"OK","ERROR"),"")</f>
        <v/>
      </c>
    </row>
    <row r="31" spans="2:11" ht="14.4" thickTop="1" thickBot="1" x14ac:dyDescent="0.3">
      <c r="B31" s="144">
        <v>12</v>
      </c>
      <c r="C31" s="95"/>
      <c r="D31" s="96" t="str">
        <f t="shared" si="4"/>
        <v/>
      </c>
      <c r="E31" s="97"/>
      <c r="F31" s="97"/>
      <c r="G31" s="144">
        <v>12</v>
      </c>
      <c r="I31" s="147" t="str">
        <f t="shared" si="5"/>
        <v/>
      </c>
      <c r="J31" s="147" t="str">
        <f t="shared" si="6"/>
        <v/>
      </c>
      <c r="K31" s="148" t="str">
        <f t="shared" si="7"/>
        <v/>
      </c>
    </row>
    <row r="32" spans="2:11" ht="14.4" thickTop="1" thickBot="1" x14ac:dyDescent="0.3">
      <c r="B32" s="144">
        <v>13</v>
      </c>
      <c r="C32" s="95"/>
      <c r="D32" s="96" t="str">
        <f t="shared" si="4"/>
        <v/>
      </c>
      <c r="E32" s="97"/>
      <c r="F32" s="97"/>
      <c r="G32" s="144">
        <v>13</v>
      </c>
      <c r="I32" s="147" t="str">
        <f t="shared" si="5"/>
        <v/>
      </c>
      <c r="J32" s="147" t="str">
        <f t="shared" si="6"/>
        <v/>
      </c>
      <c r="K32" s="148" t="str">
        <f t="shared" si="7"/>
        <v/>
      </c>
    </row>
    <row r="33" spans="1:11" ht="14.4" thickTop="1" thickBot="1" x14ac:dyDescent="0.3">
      <c r="B33" s="144">
        <v>14</v>
      </c>
      <c r="C33" s="95"/>
      <c r="D33" s="96" t="str">
        <f t="shared" si="4"/>
        <v/>
      </c>
      <c r="E33" s="97"/>
      <c r="F33" s="97"/>
      <c r="G33" s="144">
        <v>14</v>
      </c>
      <c r="I33" s="147" t="str">
        <f t="shared" si="5"/>
        <v/>
      </c>
      <c r="J33" s="147" t="str">
        <f t="shared" si="6"/>
        <v/>
      </c>
      <c r="K33" s="148" t="str">
        <f t="shared" si="7"/>
        <v/>
      </c>
    </row>
    <row r="34" spans="1:11" ht="14.4" thickTop="1" thickBot="1" x14ac:dyDescent="0.3">
      <c r="B34" s="144">
        <v>15</v>
      </c>
      <c r="C34" s="95"/>
      <c r="D34" s="96" t="str">
        <f t="shared" si="4"/>
        <v/>
      </c>
      <c r="E34" s="97"/>
      <c r="F34" s="97"/>
      <c r="G34" s="144">
        <v>15</v>
      </c>
      <c r="I34" s="147" t="str">
        <f t="shared" si="5"/>
        <v/>
      </c>
      <c r="J34" s="147" t="str">
        <f t="shared" si="6"/>
        <v/>
      </c>
      <c r="K34" s="148" t="str">
        <f t="shared" si="7"/>
        <v/>
      </c>
    </row>
    <row r="35" spans="1:11" ht="14.4" thickTop="1" thickBot="1" x14ac:dyDescent="0.3">
      <c r="B35" s="144">
        <v>16</v>
      </c>
      <c r="C35" s="95"/>
      <c r="D35" s="96" t="str">
        <f t="shared" si="4"/>
        <v/>
      </c>
      <c r="E35" s="97"/>
      <c r="F35" s="97"/>
      <c r="G35" s="144">
        <v>16</v>
      </c>
      <c r="I35" s="147" t="str">
        <f t="shared" si="5"/>
        <v/>
      </c>
      <c r="J35" s="147" t="str">
        <f t="shared" si="6"/>
        <v/>
      </c>
      <c r="K35" s="148" t="str">
        <f t="shared" si="7"/>
        <v/>
      </c>
    </row>
    <row r="36" spans="1:11" ht="14.4" thickTop="1" thickBot="1" x14ac:dyDescent="0.3">
      <c r="B36" s="144">
        <v>17</v>
      </c>
      <c r="C36" s="95"/>
      <c r="D36" s="96" t="str">
        <f t="shared" si="4"/>
        <v/>
      </c>
      <c r="E36" s="97"/>
      <c r="F36" s="97"/>
      <c r="G36" s="144">
        <v>17</v>
      </c>
      <c r="I36" s="147" t="str">
        <f t="shared" si="5"/>
        <v/>
      </c>
      <c r="J36" s="147" t="str">
        <f t="shared" si="6"/>
        <v/>
      </c>
      <c r="K36" s="148" t="str">
        <f t="shared" si="7"/>
        <v/>
      </c>
    </row>
    <row r="37" spans="1:11" ht="14.4" thickTop="1" thickBot="1" x14ac:dyDescent="0.3">
      <c r="B37" s="144">
        <v>18</v>
      </c>
      <c r="C37" s="95"/>
      <c r="D37" s="96" t="str">
        <f t="shared" si="4"/>
        <v/>
      </c>
      <c r="E37" s="97"/>
      <c r="F37" s="97"/>
      <c r="G37" s="144">
        <v>18</v>
      </c>
      <c r="I37" s="147" t="str">
        <f t="shared" si="5"/>
        <v/>
      </c>
      <c r="J37" s="147" t="str">
        <f t="shared" si="6"/>
        <v/>
      </c>
      <c r="K37" s="148" t="str">
        <f t="shared" si="7"/>
        <v/>
      </c>
    </row>
    <row r="38" spans="1:11" ht="14.4" thickTop="1" thickBot="1" x14ac:dyDescent="0.3">
      <c r="B38" s="144">
        <v>19</v>
      </c>
      <c r="C38" s="95"/>
      <c r="D38" s="96" t="str">
        <f t="shared" si="4"/>
        <v/>
      </c>
      <c r="E38" s="97"/>
      <c r="F38" s="97"/>
      <c r="G38" s="144">
        <v>19</v>
      </c>
      <c r="I38" s="147" t="str">
        <f t="shared" si="5"/>
        <v/>
      </c>
      <c r="J38" s="147" t="str">
        <f t="shared" si="6"/>
        <v/>
      </c>
      <c r="K38" s="148" t="str">
        <f t="shared" si="7"/>
        <v/>
      </c>
    </row>
    <row r="39" spans="1:11" ht="14.4" thickTop="1" thickBot="1" x14ac:dyDescent="0.3">
      <c r="B39" s="200">
        <v>20</v>
      </c>
      <c r="C39" s="95"/>
      <c r="D39" s="96" t="str">
        <f t="shared" si="4"/>
        <v/>
      </c>
      <c r="E39" s="97"/>
      <c r="F39" s="97"/>
      <c r="G39" s="200">
        <v>20</v>
      </c>
      <c r="I39" s="147" t="str">
        <f t="shared" si="5"/>
        <v/>
      </c>
      <c r="J39" s="147" t="str">
        <f t="shared" si="6"/>
        <v/>
      </c>
      <c r="K39" s="148" t="str">
        <f t="shared" si="7"/>
        <v/>
      </c>
    </row>
    <row r="40" spans="1:11" ht="6" customHeight="1" thickTop="1" x14ac:dyDescent="0.25">
      <c r="B40" s="196"/>
      <c r="C40" s="197"/>
      <c r="D40" s="198"/>
      <c r="E40" s="199"/>
      <c r="F40" s="199"/>
      <c r="G40" s="197"/>
    </row>
    <row r="41" spans="1:11" ht="24.75" customHeight="1" x14ac:dyDescent="0.25">
      <c r="C41" s="35" t="str">
        <f>"Version: "&amp;C52</f>
        <v>Version: 1.00.D92</v>
      </c>
      <c r="D41" s="36"/>
      <c r="E41" s="37"/>
      <c r="F41" s="37"/>
      <c r="G41" s="195" t="s">
        <v>1</v>
      </c>
      <c r="I41" s="13"/>
      <c r="J41" s="14"/>
      <c r="K41" s="14"/>
    </row>
    <row r="42" spans="1:11" ht="13.5" customHeight="1" x14ac:dyDescent="0.25">
      <c r="D42" s="36"/>
      <c r="E42" s="11"/>
      <c r="F42" s="11"/>
      <c r="I42" s="38"/>
      <c r="J42" s="39"/>
      <c r="K42" s="38"/>
    </row>
    <row r="43" spans="1:11" ht="30" customHeight="1" x14ac:dyDescent="0.25">
      <c r="B43" s="252"/>
      <c r="C43" s="289"/>
      <c r="D43" s="289"/>
      <c r="E43" s="289"/>
      <c r="F43" s="289"/>
      <c r="G43" s="289"/>
      <c r="I43" s="40"/>
      <c r="J43" s="39"/>
      <c r="K43" s="40"/>
    </row>
    <row r="44" spans="1:11" ht="15.6" x14ac:dyDescent="0.25">
      <c r="B44" s="252">
        <v>2</v>
      </c>
      <c r="C44" s="290" t="s">
        <v>59</v>
      </c>
      <c r="D44" s="290"/>
      <c r="E44" s="290"/>
      <c r="F44" s="290"/>
      <c r="G44" s="290"/>
      <c r="I44" s="14"/>
      <c r="J44" s="14"/>
      <c r="K44" s="14"/>
    </row>
    <row r="45" spans="1:11" ht="15.6" x14ac:dyDescent="0.25">
      <c r="B45" s="252">
        <v>3</v>
      </c>
      <c r="C45" s="290" t="s">
        <v>197</v>
      </c>
      <c r="D45" s="290"/>
      <c r="E45" s="290"/>
      <c r="F45" s="290"/>
      <c r="G45" s="290"/>
      <c r="I45" s="14"/>
      <c r="J45" s="14"/>
      <c r="K45" s="14"/>
    </row>
    <row r="46" spans="1:11" x14ac:dyDescent="0.25">
      <c r="F46" s="11"/>
      <c r="I46" s="14"/>
      <c r="J46" s="14"/>
      <c r="K46" s="14"/>
    </row>
    <row r="47" spans="1:11" x14ac:dyDescent="0.25">
      <c r="F47" s="11"/>
    </row>
    <row r="48" spans="1:11" x14ac:dyDescent="0.25">
      <c r="A48" s="11"/>
      <c r="B48" s="41"/>
      <c r="C48" s="11"/>
      <c r="D48" s="11"/>
      <c r="F48" s="11"/>
    </row>
    <row r="49" spans="2:6" x14ac:dyDescent="0.25">
      <c r="B49" s="42" t="s">
        <v>3</v>
      </c>
      <c r="C49" s="43" t="str">
        <f>F2</f>
        <v>XXXXXX</v>
      </c>
      <c r="D49" s="11"/>
      <c r="F49" s="11"/>
    </row>
    <row r="50" spans="2:6" x14ac:dyDescent="0.25">
      <c r="B50" s="44"/>
      <c r="C50" s="45" t="str">
        <f>F1</f>
        <v>AR11</v>
      </c>
      <c r="D50" s="11"/>
      <c r="F50" s="11"/>
    </row>
    <row r="51" spans="2:6" x14ac:dyDescent="0.25">
      <c r="B51" s="44"/>
      <c r="C51" s="46">
        <f>F3</f>
        <v>46203</v>
      </c>
      <c r="D51" s="11"/>
      <c r="F51" s="11"/>
    </row>
    <row r="52" spans="2:6" x14ac:dyDescent="0.25">
      <c r="B52" s="44"/>
      <c r="C52" s="100" t="s">
        <v>1273</v>
      </c>
      <c r="D52" s="11"/>
      <c r="F52" s="11"/>
    </row>
    <row r="53" spans="2:6" x14ac:dyDescent="0.25">
      <c r="B53" s="44"/>
      <c r="C53" s="47" t="str">
        <f>C11</f>
        <v>$Bod</v>
      </c>
      <c r="D53" s="11"/>
      <c r="F53" s="11"/>
    </row>
    <row r="54" spans="2:6" x14ac:dyDescent="0.25">
      <c r="B54" s="48"/>
      <c r="C54" s="49">
        <f>COUNTIF(E12:K43,"ERROR")</f>
        <v>0</v>
      </c>
      <c r="D54" s="11"/>
    </row>
    <row r="55" spans="2:6" x14ac:dyDescent="0.25">
      <c r="B55" s="50"/>
      <c r="C55" s="51"/>
      <c r="D55" s="11"/>
    </row>
    <row r="56" spans="2:6" x14ac:dyDescent="0.25">
      <c r="B56" s="50"/>
      <c r="C56" s="51"/>
      <c r="D56" s="11"/>
    </row>
    <row r="57" spans="2:6" x14ac:dyDescent="0.25">
      <c r="B57" s="50"/>
      <c r="C57" s="11"/>
      <c r="D57" s="11"/>
    </row>
  </sheetData>
  <sheetProtection sheet="1" objects="1" scenarios="1"/>
  <mergeCells count="3">
    <mergeCell ref="C43:G43"/>
    <mergeCell ref="C44:G44"/>
    <mergeCell ref="C45:G45"/>
  </mergeCells>
  <phoneticPr fontId="15" type="noConversion"/>
  <dataValidations count="2">
    <dataValidation type="list" showInputMessage="1" showErrorMessage="1" errorTitle="Falscher Wert" error="Nur Werte aus der Dropdown-Liste sind gültig" sqref="C19:C28 C30:C39" xr:uid="{00000000-0002-0000-0100-000000000000}">
      <formula1>List_Dom</formula1>
    </dataValidation>
    <dataValidation type="decimal" operator="greaterThan" allowBlank="1" showInputMessage="1" showErrorMessage="1" error="Es sind nur positive Werte grösser_x000a_als Null erlaubt" sqref="E12:F12 E30:F39 E19:F28" xr:uid="{00000000-0002-0000-0100-000001000000}">
      <formula1>0</formula1>
    </dataValidation>
  </dataValidations>
  <printOptions gridLinesSet="0"/>
  <pageMargins left="0.39370078740157483" right="0.39370078740157483" top="0.59055118110236227" bottom="0.39370078740157483" header="0" footer="0.19685039370078741"/>
  <pageSetup paperSize="9" scale="76" orientation="portrait" cellComments="asDisplayed" horizontalDpi="4294967292" verticalDpi="4294967292" r:id="rId1"/>
  <headerFooter alignWithMargins="0">
    <oddFooter><![CDATA[&L&BSNB Vertraulich&B&C&D&RSeite &P]]></oddFooter>
  </headerFooter>
  <ignoredErrors>
    <ignoredError sqref="J19:K39 I19:I39 I12 I14 C54 I18 J12:J18 K12:K14 K16:K18" emptyCellReference="1"/>
    <ignoredError sqref="D19:D39" unlockedFormula="1" emptyCellReferenc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K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3" width="1.6640625"/>
    <col min="2" max="2" customWidth="true" style="3" width="4.5546875"/>
    <col min="3" max="3" customWidth="true" style="3" width="68.6640625"/>
    <col min="4" max="4" customWidth="true" style="3" width="12.6640625"/>
    <col min="5" max="6" customWidth="true" style="3" width="14.5546875"/>
    <col min="7" max="7" customWidth="true" style="3" width="4.5546875"/>
    <col min="8" max="8" customWidth="true" style="3" width="1.6640625"/>
    <col min="9" max="11" customWidth="true" style="3" width="12.6640625"/>
    <col min="12" max="16384" style="3" width="11.44140625"/>
  </cols>
  <sheetData>
    <row r="1" spans="2:11" ht="17.399999999999999" x14ac:dyDescent="0.25">
      <c r="B1" s="2"/>
      <c r="D1" s="4"/>
      <c r="E1" s="151" t="s">
        <v>659</v>
      </c>
      <c r="F1" s="169" t="s">
        <v>17</v>
      </c>
    </row>
    <row r="2" spans="2:11" ht="17.399999999999999" x14ac:dyDescent="0.25">
      <c r="B2" s="6"/>
      <c r="D2" s="4"/>
      <c r="E2" s="151" t="s">
        <v>658</v>
      </c>
      <c r="F2" s="169" t="str">
        <f>Lieferschein!H3</f>
        <v>XXXXXX</v>
      </c>
    </row>
    <row r="3" spans="2:11" ht="15.6" x14ac:dyDescent="0.25">
      <c r="B3" s="2"/>
      <c r="D3" s="7"/>
      <c r="E3" s="151" t="s">
        <v>174</v>
      </c>
      <c r="F3" s="170">
        <f>Lieferschein!Date</f>
        <v>46203</v>
      </c>
    </row>
    <row r="4" spans="2:11" x14ac:dyDescent="0.25">
      <c r="B4" s="2"/>
      <c r="D4" s="8"/>
    </row>
    <row r="5" spans="2:11" x14ac:dyDescent="0.25">
      <c r="B5" s="2"/>
      <c r="D5" s="8"/>
    </row>
    <row r="6" spans="2:11" ht="17.399999999999999" x14ac:dyDescent="0.25">
      <c r="B6" s="2"/>
      <c r="C6" s="149" t="s">
        <v>186</v>
      </c>
      <c r="E6" s="8"/>
      <c r="F6" s="8"/>
    </row>
    <row r="7" spans="2:11" ht="17.399999999999999" x14ac:dyDescent="0.25">
      <c r="C7" s="176" t="s">
        <v>198</v>
      </c>
      <c r="D7" s="8"/>
      <c r="F7" s="9"/>
    </row>
    <row r="8" spans="2:11" ht="17.399999999999999" x14ac:dyDescent="0.25">
      <c r="C8" s="150" t="s">
        <v>202</v>
      </c>
      <c r="D8" s="10"/>
      <c r="G8" s="145"/>
    </row>
    <row r="9" spans="2:11" x14ac:dyDescent="0.25">
      <c r="C9" s="194" t="s">
        <v>13</v>
      </c>
      <c r="E9" s="177" t="s">
        <v>11</v>
      </c>
      <c r="F9" s="178" t="s">
        <v>14</v>
      </c>
      <c r="G9" s="144"/>
      <c r="I9" s="52"/>
      <c r="J9" s="53"/>
      <c r="K9" s="53"/>
    </row>
    <row r="10" spans="2:11" ht="13.8" x14ac:dyDescent="0.25">
      <c r="C10" s="15"/>
      <c r="E10" s="16"/>
      <c r="F10" s="179" t="s">
        <v>15</v>
      </c>
      <c r="G10" s="144"/>
      <c r="I10" s="180"/>
      <c r="J10" s="180" t="s">
        <v>58</v>
      </c>
      <c r="K10" s="181"/>
    </row>
    <row r="11" spans="2:11" ht="12.9" customHeight="1" x14ac:dyDescent="0.25">
      <c r="C11" s="54" t="s">
        <v>54</v>
      </c>
      <c r="E11" s="143" t="s">
        <v>9</v>
      </c>
      <c r="F11" s="143" t="s">
        <v>12</v>
      </c>
      <c r="G11" s="144"/>
      <c r="I11" s="190" t="s">
        <v>9</v>
      </c>
      <c r="J11" s="182"/>
      <c r="K11" s="190" t="s">
        <v>12</v>
      </c>
    </row>
    <row r="12" spans="2:11" ht="20.100000000000001" customHeight="1" x14ac:dyDescent="0.25">
      <c r="B12" s="92"/>
      <c r="C12" s="1" t="s">
        <v>57</v>
      </c>
      <c r="D12" s="20"/>
      <c r="E12" s="99"/>
      <c r="F12" s="99"/>
      <c r="G12" s="146">
        <v>21</v>
      </c>
      <c r="I12" s="147" t="str">
        <f>IF(E12="","",(IF(E12&gt;=F12,"OK","ERROR")))</f>
        <v/>
      </c>
      <c r="J12" s="21"/>
      <c r="K12" s="147" t="str">
        <f>IF(F12="","",(IF(F12&lt;=E12,"OK","ERROR")))</f>
        <v/>
      </c>
    </row>
    <row r="13" spans="2:11" x14ac:dyDescent="0.25">
      <c r="C13" s="22"/>
      <c r="E13" s="5"/>
      <c r="I13" s="171" t="s">
        <v>200</v>
      </c>
      <c r="J13" s="171"/>
      <c r="K13" s="171"/>
    </row>
    <row r="14" spans="2:11" x14ac:dyDescent="0.25">
      <c r="B14" s="145"/>
      <c r="G14" s="145"/>
      <c r="I14" s="148" t="str">
        <f>IF((SUM(E19:E39))=0,"",(SUM(E19:E39)))</f>
        <v/>
      </c>
      <c r="J14" s="24"/>
      <c r="K14" s="148" t="str">
        <f>IF((SUM(F19:F39))=0,"",(SUM(F19:F39)))</f>
        <v/>
      </c>
    </row>
    <row r="15" spans="2:11" ht="16.8" x14ac:dyDescent="0.25">
      <c r="B15" s="144"/>
      <c r="C15" s="88" t="s">
        <v>756</v>
      </c>
      <c r="D15" s="89" t="s">
        <v>196</v>
      </c>
      <c r="E15" s="90" t="s">
        <v>11</v>
      </c>
      <c r="F15" s="90" t="s">
        <v>14</v>
      </c>
      <c r="G15" s="144"/>
      <c r="I15" s="148" t="str">
        <f>IF((SUM(E19:E39))=0,"",(IF(SUM(E19:E39)-2&lt;=E12,"OK","ERROR")))</f>
        <v/>
      </c>
      <c r="J15" s="24"/>
      <c r="K15" s="148" t="str">
        <f>IF((SUM(F19:F39))=0,"",(IF(SUM(F19:F39)-2&lt;=F12,"OK","ERROR")))</f>
        <v/>
      </c>
    </row>
    <row r="16" spans="2:11" x14ac:dyDescent="0.25">
      <c r="B16" s="144"/>
      <c r="C16" s="12"/>
      <c r="D16" s="26"/>
      <c r="E16" s="26"/>
      <c r="F16" s="91" t="s">
        <v>15</v>
      </c>
      <c r="G16" s="144"/>
      <c r="I16" s="183" t="s">
        <v>160</v>
      </c>
      <c r="J16" s="183"/>
      <c r="K16" s="183"/>
    </row>
    <row r="17" spans="2:11" x14ac:dyDescent="0.25">
      <c r="B17" s="144"/>
      <c r="C17" s="19"/>
      <c r="D17" s="28"/>
      <c r="E17" s="29"/>
      <c r="F17" s="29"/>
      <c r="G17" s="144"/>
      <c r="I17" s="181" t="s">
        <v>159</v>
      </c>
      <c r="J17" s="181"/>
      <c r="K17" s="181"/>
    </row>
    <row r="18" spans="2:11" ht="15.75" customHeight="1" x14ac:dyDescent="0.25">
      <c r="B18" s="144"/>
      <c r="C18" s="143" t="s">
        <v>55</v>
      </c>
      <c r="D18" s="143" t="s">
        <v>8</v>
      </c>
      <c r="E18" s="143" t="s">
        <v>9</v>
      </c>
      <c r="F18" s="143" t="s">
        <v>12</v>
      </c>
      <c r="G18" s="144"/>
      <c r="I18" s="180" t="s">
        <v>9</v>
      </c>
      <c r="J18" s="180" t="s">
        <v>9</v>
      </c>
      <c r="K18" s="180" t="s">
        <v>12</v>
      </c>
    </row>
    <row r="19" spans="2:11" ht="13.8" thickBot="1" x14ac:dyDescent="0.3">
      <c r="B19" s="144">
        <v>1</v>
      </c>
      <c r="C19" s="95"/>
      <c r="D19" s="98" t="str">
        <f>IF(C19="","",VLOOKUP(C19,Banks_For,2,FALSE))</f>
        <v/>
      </c>
      <c r="E19" s="97"/>
      <c r="F19" s="97"/>
      <c r="G19" s="144">
        <v>1</v>
      </c>
      <c r="I19" s="147" t="str">
        <f>IF(OR(COUNTA(C19)=1,COUNTA(E19)=1),IF(COUNTA(C19,E19)=2,"OK","ERROR"),"")</f>
        <v/>
      </c>
      <c r="J19" s="147" t="str">
        <f>IF(E19="","",(IF(E19&gt;=F19,"OK","ERROR")))</f>
        <v/>
      </c>
      <c r="K19" s="147" t="str">
        <f>IF(OR(COUNTA(C19)=1,COUNTA(F19)=1),IF(COUNTA(C19,F19)=2,"OK","ERROR"),"")</f>
        <v/>
      </c>
    </row>
    <row r="20" spans="2:11" ht="14.4" thickTop="1" thickBot="1" x14ac:dyDescent="0.3">
      <c r="B20" s="144">
        <v>2</v>
      </c>
      <c r="C20" s="95"/>
      <c r="D20" s="98" t="str">
        <f t="shared" ref="D20:D28" si="0">IF(C20="","",VLOOKUP(C20,Banks_For,2,FALSE))</f>
        <v/>
      </c>
      <c r="E20" s="97"/>
      <c r="F20" s="97"/>
      <c r="G20" s="144">
        <v>2</v>
      </c>
      <c r="I20" s="147" t="str">
        <f t="shared" ref="I20:I28" si="1">IF(OR(COUNTA(C20)=1,COUNTA(E20)=1),IF(COUNTA(C20,E20)=2,"OK","ERROR"),"")</f>
        <v/>
      </c>
      <c r="J20" s="147" t="str">
        <f>IF(E20="","",(IF(E20&gt;=F20,"OK","ERROR")))</f>
        <v/>
      </c>
      <c r="K20" s="148" t="str">
        <f t="shared" ref="K20:K28" si="2">IF(OR(COUNTA(C20)=1,COUNTA(F20)=1),IF(COUNTA(C20,F20)=2,"OK","ERROR"),"")</f>
        <v/>
      </c>
    </row>
    <row r="21" spans="2:11" ht="14.4" thickTop="1" thickBot="1" x14ac:dyDescent="0.3">
      <c r="B21" s="144">
        <v>3</v>
      </c>
      <c r="C21" s="95"/>
      <c r="D21" s="98" t="str">
        <f t="shared" si="0"/>
        <v/>
      </c>
      <c r="E21" s="97"/>
      <c r="F21" s="97"/>
      <c r="G21" s="144">
        <v>3</v>
      </c>
      <c r="I21" s="147" t="str">
        <f t="shared" si="1"/>
        <v/>
      </c>
      <c r="J21" s="147" t="str">
        <f t="shared" ref="J21:J28" si="3">IF(E21="","",(IF(E21&gt;=F21,"OK","ERROR")))</f>
        <v/>
      </c>
      <c r="K21" s="148" t="str">
        <f t="shared" si="2"/>
        <v/>
      </c>
    </row>
    <row r="22" spans="2:11" ht="14.4" thickTop="1" thickBot="1" x14ac:dyDescent="0.3">
      <c r="B22" s="144">
        <v>4</v>
      </c>
      <c r="C22" s="95"/>
      <c r="D22" s="98" t="str">
        <f t="shared" si="0"/>
        <v/>
      </c>
      <c r="E22" s="97"/>
      <c r="F22" s="97"/>
      <c r="G22" s="144">
        <v>4</v>
      </c>
      <c r="I22" s="147" t="str">
        <f t="shared" si="1"/>
        <v/>
      </c>
      <c r="J22" s="147" t="str">
        <f t="shared" si="3"/>
        <v/>
      </c>
      <c r="K22" s="148" t="str">
        <f t="shared" si="2"/>
        <v/>
      </c>
    </row>
    <row r="23" spans="2:11" ht="14.4" thickTop="1" thickBot="1" x14ac:dyDescent="0.3">
      <c r="B23" s="144">
        <v>5</v>
      </c>
      <c r="C23" s="95"/>
      <c r="D23" s="98" t="str">
        <f t="shared" si="0"/>
        <v/>
      </c>
      <c r="E23" s="97"/>
      <c r="F23" s="97"/>
      <c r="G23" s="144">
        <v>5</v>
      </c>
      <c r="I23" s="147" t="str">
        <f t="shared" si="1"/>
        <v/>
      </c>
      <c r="J23" s="147" t="str">
        <f t="shared" si="3"/>
        <v/>
      </c>
      <c r="K23" s="148" t="str">
        <f t="shared" si="2"/>
        <v/>
      </c>
    </row>
    <row r="24" spans="2:11" ht="14.4" thickTop="1" thickBot="1" x14ac:dyDescent="0.3">
      <c r="B24" s="144">
        <v>6</v>
      </c>
      <c r="C24" s="95"/>
      <c r="D24" s="98" t="str">
        <f t="shared" si="0"/>
        <v/>
      </c>
      <c r="E24" s="97"/>
      <c r="F24" s="97"/>
      <c r="G24" s="144">
        <v>6</v>
      </c>
      <c r="I24" s="147" t="str">
        <f t="shared" si="1"/>
        <v/>
      </c>
      <c r="J24" s="147" t="str">
        <f t="shared" si="3"/>
        <v/>
      </c>
      <c r="K24" s="148" t="str">
        <f t="shared" si="2"/>
        <v/>
      </c>
    </row>
    <row r="25" spans="2:11" ht="14.4" thickTop="1" thickBot="1" x14ac:dyDescent="0.3">
      <c r="B25" s="144">
        <v>7</v>
      </c>
      <c r="C25" s="95"/>
      <c r="D25" s="98" t="str">
        <f t="shared" si="0"/>
        <v/>
      </c>
      <c r="E25" s="97"/>
      <c r="F25" s="97"/>
      <c r="G25" s="144">
        <v>7</v>
      </c>
      <c r="I25" s="147" t="str">
        <f t="shared" si="1"/>
        <v/>
      </c>
      <c r="J25" s="147" t="str">
        <f t="shared" si="3"/>
        <v/>
      </c>
      <c r="K25" s="148" t="str">
        <f t="shared" si="2"/>
        <v/>
      </c>
    </row>
    <row r="26" spans="2:11" ht="14.4" thickTop="1" thickBot="1" x14ac:dyDescent="0.3">
      <c r="B26" s="144">
        <v>8</v>
      </c>
      <c r="C26" s="95"/>
      <c r="D26" s="98" t="str">
        <f t="shared" si="0"/>
        <v/>
      </c>
      <c r="E26" s="97"/>
      <c r="F26" s="97"/>
      <c r="G26" s="144">
        <v>8</v>
      </c>
      <c r="I26" s="147" t="str">
        <f t="shared" si="1"/>
        <v/>
      </c>
      <c r="J26" s="147" t="str">
        <f t="shared" si="3"/>
        <v/>
      </c>
      <c r="K26" s="148" t="str">
        <f t="shared" si="2"/>
        <v/>
      </c>
    </row>
    <row r="27" spans="2:11" ht="14.4" thickTop="1" thickBot="1" x14ac:dyDescent="0.3">
      <c r="B27" s="144">
        <v>9</v>
      </c>
      <c r="C27" s="95"/>
      <c r="D27" s="98" t="str">
        <f t="shared" si="0"/>
        <v/>
      </c>
      <c r="E27" s="97"/>
      <c r="F27" s="97"/>
      <c r="G27" s="144">
        <v>9</v>
      </c>
      <c r="I27" s="147" t="str">
        <f t="shared" si="1"/>
        <v/>
      </c>
      <c r="J27" s="147" t="str">
        <f t="shared" si="3"/>
        <v/>
      </c>
      <c r="K27" s="148" t="str">
        <f t="shared" si="2"/>
        <v/>
      </c>
    </row>
    <row r="28" spans="2:11" ht="14.4" thickTop="1" thickBot="1" x14ac:dyDescent="0.3">
      <c r="B28" s="144">
        <v>10</v>
      </c>
      <c r="C28" s="95"/>
      <c r="D28" s="98" t="str">
        <f t="shared" si="0"/>
        <v/>
      </c>
      <c r="E28" s="97"/>
      <c r="F28" s="97"/>
      <c r="G28" s="144">
        <v>10</v>
      </c>
      <c r="I28" s="147" t="str">
        <f t="shared" si="1"/>
        <v/>
      </c>
      <c r="J28" s="147" t="str">
        <f t="shared" si="3"/>
        <v/>
      </c>
      <c r="K28" s="148" t="str">
        <f t="shared" si="2"/>
        <v/>
      </c>
    </row>
    <row r="29" spans="2:11" ht="13.8" thickTop="1" x14ac:dyDescent="0.25">
      <c r="B29" s="30"/>
      <c r="C29" s="31"/>
      <c r="D29" s="32"/>
      <c r="E29" s="33"/>
      <c r="F29" s="34"/>
      <c r="G29" s="30"/>
      <c r="I29" s="56"/>
      <c r="J29" s="56"/>
      <c r="K29" s="56"/>
    </row>
    <row r="30" spans="2:11" ht="13.8" thickBot="1" x14ac:dyDescent="0.3">
      <c r="B30" s="144">
        <v>11</v>
      </c>
      <c r="C30" s="95"/>
      <c r="D30" s="98" t="str">
        <f t="shared" ref="D30:D39" si="4">IF(C30="","",VLOOKUP(C30,Banks_For,2,FALSE))</f>
        <v/>
      </c>
      <c r="E30" s="97"/>
      <c r="F30" s="97"/>
      <c r="G30" s="144">
        <v>11</v>
      </c>
      <c r="I30" s="147" t="str">
        <f t="shared" ref="I30:I39" si="5">IF(OR(COUNTA(C30)=1,COUNTA(E30)=1),IF(COUNTA(C30,E30)=2,"OK","ERROR"),"")</f>
        <v/>
      </c>
      <c r="J30" s="147" t="str">
        <f t="shared" ref="J30:J39" si="6">IF(E30="","",(IF(E30&gt;=F30,"OK","ERROR")))</f>
        <v/>
      </c>
      <c r="K30" s="148" t="str">
        <f t="shared" ref="K30:K39" si="7">IF(OR(COUNTA(C30)=1,COUNTA(F30)=1),IF(COUNTA(C30,F30)=2,"OK","ERROR"),"")</f>
        <v/>
      </c>
    </row>
    <row r="31" spans="2:11" ht="14.4" thickTop="1" thickBot="1" x14ac:dyDescent="0.3">
      <c r="B31" s="144">
        <v>12</v>
      </c>
      <c r="C31" s="95"/>
      <c r="D31" s="98" t="str">
        <f t="shared" si="4"/>
        <v/>
      </c>
      <c r="E31" s="97"/>
      <c r="F31" s="97"/>
      <c r="G31" s="144">
        <v>12</v>
      </c>
      <c r="I31" s="147" t="str">
        <f t="shared" si="5"/>
        <v/>
      </c>
      <c r="J31" s="147" t="str">
        <f t="shared" si="6"/>
        <v/>
      </c>
      <c r="K31" s="148" t="str">
        <f t="shared" si="7"/>
        <v/>
      </c>
    </row>
    <row r="32" spans="2:11" ht="14.4" thickTop="1" thickBot="1" x14ac:dyDescent="0.3">
      <c r="B32" s="144">
        <v>13</v>
      </c>
      <c r="C32" s="95"/>
      <c r="D32" s="98" t="str">
        <f t="shared" si="4"/>
        <v/>
      </c>
      <c r="E32" s="97"/>
      <c r="F32" s="97"/>
      <c r="G32" s="144">
        <v>13</v>
      </c>
      <c r="I32" s="147" t="str">
        <f t="shared" si="5"/>
        <v/>
      </c>
      <c r="J32" s="147" t="str">
        <f t="shared" si="6"/>
        <v/>
      </c>
      <c r="K32" s="148" t="str">
        <f t="shared" si="7"/>
        <v/>
      </c>
    </row>
    <row r="33" spans="1:11" ht="14.4" thickTop="1" thickBot="1" x14ac:dyDescent="0.3">
      <c r="B33" s="144">
        <v>14</v>
      </c>
      <c r="C33" s="95"/>
      <c r="D33" s="98" t="str">
        <f t="shared" si="4"/>
        <v/>
      </c>
      <c r="E33" s="97"/>
      <c r="F33" s="97"/>
      <c r="G33" s="144">
        <v>14</v>
      </c>
      <c r="I33" s="147" t="str">
        <f t="shared" si="5"/>
        <v/>
      </c>
      <c r="J33" s="147" t="str">
        <f t="shared" si="6"/>
        <v/>
      </c>
      <c r="K33" s="148" t="str">
        <f t="shared" si="7"/>
        <v/>
      </c>
    </row>
    <row r="34" spans="1:11" ht="14.4" thickTop="1" thickBot="1" x14ac:dyDescent="0.3">
      <c r="B34" s="144">
        <v>15</v>
      </c>
      <c r="C34" s="95"/>
      <c r="D34" s="98" t="str">
        <f t="shared" si="4"/>
        <v/>
      </c>
      <c r="E34" s="97"/>
      <c r="F34" s="97"/>
      <c r="G34" s="144">
        <v>15</v>
      </c>
      <c r="I34" s="147" t="str">
        <f t="shared" si="5"/>
        <v/>
      </c>
      <c r="J34" s="147" t="str">
        <f t="shared" si="6"/>
        <v/>
      </c>
      <c r="K34" s="148" t="str">
        <f t="shared" si="7"/>
        <v/>
      </c>
    </row>
    <row r="35" spans="1:11" ht="14.4" thickTop="1" thickBot="1" x14ac:dyDescent="0.3">
      <c r="B35" s="144">
        <v>16</v>
      </c>
      <c r="C35" s="95"/>
      <c r="D35" s="98" t="str">
        <f t="shared" si="4"/>
        <v/>
      </c>
      <c r="E35" s="97"/>
      <c r="F35" s="97"/>
      <c r="G35" s="144">
        <v>16</v>
      </c>
      <c r="I35" s="147" t="str">
        <f t="shared" si="5"/>
        <v/>
      </c>
      <c r="J35" s="147" t="str">
        <f t="shared" si="6"/>
        <v/>
      </c>
      <c r="K35" s="148" t="str">
        <f t="shared" si="7"/>
        <v/>
      </c>
    </row>
    <row r="36" spans="1:11" ht="14.4" thickTop="1" thickBot="1" x14ac:dyDescent="0.3">
      <c r="B36" s="144">
        <v>17</v>
      </c>
      <c r="C36" s="95"/>
      <c r="D36" s="98" t="str">
        <f t="shared" si="4"/>
        <v/>
      </c>
      <c r="E36" s="97"/>
      <c r="F36" s="97"/>
      <c r="G36" s="144">
        <v>17</v>
      </c>
      <c r="I36" s="147" t="str">
        <f t="shared" si="5"/>
        <v/>
      </c>
      <c r="J36" s="147" t="str">
        <f t="shared" si="6"/>
        <v/>
      </c>
      <c r="K36" s="148" t="str">
        <f t="shared" si="7"/>
        <v/>
      </c>
    </row>
    <row r="37" spans="1:11" ht="14.4" thickTop="1" thickBot="1" x14ac:dyDescent="0.3">
      <c r="B37" s="144">
        <v>18</v>
      </c>
      <c r="C37" s="95"/>
      <c r="D37" s="98" t="str">
        <f t="shared" si="4"/>
        <v/>
      </c>
      <c r="E37" s="97"/>
      <c r="F37" s="97"/>
      <c r="G37" s="144">
        <v>18</v>
      </c>
      <c r="I37" s="147" t="str">
        <f t="shared" si="5"/>
        <v/>
      </c>
      <c r="J37" s="147" t="str">
        <f t="shared" si="6"/>
        <v/>
      </c>
      <c r="K37" s="148" t="str">
        <f t="shared" si="7"/>
        <v/>
      </c>
    </row>
    <row r="38" spans="1:11" ht="14.4" thickTop="1" thickBot="1" x14ac:dyDescent="0.3">
      <c r="B38" s="144">
        <v>19</v>
      </c>
      <c r="C38" s="95"/>
      <c r="D38" s="98" t="str">
        <f t="shared" si="4"/>
        <v/>
      </c>
      <c r="E38" s="97"/>
      <c r="F38" s="97"/>
      <c r="G38" s="144">
        <v>19</v>
      </c>
      <c r="I38" s="147" t="str">
        <f t="shared" si="5"/>
        <v/>
      </c>
      <c r="J38" s="147" t="str">
        <f t="shared" si="6"/>
        <v/>
      </c>
      <c r="K38" s="148" t="str">
        <f t="shared" si="7"/>
        <v/>
      </c>
    </row>
    <row r="39" spans="1:11" ht="14.4" thickTop="1" thickBot="1" x14ac:dyDescent="0.3">
      <c r="B39" s="200">
        <v>20</v>
      </c>
      <c r="C39" s="95"/>
      <c r="D39" s="98" t="str">
        <f t="shared" si="4"/>
        <v/>
      </c>
      <c r="E39" s="97"/>
      <c r="F39" s="97"/>
      <c r="G39" s="200">
        <v>20</v>
      </c>
      <c r="I39" s="147" t="str">
        <f t="shared" si="5"/>
        <v/>
      </c>
      <c r="J39" s="147" t="str">
        <f t="shared" si="6"/>
        <v/>
      </c>
      <c r="K39" s="148" t="str">
        <f t="shared" si="7"/>
        <v/>
      </c>
    </row>
    <row r="40" spans="1:11" ht="6" customHeight="1" thickTop="1" x14ac:dyDescent="0.25">
      <c r="B40" s="196"/>
      <c r="C40" s="197"/>
      <c r="D40" s="198"/>
      <c r="E40" s="199"/>
      <c r="F40" s="199"/>
      <c r="G40" s="197"/>
    </row>
    <row r="41" spans="1:11" ht="24.75" customHeight="1" x14ac:dyDescent="0.25">
      <c r="C41" s="35" t="str">
        <f>"Version: "&amp;C52</f>
        <v>Version: 1.00.D92</v>
      </c>
      <c r="E41" s="37"/>
      <c r="F41" s="37"/>
      <c r="G41" s="5" t="s">
        <v>1</v>
      </c>
      <c r="I41" s="52"/>
      <c r="J41" s="53"/>
      <c r="K41" s="53"/>
    </row>
    <row r="42" spans="1:11" ht="13.5" customHeight="1" x14ac:dyDescent="0.25">
      <c r="E42" s="11"/>
      <c r="F42" s="11"/>
      <c r="I42" s="57"/>
      <c r="J42" s="58"/>
      <c r="K42" s="57"/>
    </row>
    <row r="43" spans="1:11" ht="30" customHeight="1" x14ac:dyDescent="0.25">
      <c r="B43" s="252"/>
      <c r="C43" s="289"/>
      <c r="D43" s="289"/>
      <c r="E43" s="289"/>
      <c r="F43" s="289"/>
      <c r="G43" s="289"/>
      <c r="I43" s="59"/>
      <c r="J43" s="58"/>
      <c r="K43" s="59"/>
    </row>
    <row r="44" spans="1:11" ht="15.6" x14ac:dyDescent="0.25">
      <c r="B44" s="252">
        <v>2</v>
      </c>
      <c r="C44" s="290" t="s">
        <v>59</v>
      </c>
      <c r="D44" s="290"/>
      <c r="E44" s="290"/>
      <c r="F44" s="290"/>
      <c r="G44" s="290"/>
      <c r="I44" s="53"/>
      <c r="J44" s="53"/>
      <c r="K44" s="53"/>
    </row>
    <row r="45" spans="1:11" ht="15.6" x14ac:dyDescent="0.25">
      <c r="B45" s="252">
        <v>3</v>
      </c>
      <c r="C45" s="290" t="s">
        <v>197</v>
      </c>
      <c r="D45" s="290"/>
      <c r="E45" s="290"/>
      <c r="F45" s="290"/>
      <c r="G45" s="290"/>
      <c r="I45" s="53"/>
      <c r="J45" s="53"/>
      <c r="K45" s="53"/>
    </row>
    <row r="46" spans="1:11" x14ac:dyDescent="0.25">
      <c r="F46" s="11"/>
      <c r="I46" s="53"/>
      <c r="J46" s="53"/>
      <c r="K46" s="53"/>
    </row>
    <row r="47" spans="1:11" x14ac:dyDescent="0.25">
      <c r="F47" s="11"/>
    </row>
    <row r="48" spans="1:11" x14ac:dyDescent="0.25">
      <c r="A48" s="11"/>
      <c r="B48" s="41"/>
      <c r="C48" s="11"/>
      <c r="D48" s="11"/>
      <c r="F48" s="11"/>
    </row>
    <row r="49" spans="2:6" x14ac:dyDescent="0.25">
      <c r="B49" s="42" t="s">
        <v>3</v>
      </c>
      <c r="C49" s="43" t="str">
        <f>F2</f>
        <v>XXXXXX</v>
      </c>
      <c r="D49" s="11"/>
      <c r="F49" s="11"/>
    </row>
    <row r="50" spans="2:6" x14ac:dyDescent="0.25">
      <c r="B50" s="44"/>
      <c r="C50" s="45" t="str">
        <f>F1</f>
        <v>AR12</v>
      </c>
      <c r="D50" s="11"/>
      <c r="F50" s="11"/>
    </row>
    <row r="51" spans="2:6" x14ac:dyDescent="0.25">
      <c r="B51" s="44"/>
      <c r="C51" s="46">
        <f>F3</f>
        <v>46203</v>
      </c>
      <c r="D51" s="11"/>
      <c r="F51" s="11"/>
    </row>
    <row r="52" spans="2:6" x14ac:dyDescent="0.25">
      <c r="B52" s="44"/>
      <c r="C52" s="100" t="s">
        <v>1273</v>
      </c>
      <c r="D52" s="11"/>
      <c r="F52" s="11"/>
    </row>
    <row r="53" spans="2:6" x14ac:dyDescent="0.25">
      <c r="B53" s="44"/>
      <c r="C53" s="47" t="str">
        <f>C11</f>
        <v>$Bod</v>
      </c>
      <c r="D53" s="11"/>
      <c r="F53" s="11"/>
    </row>
    <row r="54" spans="2:6" x14ac:dyDescent="0.25">
      <c r="B54" s="48"/>
      <c r="C54" s="49">
        <f>COUNTIF(E12:K43,"ERROR")</f>
        <v>0</v>
      </c>
      <c r="D54" s="11"/>
    </row>
    <row r="55" spans="2:6" x14ac:dyDescent="0.25">
      <c r="B55" s="60"/>
      <c r="C55" s="61"/>
      <c r="D55" s="11"/>
    </row>
    <row r="56" spans="2:6" x14ac:dyDescent="0.25">
      <c r="B56" s="50"/>
      <c r="C56" s="51"/>
      <c r="D56" s="11"/>
    </row>
    <row r="57" spans="2:6" x14ac:dyDescent="0.25">
      <c r="B57" s="50"/>
      <c r="C57" s="11"/>
      <c r="D57" s="11"/>
    </row>
  </sheetData>
  <sheetProtection sheet="1" objects="1" scenarios="1"/>
  <mergeCells count="3">
    <mergeCell ref="C43:G43"/>
    <mergeCell ref="C44:G44"/>
    <mergeCell ref="C45:G45"/>
  </mergeCells>
  <phoneticPr fontId="15" type="noConversion"/>
  <dataValidations count="2">
    <dataValidation type="list" showInputMessage="1" showErrorMessage="1" errorTitle="Falscher Wert" error="Es sind nur Werte aus der Dropdown-Liste zulässig" sqref="C19:C28 C30:C39" xr:uid="{00000000-0002-0000-0200-000000000000}">
      <formula1>List_For</formula1>
    </dataValidation>
    <dataValidation type="decimal" operator="greaterThan" allowBlank="1" showInputMessage="1" showErrorMessage="1" error="Es sind nur positive Werte grösser_x000a_als Null erlaubt" sqref="E12:F12 E19:F28 E30:F39" xr:uid="{00000000-0002-0000-0200-000001000000}">
      <formula1>0</formula1>
    </dataValidation>
  </dataValidations>
  <pageMargins left="0.39370078740157483" right="0.39370078740157483" top="0.59055118110236227" bottom="0" header="0" footer="0.31496062992125984"/>
  <pageSetup paperSize="9" scale="76" orientation="portrait" cellComments="asDisplayed" r:id="rId1"/>
  <headerFooter alignWithMargins="0">
    <oddFooter><![CDATA[&L&BSNB Vertraulich&B&C&D&RSeite &P]]></oddFooter>
  </headerFooter>
  <ignoredErrors>
    <ignoredError sqref="H12:H18 H40:I40 H41:I41 C54 J40 H19:H39 I19:I39 J19:J39 J10:J11 K19:K39 I18 J12:J18 D29 D19 I12 K12:K14 K16:K18 I14" emptyCellReference="1"/>
    <ignoredError sqref="D20:D28 D30:D39" unlockedFormula="1" emptyCellReferenc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J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3" width="1.6640625"/>
    <col min="2" max="2" customWidth="true" style="3" width="4.5546875"/>
    <col min="3" max="3" customWidth="true" style="3" width="68.6640625"/>
    <col min="4" max="4" customWidth="true" style="3" width="12.6640625"/>
    <col min="5" max="5" customWidth="true" style="3" width="14.5546875"/>
    <col min="6" max="6" customWidth="true" style="3" width="4.5546875"/>
    <col min="7" max="7" customWidth="true" style="3" width="1.6640625"/>
    <col min="8" max="8" customWidth="true" style="3" width="12.6640625"/>
    <col min="9" max="9" customWidth="true" style="3" width="12.88671875"/>
    <col min="10" max="10" customWidth="true" style="3" width="5.88671875"/>
    <col min="11" max="16384" style="3" width="11.44140625"/>
  </cols>
  <sheetData>
    <row r="1" spans="1:10" ht="17.399999999999999" x14ac:dyDescent="0.25">
      <c r="A1" s="2"/>
      <c r="C1" s="4"/>
      <c r="D1" s="151" t="s">
        <v>659</v>
      </c>
      <c r="E1" s="169" t="s">
        <v>18</v>
      </c>
    </row>
    <row r="2" spans="1:10" ht="17.399999999999999" x14ac:dyDescent="0.25">
      <c r="C2" s="4"/>
      <c r="D2" s="151" t="s">
        <v>658</v>
      </c>
      <c r="E2" s="169" t="str">
        <f>Lieferschein!H3</f>
        <v>XXXXXX</v>
      </c>
    </row>
    <row r="3" spans="1:10" ht="15.6" x14ac:dyDescent="0.25">
      <c r="A3" s="6"/>
      <c r="C3" s="7"/>
      <c r="D3" s="151" t="s">
        <v>174</v>
      </c>
      <c r="E3" s="170">
        <f>Lieferschein!Date</f>
        <v>46203</v>
      </c>
    </row>
    <row r="4" spans="1:10" x14ac:dyDescent="0.25">
      <c r="A4" s="2"/>
      <c r="C4" s="151"/>
    </row>
    <row r="5" spans="1:10" x14ac:dyDescent="0.25">
      <c r="A5" s="2"/>
      <c r="E5" s="8"/>
    </row>
    <row r="6" spans="1:10" ht="17.399999999999999" x14ac:dyDescent="0.25">
      <c r="A6" s="2"/>
      <c r="C6" s="149" t="s">
        <v>186</v>
      </c>
      <c r="E6" s="8"/>
    </row>
    <row r="7" spans="1:10" ht="17.399999999999999" x14ac:dyDescent="0.25">
      <c r="A7" s="2"/>
      <c r="C7" s="176" t="s">
        <v>203</v>
      </c>
      <c r="D7" s="8"/>
    </row>
    <row r="8" spans="1:10" ht="17.399999999999999" x14ac:dyDescent="0.25">
      <c r="C8" s="150" t="s">
        <v>199</v>
      </c>
      <c r="D8" s="10"/>
      <c r="F8" s="145"/>
    </row>
    <row r="9" spans="1:10" x14ac:dyDescent="0.25">
      <c r="C9" s="194" t="s">
        <v>13</v>
      </c>
      <c r="E9" s="90" t="s">
        <v>14</v>
      </c>
      <c r="F9" s="144"/>
    </row>
    <row r="10" spans="1:10" ht="13.8" x14ac:dyDescent="0.25">
      <c r="C10" s="15"/>
      <c r="E10" s="16" t="s">
        <v>19</v>
      </c>
      <c r="F10" s="144"/>
      <c r="H10" s="180" t="s">
        <v>58</v>
      </c>
      <c r="I10" s="11"/>
      <c r="J10" s="27"/>
    </row>
    <row r="11" spans="1:10" x14ac:dyDescent="0.25">
      <c r="C11" s="54" t="s">
        <v>54</v>
      </c>
      <c r="E11" s="143" t="s">
        <v>9</v>
      </c>
      <c r="F11" s="144"/>
      <c r="H11" s="190" t="s">
        <v>9</v>
      </c>
      <c r="I11" s="27"/>
      <c r="J11" s="27"/>
    </row>
    <row r="12" spans="1:10" ht="20.100000000000001" customHeight="1" x14ac:dyDescent="0.25">
      <c r="B12" s="92"/>
      <c r="C12" s="1" t="s">
        <v>20</v>
      </c>
      <c r="D12" s="20"/>
      <c r="E12" s="99"/>
      <c r="F12" s="146">
        <v>21</v>
      </c>
      <c r="H12" s="147" t="str">
        <f>IF(E12="","",(IF(E12&gt;=(SUM(E19:E39)),"OK","ERROR")))</f>
        <v/>
      </c>
      <c r="I12" s="24"/>
      <c r="J12" s="27"/>
    </row>
    <row r="13" spans="1:10" x14ac:dyDescent="0.25">
      <c r="C13" s="22"/>
      <c r="H13" s="171" t="s">
        <v>201</v>
      </c>
      <c r="I13" s="27"/>
      <c r="J13" s="27"/>
    </row>
    <row r="14" spans="1:10" x14ac:dyDescent="0.25">
      <c r="B14" s="145"/>
      <c r="F14" s="145"/>
      <c r="H14" s="148" t="str">
        <f>IF((SUM(E19:E39))=0,"",(SUM(E19:E39)))</f>
        <v/>
      </c>
      <c r="I14" s="24"/>
      <c r="J14" s="27"/>
    </row>
    <row r="15" spans="1:10" ht="16.8" x14ac:dyDescent="0.25">
      <c r="B15" s="144"/>
      <c r="C15" s="88" t="s">
        <v>756</v>
      </c>
      <c r="D15" s="89" t="s">
        <v>196</v>
      </c>
      <c r="E15" s="90" t="s">
        <v>14</v>
      </c>
      <c r="F15" s="144"/>
      <c r="H15" s="148" t="str">
        <f>IF((SUM(E19:E39))=0,"",(IF(SUM(E19:E39)-2&lt;=E12,"OK","ERROR")))</f>
        <v/>
      </c>
      <c r="I15" s="24"/>
      <c r="J15" s="27"/>
    </row>
    <row r="16" spans="1:10" x14ac:dyDescent="0.25">
      <c r="B16" s="144"/>
      <c r="C16" s="12"/>
      <c r="D16" s="26"/>
      <c r="E16" s="91" t="s">
        <v>19</v>
      </c>
      <c r="F16" s="144"/>
      <c r="H16" s="183" t="s">
        <v>162</v>
      </c>
      <c r="I16" s="24"/>
      <c r="J16" s="27"/>
    </row>
    <row r="17" spans="2:10" x14ac:dyDescent="0.25">
      <c r="B17" s="144"/>
      <c r="C17" s="19"/>
      <c r="D17" s="28"/>
      <c r="E17" s="26"/>
      <c r="F17" s="144"/>
      <c r="H17" s="191" t="s">
        <v>161</v>
      </c>
      <c r="I17" s="27"/>
      <c r="J17" s="27"/>
    </row>
    <row r="18" spans="2:10" ht="15.75" customHeight="1" x14ac:dyDescent="0.25">
      <c r="B18" s="144"/>
      <c r="C18" s="143" t="s">
        <v>55</v>
      </c>
      <c r="D18" s="143" t="s">
        <v>8</v>
      </c>
      <c r="E18" s="201" t="s">
        <v>9</v>
      </c>
      <c r="F18" s="144"/>
      <c r="H18" s="182" t="s">
        <v>9</v>
      </c>
      <c r="I18" s="27"/>
      <c r="J18" s="27"/>
    </row>
    <row r="19" spans="2:10" ht="13.8" thickBot="1" x14ac:dyDescent="0.3">
      <c r="B19" s="144">
        <v>1</v>
      </c>
      <c r="C19" s="95"/>
      <c r="D19" s="96" t="str">
        <f t="shared" ref="D19:D28" si="0">IF(C19="","",VLOOKUP(C19,Banks_Dom,2,FALSE))</f>
        <v/>
      </c>
      <c r="E19" s="97"/>
      <c r="F19" s="144">
        <v>1</v>
      </c>
      <c r="H19" s="147" t="str">
        <f>IF(OR(COUNTA(C19)=1,COUNTA(E19)=1),IF(COUNTA(C19,E19)=2,"OK","ERROR"),"")</f>
        <v/>
      </c>
      <c r="I19" s="24"/>
      <c r="J19" s="27"/>
    </row>
    <row r="20" spans="2:10" ht="14.4" thickTop="1" thickBot="1" x14ac:dyDescent="0.3">
      <c r="B20" s="144">
        <v>2</v>
      </c>
      <c r="C20" s="95"/>
      <c r="D20" s="96" t="str">
        <f t="shared" si="0"/>
        <v/>
      </c>
      <c r="E20" s="97"/>
      <c r="F20" s="144">
        <v>2</v>
      </c>
      <c r="H20" s="147" t="str">
        <f t="shared" ref="H20:H28" si="1">IF(OR(COUNTA(C20)=1,COUNTA(E20)=1),IF(COUNTA(C20,E20)=2,"OK","ERROR"),"")</f>
        <v/>
      </c>
      <c r="I20" s="24"/>
      <c r="J20" s="24"/>
    </row>
    <row r="21" spans="2:10" ht="14.4" thickTop="1" thickBot="1" x14ac:dyDescent="0.3">
      <c r="B21" s="144">
        <v>3</v>
      </c>
      <c r="C21" s="95"/>
      <c r="D21" s="96" t="str">
        <f t="shared" si="0"/>
        <v/>
      </c>
      <c r="E21" s="97"/>
      <c r="F21" s="144">
        <v>3</v>
      </c>
      <c r="H21" s="147" t="str">
        <f t="shared" si="1"/>
        <v/>
      </c>
      <c r="I21" s="24"/>
      <c r="J21" s="24"/>
    </row>
    <row r="22" spans="2:10" ht="14.4" thickTop="1" thickBot="1" x14ac:dyDescent="0.3">
      <c r="B22" s="144">
        <v>4</v>
      </c>
      <c r="C22" s="95"/>
      <c r="D22" s="96" t="str">
        <f t="shared" si="0"/>
        <v/>
      </c>
      <c r="E22" s="97"/>
      <c r="F22" s="144">
        <v>4</v>
      </c>
      <c r="H22" s="147" t="str">
        <f t="shared" si="1"/>
        <v/>
      </c>
      <c r="I22" s="24"/>
      <c r="J22" s="24"/>
    </row>
    <row r="23" spans="2:10" ht="14.4" thickTop="1" thickBot="1" x14ac:dyDescent="0.3">
      <c r="B23" s="144">
        <v>5</v>
      </c>
      <c r="C23" s="95"/>
      <c r="D23" s="96" t="str">
        <f t="shared" si="0"/>
        <v/>
      </c>
      <c r="E23" s="97"/>
      <c r="F23" s="144">
        <v>5</v>
      </c>
      <c r="H23" s="147" t="str">
        <f t="shared" si="1"/>
        <v/>
      </c>
      <c r="I23" s="24"/>
      <c r="J23" s="24"/>
    </row>
    <row r="24" spans="2:10" ht="14.4" thickTop="1" thickBot="1" x14ac:dyDescent="0.3">
      <c r="B24" s="144">
        <v>6</v>
      </c>
      <c r="C24" s="95"/>
      <c r="D24" s="96" t="str">
        <f t="shared" si="0"/>
        <v/>
      </c>
      <c r="E24" s="97"/>
      <c r="F24" s="144">
        <v>6</v>
      </c>
      <c r="H24" s="147" t="str">
        <f t="shared" si="1"/>
        <v/>
      </c>
      <c r="I24" s="24"/>
      <c r="J24" s="24"/>
    </row>
    <row r="25" spans="2:10" ht="14.4" thickTop="1" thickBot="1" x14ac:dyDescent="0.3">
      <c r="B25" s="144">
        <v>7</v>
      </c>
      <c r="C25" s="95"/>
      <c r="D25" s="96" t="str">
        <f t="shared" si="0"/>
        <v/>
      </c>
      <c r="E25" s="97"/>
      <c r="F25" s="144">
        <v>7</v>
      </c>
      <c r="H25" s="147" t="str">
        <f t="shared" si="1"/>
        <v/>
      </c>
      <c r="I25" s="24"/>
      <c r="J25" s="24"/>
    </row>
    <row r="26" spans="2:10" ht="14.4" thickTop="1" thickBot="1" x14ac:dyDescent="0.3">
      <c r="B26" s="144">
        <v>8</v>
      </c>
      <c r="C26" s="95"/>
      <c r="D26" s="96" t="str">
        <f t="shared" si="0"/>
        <v/>
      </c>
      <c r="E26" s="97"/>
      <c r="F26" s="144">
        <v>8</v>
      </c>
      <c r="H26" s="147" t="str">
        <f t="shared" si="1"/>
        <v/>
      </c>
      <c r="I26" s="24"/>
      <c r="J26" s="24"/>
    </row>
    <row r="27" spans="2:10" ht="14.4" thickTop="1" thickBot="1" x14ac:dyDescent="0.3">
      <c r="B27" s="144">
        <v>9</v>
      </c>
      <c r="C27" s="95"/>
      <c r="D27" s="96" t="str">
        <f t="shared" si="0"/>
        <v/>
      </c>
      <c r="E27" s="97"/>
      <c r="F27" s="144">
        <v>9</v>
      </c>
      <c r="H27" s="147" t="str">
        <f t="shared" si="1"/>
        <v/>
      </c>
      <c r="I27" s="24"/>
      <c r="J27" s="24"/>
    </row>
    <row r="28" spans="2:10" ht="14.4" thickTop="1" thickBot="1" x14ac:dyDescent="0.3">
      <c r="B28" s="144">
        <v>10</v>
      </c>
      <c r="C28" s="95"/>
      <c r="D28" s="96" t="str">
        <f t="shared" si="0"/>
        <v/>
      </c>
      <c r="E28" s="97"/>
      <c r="F28" s="144">
        <v>10</v>
      </c>
      <c r="H28" s="147" t="str">
        <f t="shared" si="1"/>
        <v/>
      </c>
      <c r="I28" s="24"/>
      <c r="J28" s="24"/>
    </row>
    <row r="29" spans="2:10" ht="13.8" thickTop="1" x14ac:dyDescent="0.25">
      <c r="B29" s="30"/>
      <c r="C29" s="31"/>
      <c r="D29" s="32"/>
      <c r="E29" s="34"/>
      <c r="F29" s="30"/>
      <c r="H29" s="24"/>
      <c r="I29" s="24"/>
      <c r="J29" s="24"/>
    </row>
    <row r="30" spans="2:10" ht="13.8" thickBot="1" x14ac:dyDescent="0.3">
      <c r="B30" s="144">
        <v>11</v>
      </c>
      <c r="C30" s="95"/>
      <c r="D30" s="96" t="str">
        <f t="shared" ref="D30:D39" si="2">IF(C30="","",VLOOKUP(C30,Banks_Dom,2,FALSE))</f>
        <v/>
      </c>
      <c r="E30" s="97"/>
      <c r="F30" s="144">
        <v>11</v>
      </c>
      <c r="H30" s="147" t="str">
        <f t="shared" ref="H30:H39" si="3">IF(OR(COUNTA(C30)=1,COUNTA(E30)=1),IF(COUNTA(C30,E30)=2,"OK","ERROR"),"")</f>
        <v/>
      </c>
      <c r="I30" s="24"/>
      <c r="J30" s="24"/>
    </row>
    <row r="31" spans="2:10" ht="14.4" thickTop="1" thickBot="1" x14ac:dyDescent="0.3">
      <c r="B31" s="144">
        <v>12</v>
      </c>
      <c r="C31" s="95"/>
      <c r="D31" s="96" t="str">
        <f t="shared" si="2"/>
        <v/>
      </c>
      <c r="E31" s="97"/>
      <c r="F31" s="144">
        <v>12</v>
      </c>
      <c r="H31" s="147" t="str">
        <f t="shared" si="3"/>
        <v/>
      </c>
      <c r="I31" s="24"/>
      <c r="J31" s="24"/>
    </row>
    <row r="32" spans="2:10" ht="14.4" thickTop="1" thickBot="1" x14ac:dyDescent="0.3">
      <c r="B32" s="144">
        <v>13</v>
      </c>
      <c r="C32" s="95"/>
      <c r="D32" s="96" t="str">
        <f t="shared" si="2"/>
        <v/>
      </c>
      <c r="E32" s="97"/>
      <c r="F32" s="144">
        <v>13</v>
      </c>
      <c r="H32" s="147" t="str">
        <f t="shared" si="3"/>
        <v/>
      </c>
      <c r="I32" s="24"/>
      <c r="J32" s="24"/>
    </row>
    <row r="33" spans="1:10" ht="14.4" thickTop="1" thickBot="1" x14ac:dyDescent="0.3">
      <c r="B33" s="144">
        <v>14</v>
      </c>
      <c r="C33" s="95"/>
      <c r="D33" s="96" t="str">
        <f t="shared" si="2"/>
        <v/>
      </c>
      <c r="E33" s="97"/>
      <c r="F33" s="144">
        <v>14</v>
      </c>
      <c r="H33" s="147" t="str">
        <f t="shared" si="3"/>
        <v/>
      </c>
      <c r="I33" s="24"/>
      <c r="J33" s="24"/>
    </row>
    <row r="34" spans="1:10" ht="14.4" thickTop="1" thickBot="1" x14ac:dyDescent="0.3">
      <c r="B34" s="144">
        <v>15</v>
      </c>
      <c r="C34" s="95"/>
      <c r="D34" s="96" t="str">
        <f t="shared" si="2"/>
        <v/>
      </c>
      <c r="E34" s="97"/>
      <c r="F34" s="144">
        <v>15</v>
      </c>
      <c r="H34" s="147" t="str">
        <f t="shared" si="3"/>
        <v/>
      </c>
      <c r="I34" s="24"/>
      <c r="J34" s="24"/>
    </row>
    <row r="35" spans="1:10" ht="14.4" thickTop="1" thickBot="1" x14ac:dyDescent="0.3">
      <c r="B35" s="144">
        <v>16</v>
      </c>
      <c r="C35" s="95"/>
      <c r="D35" s="96" t="str">
        <f t="shared" si="2"/>
        <v/>
      </c>
      <c r="E35" s="97"/>
      <c r="F35" s="144">
        <v>16</v>
      </c>
      <c r="H35" s="147" t="str">
        <f t="shared" si="3"/>
        <v/>
      </c>
      <c r="I35" s="24"/>
      <c r="J35" s="24"/>
    </row>
    <row r="36" spans="1:10" ht="14.4" thickTop="1" thickBot="1" x14ac:dyDescent="0.3">
      <c r="B36" s="144">
        <v>17</v>
      </c>
      <c r="C36" s="95"/>
      <c r="D36" s="96" t="str">
        <f t="shared" si="2"/>
        <v/>
      </c>
      <c r="E36" s="97"/>
      <c r="F36" s="144">
        <v>17</v>
      </c>
      <c r="H36" s="147" t="str">
        <f t="shared" si="3"/>
        <v/>
      </c>
      <c r="I36" s="24"/>
      <c r="J36" s="24"/>
    </row>
    <row r="37" spans="1:10" ht="14.4" thickTop="1" thickBot="1" x14ac:dyDescent="0.3">
      <c r="B37" s="144">
        <v>18</v>
      </c>
      <c r="C37" s="95"/>
      <c r="D37" s="96" t="str">
        <f t="shared" si="2"/>
        <v/>
      </c>
      <c r="E37" s="97"/>
      <c r="F37" s="144">
        <v>18</v>
      </c>
      <c r="H37" s="147" t="str">
        <f t="shared" si="3"/>
        <v/>
      </c>
      <c r="I37" s="24"/>
      <c r="J37" s="24"/>
    </row>
    <row r="38" spans="1:10" ht="14.4" thickTop="1" thickBot="1" x14ac:dyDescent="0.3">
      <c r="B38" s="144">
        <v>19</v>
      </c>
      <c r="C38" s="95"/>
      <c r="D38" s="96" t="str">
        <f t="shared" si="2"/>
        <v/>
      </c>
      <c r="E38" s="97"/>
      <c r="F38" s="144">
        <v>19</v>
      </c>
      <c r="H38" s="147" t="str">
        <f t="shared" si="3"/>
        <v/>
      </c>
      <c r="I38" s="24"/>
      <c r="J38" s="24"/>
    </row>
    <row r="39" spans="1:10" ht="14.4" thickTop="1" thickBot="1" x14ac:dyDescent="0.3">
      <c r="B39" s="200">
        <v>20</v>
      </c>
      <c r="C39" s="95"/>
      <c r="D39" s="96" t="str">
        <f t="shared" si="2"/>
        <v/>
      </c>
      <c r="E39" s="97"/>
      <c r="F39" s="200">
        <v>20</v>
      </c>
      <c r="H39" s="147" t="str">
        <f t="shared" si="3"/>
        <v/>
      </c>
      <c r="I39" s="24"/>
      <c r="J39" s="24"/>
    </row>
    <row r="40" spans="1:10" ht="6" customHeight="1" thickTop="1" x14ac:dyDescent="0.25">
      <c r="B40" s="196"/>
      <c r="C40" s="197"/>
      <c r="D40" s="198"/>
      <c r="E40" s="199"/>
      <c r="F40" s="197"/>
    </row>
    <row r="41" spans="1:10" ht="24.75" customHeight="1" x14ac:dyDescent="0.25">
      <c r="C41" s="35" t="str">
        <f>"Version: "&amp;C52</f>
        <v>Version: 1.00.D92</v>
      </c>
      <c r="E41" s="37"/>
      <c r="F41" s="5" t="s">
        <v>1</v>
      </c>
      <c r="H41" s="52"/>
      <c r="I41" s="53"/>
    </row>
    <row r="42" spans="1:10" ht="12.75" customHeight="1" x14ac:dyDescent="0.25">
      <c r="E42" s="11"/>
      <c r="H42" s="62"/>
      <c r="I42" s="63"/>
    </row>
    <row r="43" spans="1:10" ht="30" customHeight="1" x14ac:dyDescent="0.25">
      <c r="B43" s="252"/>
      <c r="C43" s="289"/>
      <c r="D43" s="289"/>
      <c r="E43" s="289"/>
      <c r="F43" s="289"/>
      <c r="G43" s="253"/>
      <c r="H43" s="64"/>
      <c r="I43" s="63"/>
    </row>
    <row r="44" spans="1:10" ht="15.6" x14ac:dyDescent="0.25">
      <c r="B44" s="252">
        <v>2</v>
      </c>
      <c r="C44" s="290" t="s">
        <v>59</v>
      </c>
      <c r="D44" s="290"/>
      <c r="E44" s="290"/>
      <c r="F44" s="290"/>
      <c r="G44" s="184"/>
      <c r="H44" s="52"/>
      <c r="I44" s="53"/>
    </row>
    <row r="45" spans="1:10" ht="15.6" x14ac:dyDescent="0.25">
      <c r="B45" s="252">
        <v>3</v>
      </c>
      <c r="C45" s="290" t="s">
        <v>197</v>
      </c>
      <c r="D45" s="290"/>
      <c r="E45" s="290"/>
      <c r="F45" s="290"/>
      <c r="G45" s="184"/>
      <c r="H45" s="52"/>
      <c r="I45" s="53"/>
    </row>
    <row r="46" spans="1:10" x14ac:dyDescent="0.25">
      <c r="E46" s="11"/>
      <c r="H46" s="52"/>
      <c r="I46" s="53"/>
    </row>
    <row r="47" spans="1:10" x14ac:dyDescent="0.25">
      <c r="E47" s="11"/>
    </row>
    <row r="48" spans="1:10" x14ac:dyDescent="0.25">
      <c r="A48" s="11"/>
      <c r="B48" s="41"/>
      <c r="C48" s="11"/>
      <c r="D48" s="11"/>
      <c r="E48" s="11"/>
    </row>
    <row r="49" spans="2:5" x14ac:dyDescent="0.25">
      <c r="B49" s="42" t="s">
        <v>3</v>
      </c>
      <c r="C49" s="43" t="str">
        <f>E2</f>
        <v>XXXXXX</v>
      </c>
      <c r="D49" s="11"/>
      <c r="E49" s="11"/>
    </row>
    <row r="50" spans="2:5" x14ac:dyDescent="0.25">
      <c r="B50" s="44"/>
      <c r="C50" s="45" t="str">
        <f>E1</f>
        <v>AR13</v>
      </c>
      <c r="D50" s="11"/>
      <c r="E50" s="11"/>
    </row>
    <row r="51" spans="2:5" x14ac:dyDescent="0.25">
      <c r="B51" s="44"/>
      <c r="C51" s="46">
        <f>E3</f>
        <v>46203</v>
      </c>
      <c r="D51" s="11"/>
      <c r="E51" s="11"/>
    </row>
    <row r="52" spans="2:5" x14ac:dyDescent="0.25">
      <c r="B52" s="44"/>
      <c r="C52" s="100" t="s">
        <v>1273</v>
      </c>
      <c r="D52" s="11"/>
      <c r="E52" s="11"/>
    </row>
    <row r="53" spans="2:5" x14ac:dyDescent="0.25">
      <c r="B53" s="44"/>
      <c r="C53" s="47" t="str">
        <f>C11</f>
        <v>$Bod</v>
      </c>
      <c r="D53" s="11"/>
      <c r="E53" s="11"/>
    </row>
    <row r="54" spans="2:5" x14ac:dyDescent="0.25">
      <c r="B54" s="48"/>
      <c r="C54" s="49">
        <f>COUNTIF(E12:H43,"ERROR")</f>
        <v>0</v>
      </c>
      <c r="D54" s="11"/>
    </row>
    <row r="55" spans="2:5" x14ac:dyDescent="0.25">
      <c r="B55" s="50"/>
      <c r="C55" s="51"/>
      <c r="D55" s="11"/>
    </row>
    <row r="56" spans="2:5" x14ac:dyDescent="0.25">
      <c r="B56" s="50"/>
      <c r="C56" s="51"/>
      <c r="D56" s="11"/>
    </row>
    <row r="57" spans="2:5" x14ac:dyDescent="0.25">
      <c r="B57" s="50"/>
      <c r="C57" s="11"/>
      <c r="D57" s="11"/>
    </row>
  </sheetData>
  <sheetProtection sheet="1" objects="1" scenarios="1"/>
  <mergeCells count="3">
    <mergeCell ref="C43:F43"/>
    <mergeCell ref="C44:F44"/>
    <mergeCell ref="C45:F45"/>
  </mergeCells>
  <phoneticPr fontId="15" type="noConversion"/>
  <dataValidations count="2">
    <dataValidation type="list" showInputMessage="1" showErrorMessage="1" errorTitle="Falscher Wert" error="Es sind nur Werte aus der Dropdown-Liste zulässig" sqref="C19:C28 C30:C39" xr:uid="{00000000-0002-0000-0300-000000000000}">
      <formula1>List_Dom</formula1>
    </dataValidation>
    <dataValidation type="decimal" operator="greaterThan" allowBlank="1" showInputMessage="1" showErrorMessage="1" error="Es sind nur positive Werte grösser_x000a_als Null erlaubt" sqref="E12 E30:E39 E19:E28" xr:uid="{00000000-0002-0000-0300-000001000000}">
      <formula1>0</formula1>
    </dataValidation>
  </dataValidations>
  <pageMargins left="0.39370078740157483" right="0.39370078740157483" top="0.59055118110236227" bottom="0.39370078740157483" header="0" footer="0.31496062992125984"/>
  <pageSetup paperSize="9" scale="76" orientation="portrait" cellComments="asDisplayed" r:id="rId1"/>
  <headerFooter alignWithMargins="0">
    <oddFooter><![CDATA[&L&BSNB Vertraulich&B&C&D&RSeite &P]]></oddFooter>
  </headerFooter>
  <ignoredErrors>
    <ignoredError sqref="H19:H39 C54 D29 H12 H16:H18 H14" emptyCellReference="1"/>
    <ignoredError sqref="D19:D28 D30:D39" unlockedFormula="1" emptyCellReferenc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I57"/>
  <sheetViews>
    <sheetView showGridLines="0" showRowColHeaders="0" showZeros="0" zoomScale="80" zoomScaleNormal="80" workbookViewId="0">
      <selection activeCell="E12" sqref="E12"/>
    </sheetView>
  </sheetViews>
  <sheetFormatPr baseColWidth="10" defaultColWidth="11.44140625" defaultRowHeight="13.2" x14ac:dyDescent="0.25"/>
  <cols>
    <col min="1" max="1" customWidth="true" style="3" width="1.6640625"/>
    <col min="2" max="2" customWidth="true" style="3" width="4.5546875"/>
    <col min="3" max="3" customWidth="true" style="3" width="68.6640625"/>
    <col min="4" max="4" customWidth="true" style="3" width="12.6640625"/>
    <col min="5" max="5" customWidth="true" style="3" width="14.5546875"/>
    <col min="6" max="6" customWidth="true" style="3" width="4.5546875"/>
    <col min="7" max="7" customWidth="true" style="3" width="1.6640625"/>
    <col min="8" max="8" customWidth="true" style="3" width="12.6640625"/>
    <col min="9" max="9" customWidth="true" style="3" width="16.88671875"/>
    <col min="10" max="16384" style="3" width="11.44140625"/>
  </cols>
  <sheetData>
    <row r="1" spans="1:9" ht="17.399999999999999" x14ac:dyDescent="0.25">
      <c r="A1" s="2"/>
      <c r="C1" s="4"/>
      <c r="D1" s="151" t="s">
        <v>659</v>
      </c>
      <c r="E1" s="169" t="s">
        <v>21</v>
      </c>
    </row>
    <row r="2" spans="1:9" ht="17.399999999999999" x14ac:dyDescent="0.25">
      <c r="C2" s="4"/>
      <c r="D2" s="151" t="s">
        <v>658</v>
      </c>
      <c r="E2" s="169" t="str">
        <f>Lieferschein!H3</f>
        <v>XXXXXX</v>
      </c>
    </row>
    <row r="3" spans="1:9" ht="15.6" x14ac:dyDescent="0.25">
      <c r="A3" s="6"/>
      <c r="C3" s="7"/>
      <c r="D3" s="151" t="s">
        <v>174</v>
      </c>
      <c r="E3" s="170">
        <f>Lieferschein!Date</f>
        <v>46203</v>
      </c>
    </row>
    <row r="4" spans="1:9" x14ac:dyDescent="0.25">
      <c r="A4" s="2"/>
      <c r="C4" s="8"/>
    </row>
    <row r="5" spans="1:9" x14ac:dyDescent="0.25">
      <c r="A5" s="2"/>
      <c r="E5" s="8"/>
    </row>
    <row r="6" spans="1:9" ht="17.399999999999999" x14ac:dyDescent="0.25">
      <c r="A6" s="2"/>
      <c r="C6" s="149" t="s">
        <v>186</v>
      </c>
      <c r="E6" s="8"/>
    </row>
    <row r="7" spans="1:9" ht="17.399999999999999" x14ac:dyDescent="0.25">
      <c r="A7" s="2"/>
      <c r="C7" s="176" t="s">
        <v>203</v>
      </c>
      <c r="D7" s="8"/>
    </row>
    <row r="8" spans="1:9" ht="17.399999999999999" x14ac:dyDescent="0.25">
      <c r="C8" s="150" t="s">
        <v>204</v>
      </c>
      <c r="D8" s="10"/>
      <c r="F8" s="145"/>
    </row>
    <row r="9" spans="1:9" x14ac:dyDescent="0.25">
      <c r="C9" s="194" t="s">
        <v>13</v>
      </c>
      <c r="E9" s="90" t="s">
        <v>14</v>
      </c>
      <c r="F9" s="144"/>
    </row>
    <row r="10" spans="1:9" ht="13.8" x14ac:dyDescent="0.25">
      <c r="C10" s="15"/>
      <c r="E10" s="16" t="s">
        <v>19</v>
      </c>
      <c r="F10" s="144"/>
      <c r="H10" s="180" t="s">
        <v>58</v>
      </c>
      <c r="I10" s="11"/>
    </row>
    <row r="11" spans="1:9" x14ac:dyDescent="0.25">
      <c r="C11" s="54" t="s">
        <v>54</v>
      </c>
      <c r="E11" s="143" t="s">
        <v>9</v>
      </c>
      <c r="F11" s="144"/>
      <c r="H11" s="190" t="s">
        <v>9</v>
      </c>
      <c r="I11" s="27"/>
    </row>
    <row r="12" spans="1:9" ht="20.100000000000001" customHeight="1" x14ac:dyDescent="0.25">
      <c r="B12" s="92"/>
      <c r="C12" s="1" t="s">
        <v>20</v>
      </c>
      <c r="D12" s="20"/>
      <c r="E12" s="99"/>
      <c r="F12" s="146">
        <v>21</v>
      </c>
      <c r="H12" s="147" t="str">
        <f>IF(E12="","",(IF(E12&gt;=(SUM(E19:E39)),"OK","ERROR")))</f>
        <v/>
      </c>
      <c r="I12" s="24"/>
    </row>
    <row r="13" spans="1:9" x14ac:dyDescent="0.25">
      <c r="C13" s="22"/>
      <c r="H13" s="171" t="s">
        <v>201</v>
      </c>
      <c r="I13" s="27"/>
    </row>
    <row r="14" spans="1:9" x14ac:dyDescent="0.25">
      <c r="B14" s="145"/>
      <c r="F14" s="145"/>
      <c r="H14" s="148" t="str">
        <f>IF((SUM(E19:E39))=0,"",(SUM(E19:E39)))</f>
        <v/>
      </c>
      <c r="I14" s="24"/>
    </row>
    <row r="15" spans="1:9" ht="16.8" x14ac:dyDescent="0.25">
      <c r="B15" s="144"/>
      <c r="C15" s="88" t="s">
        <v>756</v>
      </c>
      <c r="D15" s="89" t="s">
        <v>196</v>
      </c>
      <c r="E15" s="90" t="s">
        <v>14</v>
      </c>
      <c r="F15" s="144"/>
      <c r="H15" s="148" t="str">
        <f>IF((SUM(E19:E39))=0,"",(IF(SUM(E19:E39)-2&lt;=E12,"OK","ERROR")))</f>
        <v/>
      </c>
      <c r="I15" s="24"/>
    </row>
    <row r="16" spans="1:9" x14ac:dyDescent="0.25">
      <c r="B16" s="144"/>
      <c r="C16" s="12"/>
      <c r="D16" s="26"/>
      <c r="E16" s="91" t="s">
        <v>19</v>
      </c>
      <c r="F16" s="144"/>
      <c r="H16" s="183" t="s">
        <v>162</v>
      </c>
      <c r="I16" s="24"/>
    </row>
    <row r="17" spans="2:9" x14ac:dyDescent="0.25">
      <c r="B17" s="144"/>
      <c r="C17" s="19"/>
      <c r="D17" s="28"/>
      <c r="E17" s="26"/>
      <c r="F17" s="144"/>
      <c r="H17" s="191" t="s">
        <v>161</v>
      </c>
      <c r="I17" s="27"/>
    </row>
    <row r="18" spans="2:9" ht="15.75" customHeight="1" x14ac:dyDescent="0.25">
      <c r="B18" s="144"/>
      <c r="C18" s="143" t="s">
        <v>55</v>
      </c>
      <c r="D18" s="143" t="s">
        <v>8</v>
      </c>
      <c r="E18" s="201" t="s">
        <v>9</v>
      </c>
      <c r="F18" s="144"/>
      <c r="H18" s="182" t="s">
        <v>9</v>
      </c>
      <c r="I18" s="27"/>
    </row>
    <row r="19" spans="2:9" ht="13.8" thickBot="1" x14ac:dyDescent="0.3">
      <c r="B19" s="144">
        <v>1</v>
      </c>
      <c r="C19" s="95"/>
      <c r="D19" s="98" t="str">
        <f t="shared" ref="D19:D28" si="0">IF(C19="","",VLOOKUP(C19,Banks_For,2,FALSE))</f>
        <v/>
      </c>
      <c r="E19" s="97"/>
      <c r="F19" s="144">
        <v>1</v>
      </c>
      <c r="H19" s="147" t="str">
        <f>IF(OR(COUNTA(C19)=1,COUNTA(E19)=1),IF(COUNTA(C19,E19)=2,"OK","ERROR"),"")</f>
        <v/>
      </c>
      <c r="I19" s="24"/>
    </row>
    <row r="20" spans="2:9" ht="14.4" thickTop="1" thickBot="1" x14ac:dyDescent="0.3">
      <c r="B20" s="144">
        <v>2</v>
      </c>
      <c r="C20" s="95"/>
      <c r="D20" s="98" t="str">
        <f t="shared" si="0"/>
        <v/>
      </c>
      <c r="E20" s="97"/>
      <c r="F20" s="144">
        <v>2</v>
      </c>
      <c r="H20" s="147" t="str">
        <f t="shared" ref="H20:H28" si="1">IF(OR(COUNTA(C20)=1,COUNTA(E20)=1),IF(COUNTA(C20,E20)=2,"OK","ERROR"),"")</f>
        <v/>
      </c>
      <c r="I20" s="24"/>
    </row>
    <row r="21" spans="2:9" ht="14.4" thickTop="1" thickBot="1" x14ac:dyDescent="0.3">
      <c r="B21" s="144">
        <v>3</v>
      </c>
      <c r="C21" s="95"/>
      <c r="D21" s="98" t="str">
        <f t="shared" si="0"/>
        <v/>
      </c>
      <c r="E21" s="97"/>
      <c r="F21" s="144">
        <v>3</v>
      </c>
      <c r="H21" s="147" t="str">
        <f t="shared" si="1"/>
        <v/>
      </c>
      <c r="I21" s="24"/>
    </row>
    <row r="22" spans="2:9" ht="14.4" thickTop="1" thickBot="1" x14ac:dyDescent="0.3">
      <c r="B22" s="144">
        <v>4</v>
      </c>
      <c r="C22" s="95"/>
      <c r="D22" s="98" t="str">
        <f t="shared" si="0"/>
        <v/>
      </c>
      <c r="E22" s="97"/>
      <c r="F22" s="144">
        <v>4</v>
      </c>
      <c r="H22" s="147" t="str">
        <f t="shared" si="1"/>
        <v/>
      </c>
      <c r="I22" s="24"/>
    </row>
    <row r="23" spans="2:9" ht="14.4" thickTop="1" thickBot="1" x14ac:dyDescent="0.3">
      <c r="B23" s="144">
        <v>5</v>
      </c>
      <c r="C23" s="95"/>
      <c r="D23" s="98" t="str">
        <f t="shared" si="0"/>
        <v/>
      </c>
      <c r="E23" s="97"/>
      <c r="F23" s="144">
        <v>5</v>
      </c>
      <c r="H23" s="147" t="str">
        <f t="shared" si="1"/>
        <v/>
      </c>
      <c r="I23" s="24"/>
    </row>
    <row r="24" spans="2:9" ht="14.4" thickTop="1" thickBot="1" x14ac:dyDescent="0.3">
      <c r="B24" s="144">
        <v>6</v>
      </c>
      <c r="C24" s="95"/>
      <c r="D24" s="98" t="str">
        <f t="shared" si="0"/>
        <v/>
      </c>
      <c r="E24" s="97"/>
      <c r="F24" s="144">
        <v>6</v>
      </c>
      <c r="H24" s="147" t="str">
        <f t="shared" si="1"/>
        <v/>
      </c>
      <c r="I24" s="24"/>
    </row>
    <row r="25" spans="2:9" ht="14.4" thickTop="1" thickBot="1" x14ac:dyDescent="0.3">
      <c r="B25" s="144">
        <v>7</v>
      </c>
      <c r="C25" s="95"/>
      <c r="D25" s="98" t="str">
        <f t="shared" si="0"/>
        <v/>
      </c>
      <c r="E25" s="97"/>
      <c r="F25" s="144">
        <v>7</v>
      </c>
      <c r="H25" s="147" t="str">
        <f t="shared" si="1"/>
        <v/>
      </c>
      <c r="I25" s="24"/>
    </row>
    <row r="26" spans="2:9" ht="14.4" thickTop="1" thickBot="1" x14ac:dyDescent="0.3">
      <c r="B26" s="144">
        <v>8</v>
      </c>
      <c r="C26" s="95"/>
      <c r="D26" s="98" t="str">
        <f t="shared" si="0"/>
        <v/>
      </c>
      <c r="E26" s="97"/>
      <c r="F26" s="144">
        <v>8</v>
      </c>
      <c r="H26" s="147" t="str">
        <f t="shared" si="1"/>
        <v/>
      </c>
      <c r="I26" s="24"/>
    </row>
    <row r="27" spans="2:9" ht="14.4" thickTop="1" thickBot="1" x14ac:dyDescent="0.3">
      <c r="B27" s="144">
        <v>9</v>
      </c>
      <c r="C27" s="95"/>
      <c r="D27" s="98" t="str">
        <f t="shared" si="0"/>
        <v/>
      </c>
      <c r="E27" s="97"/>
      <c r="F27" s="144">
        <v>9</v>
      </c>
      <c r="H27" s="147" t="str">
        <f t="shared" si="1"/>
        <v/>
      </c>
      <c r="I27" s="24"/>
    </row>
    <row r="28" spans="2:9" ht="14.4" thickTop="1" thickBot="1" x14ac:dyDescent="0.3">
      <c r="B28" s="144">
        <v>10</v>
      </c>
      <c r="C28" s="95"/>
      <c r="D28" s="98" t="str">
        <f t="shared" si="0"/>
        <v/>
      </c>
      <c r="E28" s="97"/>
      <c r="F28" s="144">
        <v>10</v>
      </c>
      <c r="H28" s="147" t="str">
        <f t="shared" si="1"/>
        <v/>
      </c>
      <c r="I28" s="24"/>
    </row>
    <row r="29" spans="2:9" ht="13.8" thickTop="1" x14ac:dyDescent="0.25">
      <c r="B29" s="30"/>
      <c r="C29" s="31"/>
      <c r="D29" s="32"/>
      <c r="E29" s="34"/>
      <c r="F29" s="30"/>
      <c r="H29" s="24"/>
      <c r="I29" s="24"/>
    </row>
    <row r="30" spans="2:9" ht="13.8" thickBot="1" x14ac:dyDescent="0.3">
      <c r="B30" s="144">
        <v>11</v>
      </c>
      <c r="C30" s="95"/>
      <c r="D30" s="98" t="str">
        <f t="shared" ref="D30:D39" si="2">IF(C30="","",VLOOKUP(C30,Banks_For,2,FALSE))</f>
        <v/>
      </c>
      <c r="E30" s="97"/>
      <c r="F30" s="144">
        <v>11</v>
      </c>
      <c r="H30" s="147" t="str">
        <f t="shared" ref="H30:H39" si="3">IF(OR(COUNTA(C30)=1,COUNTA(E30)=1),IF(COUNTA(C30,E30)=2,"OK","ERROR"),"")</f>
        <v/>
      </c>
      <c r="I30" s="24"/>
    </row>
    <row r="31" spans="2:9" ht="14.4" thickTop="1" thickBot="1" x14ac:dyDescent="0.3">
      <c r="B31" s="144">
        <v>12</v>
      </c>
      <c r="C31" s="95"/>
      <c r="D31" s="98" t="str">
        <f t="shared" si="2"/>
        <v/>
      </c>
      <c r="E31" s="97"/>
      <c r="F31" s="144">
        <v>12</v>
      </c>
      <c r="H31" s="147" t="str">
        <f t="shared" si="3"/>
        <v/>
      </c>
      <c r="I31" s="24"/>
    </row>
    <row r="32" spans="2:9" ht="14.4" thickTop="1" thickBot="1" x14ac:dyDescent="0.3">
      <c r="B32" s="144">
        <v>13</v>
      </c>
      <c r="C32" s="95"/>
      <c r="D32" s="98" t="str">
        <f t="shared" si="2"/>
        <v/>
      </c>
      <c r="E32" s="97"/>
      <c r="F32" s="144">
        <v>13</v>
      </c>
      <c r="H32" s="147" t="str">
        <f t="shared" si="3"/>
        <v/>
      </c>
      <c r="I32" s="24"/>
    </row>
    <row r="33" spans="1:9" ht="14.4" thickTop="1" thickBot="1" x14ac:dyDescent="0.3">
      <c r="B33" s="144">
        <v>14</v>
      </c>
      <c r="C33" s="95"/>
      <c r="D33" s="98" t="str">
        <f t="shared" si="2"/>
        <v/>
      </c>
      <c r="E33" s="97"/>
      <c r="F33" s="144">
        <v>14</v>
      </c>
      <c r="H33" s="147" t="str">
        <f t="shared" si="3"/>
        <v/>
      </c>
      <c r="I33" s="24"/>
    </row>
    <row r="34" spans="1:9" ht="14.4" thickTop="1" thickBot="1" x14ac:dyDescent="0.3">
      <c r="B34" s="144">
        <v>15</v>
      </c>
      <c r="C34" s="95"/>
      <c r="D34" s="98" t="str">
        <f t="shared" si="2"/>
        <v/>
      </c>
      <c r="E34" s="97"/>
      <c r="F34" s="144">
        <v>15</v>
      </c>
      <c r="H34" s="147" t="str">
        <f t="shared" si="3"/>
        <v/>
      </c>
      <c r="I34" s="24"/>
    </row>
    <row r="35" spans="1:9" ht="14.4" thickTop="1" thickBot="1" x14ac:dyDescent="0.3">
      <c r="B35" s="144">
        <v>16</v>
      </c>
      <c r="C35" s="95"/>
      <c r="D35" s="98" t="str">
        <f t="shared" si="2"/>
        <v/>
      </c>
      <c r="E35" s="97"/>
      <c r="F35" s="144">
        <v>16</v>
      </c>
      <c r="H35" s="147" t="str">
        <f t="shared" si="3"/>
        <v/>
      </c>
      <c r="I35" s="24"/>
    </row>
    <row r="36" spans="1:9" ht="14.4" thickTop="1" thickBot="1" x14ac:dyDescent="0.3">
      <c r="B36" s="144">
        <v>17</v>
      </c>
      <c r="C36" s="95"/>
      <c r="D36" s="98" t="str">
        <f t="shared" si="2"/>
        <v/>
      </c>
      <c r="E36" s="97"/>
      <c r="F36" s="144">
        <v>17</v>
      </c>
      <c r="H36" s="147" t="str">
        <f t="shared" si="3"/>
        <v/>
      </c>
      <c r="I36" s="24"/>
    </row>
    <row r="37" spans="1:9" ht="14.4" thickTop="1" thickBot="1" x14ac:dyDescent="0.3">
      <c r="B37" s="144">
        <v>18</v>
      </c>
      <c r="C37" s="95"/>
      <c r="D37" s="98" t="str">
        <f t="shared" si="2"/>
        <v/>
      </c>
      <c r="E37" s="97"/>
      <c r="F37" s="144">
        <v>18</v>
      </c>
      <c r="H37" s="147" t="str">
        <f t="shared" si="3"/>
        <v/>
      </c>
      <c r="I37" s="24"/>
    </row>
    <row r="38" spans="1:9" ht="14.4" thickTop="1" thickBot="1" x14ac:dyDescent="0.3">
      <c r="B38" s="144">
        <v>19</v>
      </c>
      <c r="C38" s="95"/>
      <c r="D38" s="98" t="str">
        <f t="shared" si="2"/>
        <v/>
      </c>
      <c r="E38" s="97"/>
      <c r="F38" s="144">
        <v>19</v>
      </c>
      <c r="H38" s="147" t="str">
        <f t="shared" si="3"/>
        <v/>
      </c>
      <c r="I38" s="24"/>
    </row>
    <row r="39" spans="1:9" ht="14.4" thickTop="1" thickBot="1" x14ac:dyDescent="0.3">
      <c r="B39" s="200">
        <v>20</v>
      </c>
      <c r="C39" s="95"/>
      <c r="D39" s="98" t="str">
        <f t="shared" si="2"/>
        <v/>
      </c>
      <c r="E39" s="97"/>
      <c r="F39" s="200">
        <v>20</v>
      </c>
      <c r="H39" s="147" t="str">
        <f t="shared" si="3"/>
        <v/>
      </c>
      <c r="I39" s="24"/>
    </row>
    <row r="40" spans="1:9" ht="6" customHeight="1" thickTop="1" x14ac:dyDescent="0.25">
      <c r="B40" s="196"/>
      <c r="C40" s="197"/>
      <c r="D40" s="198"/>
      <c r="E40" s="199"/>
      <c r="F40" s="197"/>
    </row>
    <row r="41" spans="1:9" ht="24.75" customHeight="1" x14ac:dyDescent="0.25">
      <c r="C41" s="35" t="str">
        <f>"Version: "&amp;C52</f>
        <v>Version: 1.00.D92</v>
      </c>
      <c r="E41" s="37"/>
      <c r="F41" s="5" t="s">
        <v>1</v>
      </c>
      <c r="H41" s="52"/>
      <c r="I41" s="53"/>
    </row>
    <row r="42" spans="1:9" ht="13.5" customHeight="1" x14ac:dyDescent="0.25">
      <c r="E42" s="11"/>
      <c r="H42" s="62"/>
      <c r="I42" s="63"/>
    </row>
    <row r="43" spans="1:9" ht="30" customHeight="1" x14ac:dyDescent="0.25">
      <c r="B43" s="252"/>
      <c r="C43" s="289"/>
      <c r="D43" s="289"/>
      <c r="E43" s="289"/>
      <c r="F43" s="289"/>
      <c r="G43" s="253"/>
      <c r="H43" s="64"/>
      <c r="I43" s="63"/>
    </row>
    <row r="44" spans="1:9" ht="15.6" x14ac:dyDescent="0.25">
      <c r="B44" s="252">
        <v>2</v>
      </c>
      <c r="C44" s="290" t="s">
        <v>59</v>
      </c>
      <c r="D44" s="290"/>
      <c r="E44" s="290"/>
      <c r="F44" s="290"/>
      <c r="G44" s="184"/>
      <c r="H44" s="52"/>
      <c r="I44" s="53"/>
    </row>
    <row r="45" spans="1:9" ht="15.6" x14ac:dyDescent="0.25">
      <c r="B45" s="252">
        <v>3</v>
      </c>
      <c r="C45" s="290" t="s">
        <v>197</v>
      </c>
      <c r="D45" s="290"/>
      <c r="E45" s="290"/>
      <c r="F45" s="290"/>
      <c r="G45" s="184"/>
      <c r="H45" s="52"/>
      <c r="I45" s="53"/>
    </row>
    <row r="46" spans="1:9" x14ac:dyDescent="0.25">
      <c r="E46" s="11"/>
      <c r="H46" s="52"/>
      <c r="I46" s="53"/>
    </row>
    <row r="47" spans="1:9" x14ac:dyDescent="0.25">
      <c r="E47" s="11"/>
    </row>
    <row r="48" spans="1:9" x14ac:dyDescent="0.25">
      <c r="A48" s="11"/>
      <c r="B48" s="41"/>
      <c r="C48" s="11"/>
      <c r="D48" s="11"/>
      <c r="E48" s="11"/>
    </row>
    <row r="49" spans="2:5" x14ac:dyDescent="0.25">
      <c r="B49" s="42" t="s">
        <v>3</v>
      </c>
      <c r="C49" s="43" t="str">
        <f>E2</f>
        <v>XXXXXX</v>
      </c>
      <c r="D49" s="11"/>
      <c r="E49" s="11"/>
    </row>
    <row r="50" spans="2:5" x14ac:dyDescent="0.25">
      <c r="B50" s="44"/>
      <c r="C50" s="45" t="str">
        <f>E1</f>
        <v>AR14</v>
      </c>
      <c r="D50" s="11"/>
      <c r="E50" s="11"/>
    </row>
    <row r="51" spans="2:5" x14ac:dyDescent="0.25">
      <c r="B51" s="44"/>
      <c r="C51" s="46">
        <f>E3</f>
        <v>46203</v>
      </c>
      <c r="D51" s="11"/>
      <c r="E51" s="11"/>
    </row>
    <row r="52" spans="2:5" x14ac:dyDescent="0.25">
      <c r="B52" s="44"/>
      <c r="C52" s="100" t="s">
        <v>1273</v>
      </c>
      <c r="D52" s="11"/>
      <c r="E52" s="11"/>
    </row>
    <row r="53" spans="2:5" x14ac:dyDescent="0.25">
      <c r="B53" s="44"/>
      <c r="C53" s="65" t="str">
        <f>C11</f>
        <v>$Bod</v>
      </c>
      <c r="D53" s="11"/>
      <c r="E53" s="11"/>
    </row>
    <row r="54" spans="2:5" x14ac:dyDescent="0.25">
      <c r="B54" s="48"/>
      <c r="C54" s="49">
        <f>COUNTIF(E12:H43,"ERROR")</f>
        <v>0</v>
      </c>
      <c r="D54" s="11"/>
    </row>
    <row r="55" spans="2:5" x14ac:dyDescent="0.25">
      <c r="B55" s="50"/>
      <c r="C55" s="51"/>
      <c r="D55" s="11"/>
    </row>
    <row r="56" spans="2:5" x14ac:dyDescent="0.25">
      <c r="B56" s="50"/>
      <c r="C56" s="51"/>
      <c r="D56" s="11"/>
    </row>
    <row r="57" spans="2:5" x14ac:dyDescent="0.25">
      <c r="B57" s="50"/>
      <c r="C57" s="11"/>
      <c r="D57" s="11"/>
    </row>
  </sheetData>
  <sheetProtection sheet="1" objects="1" scenarios="1"/>
  <mergeCells count="3">
    <mergeCell ref="C44:F44"/>
    <mergeCell ref="C45:F45"/>
    <mergeCell ref="C43:F43"/>
  </mergeCells>
  <phoneticPr fontId="15" type="noConversion"/>
  <dataValidations count="2">
    <dataValidation type="list" showInputMessage="1" showErrorMessage="1" errorTitle="Falscher Wert" error="Es sind nur Werte aus der Dropdown-Liste zulässig" sqref="C19:C28 C30:C39" xr:uid="{00000000-0002-0000-0400-000000000000}">
      <formula1>List_For</formula1>
    </dataValidation>
    <dataValidation type="decimal" operator="greaterThan" allowBlank="1" showInputMessage="1" showErrorMessage="1" error="Es sind nur positive Werte grösser_x000a_als Null erlaubt" sqref="E12 E30:E39 E19:E28" xr:uid="{00000000-0002-0000-0400-000001000000}">
      <formula1>0</formula1>
    </dataValidation>
  </dataValidations>
  <pageMargins left="0.39370078740157483" right="0.39370078740157483" top="0.59055118110236227" bottom="0" header="0" footer="0.31496062992125984"/>
  <pageSetup paperSize="9" scale="76" orientation="portrait" cellComments="asDisplayed" r:id="rId1"/>
  <headerFooter alignWithMargins="0">
    <oddFooter><![CDATA[&L&BSNB Vertraulich&B&C&D&RSeite &P]]></oddFooter>
  </headerFooter>
  <ignoredErrors>
    <ignoredError sqref="H19:H39 D29 C54 H18 H12 H14" emptyCellReference="1"/>
    <ignoredError sqref="D19:D28 D30:D39" unlockedFormula="1" emptyCellReferenc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4070"/>
  <sheetViews>
    <sheetView showGridLines="0" showRowColHeaders="0" showZeros="0" zoomScale="80" zoomScaleNormal="80" workbookViewId="0">
      <pane ySplit="10" topLeftCell="A11" activePane="bottomLeft" state="frozen"/>
      <selection activeCell="H23" sqref="H23"/>
      <selection pane="bottomLeft" activeCell="C7" sqref="C7"/>
    </sheetView>
  </sheetViews>
  <sheetFormatPr baseColWidth="10" defaultColWidth="13.33203125" defaultRowHeight="13.2" x14ac:dyDescent="0.25"/>
  <cols>
    <col min="1" max="1" customWidth="true" style="69" width="1.6640625"/>
    <col min="2" max="2" customWidth="true" style="72" width="6.6640625"/>
    <col min="3" max="3" customWidth="true" style="69" width="70.6640625"/>
    <col min="4" max="4" customWidth="true" style="72" width="16.6640625"/>
    <col min="5" max="5" customWidth="true" style="69" width="16.6640625"/>
    <col min="6" max="16384" style="69" width="13.33203125"/>
  </cols>
  <sheetData>
    <row r="1" spans="1:6" ht="14.1" customHeight="1" x14ac:dyDescent="0.25">
      <c r="A1" s="93"/>
      <c r="B1" s="66"/>
      <c r="C1" s="67"/>
      <c r="D1" s="107" t="s">
        <v>171</v>
      </c>
      <c r="E1" s="108" t="s">
        <v>184</v>
      </c>
    </row>
    <row r="2" spans="1:6" ht="14.1" customHeight="1" x14ac:dyDescent="0.25">
      <c r="B2" s="66"/>
      <c r="C2" s="94"/>
      <c r="D2" s="107" t="s">
        <v>172</v>
      </c>
      <c r="E2" s="108" t="s">
        <v>185</v>
      </c>
    </row>
    <row r="3" spans="1:6" ht="14.1" customHeight="1" x14ac:dyDescent="0.25">
      <c r="B3" s="70"/>
      <c r="C3" s="71"/>
      <c r="D3" s="107" t="s">
        <v>174</v>
      </c>
      <c r="E3" s="152">
        <f>Lieferschein!Date</f>
        <v>46203</v>
      </c>
    </row>
    <row r="4" spans="1:6" ht="14.1" customHeight="1" x14ac:dyDescent="0.25">
      <c r="B4" s="154"/>
      <c r="C4" s="154"/>
      <c r="D4" s="69"/>
    </row>
    <row r="5" spans="1:6" ht="14.1" customHeight="1" x14ac:dyDescent="0.25">
      <c r="B5" s="104"/>
      <c r="C5" s="104"/>
      <c r="D5" s="69"/>
    </row>
    <row r="6" spans="1:6" ht="18" customHeight="1" x14ac:dyDescent="0.25">
      <c r="B6" s="66"/>
      <c r="C6" s="149" t="s">
        <v>186</v>
      </c>
      <c r="D6" s="69"/>
      <c r="E6" s="153" t="str">
        <f>Lieferschein!B8</f>
        <v>Release 5.29</v>
      </c>
    </row>
    <row r="7" spans="1:6" ht="15" customHeight="1" x14ac:dyDescent="0.25">
      <c r="B7" s="66"/>
      <c r="C7" s="155" t="s">
        <v>191</v>
      </c>
      <c r="D7" s="69"/>
      <c r="E7" s="153"/>
    </row>
    <row r="8" spans="1:6" s="204" customFormat="1" ht="50.1" customHeight="1" x14ac:dyDescent="0.25">
      <c r="B8" s="66"/>
      <c r="C8" s="254" t="s">
        <v>801</v>
      </c>
      <c r="D8" s="256" t="s">
        <v>802</v>
      </c>
      <c r="E8" s="206" t="str">
        <f><![CDATA[Lieferschein!H3&" ARISCPM "&DAY($E$3)&"."&MONTH($E$3)&"."&YEAR($E$3)]]></f>
        <v>XXXXXX ARISCPM 30.6.2026</v>
      </c>
      <c r="F8" s="205"/>
    </row>
    <row r="9" spans="1:6" ht="14.1" customHeight="1" thickBot="1" x14ac:dyDescent="0.3"/>
    <row r="10" spans="1:6" s="76" customFormat="1" ht="14.1" customHeight="1" thickBot="1" x14ac:dyDescent="0.3">
      <c r="B10" s="73" t="s">
        <v>56</v>
      </c>
      <c r="C10" s="74" t="s">
        <v>597</v>
      </c>
      <c r="D10" s="75" t="s">
        <v>163</v>
      </c>
    </row>
    <row r="11" spans="1:6" s="76" customFormat="1" ht="14.1" customHeight="1" x14ac:dyDescent="0.25">
      <c r="B11" s="156" t="s">
        <v>187</v>
      </c>
      <c r="C11" s="157" t="s">
        <v>188</v>
      </c>
      <c r="D11" s="157" t="s">
        <v>189</v>
      </c>
    </row>
    <row r="12" spans="1:6" s="76" customFormat="1" ht="8.1" customHeight="1" x14ac:dyDescent="0.25">
      <c r="B12" s="77"/>
      <c r="C12" s="78"/>
      <c r="D12" s="79"/>
    </row>
    <row r="13" spans="1:6" ht="12.75" customHeight="1" x14ac:dyDescent="0.25">
      <c r="B13" s="101">
        <v>1</v>
      </c>
      <c r="C13" s="257" t="s">
        <v>502</v>
      </c>
      <c r="D13" s="258" t="s">
        <v>61</v>
      </c>
    </row>
    <row r="14" spans="1:6" ht="12.75" customHeight="1" x14ac:dyDescent="0.25">
      <c r="B14" s="102">
        <v>2</v>
      </c>
      <c r="C14" s="259" t="s">
        <v>349</v>
      </c>
      <c r="D14" s="260" t="s">
        <v>141</v>
      </c>
    </row>
    <row r="15" spans="1:6" ht="12.75" customHeight="1" x14ac:dyDescent="0.25">
      <c r="B15" s="102">
        <v>3</v>
      </c>
      <c r="C15" s="259" t="s">
        <v>215</v>
      </c>
      <c r="D15" s="260" t="s">
        <v>65</v>
      </c>
    </row>
    <row r="16" spans="1:6" ht="12.75" customHeight="1" x14ac:dyDescent="0.25">
      <c r="B16" s="102">
        <v>4</v>
      </c>
      <c r="C16" s="259" t="s">
        <v>216</v>
      </c>
      <c r="D16" s="260" t="s">
        <v>62</v>
      </c>
    </row>
    <row r="17" spans="2:4" ht="12.75" customHeight="1" x14ac:dyDescent="0.25">
      <c r="B17" s="102">
        <v>5</v>
      </c>
      <c r="C17" s="259" t="s">
        <v>888</v>
      </c>
      <c r="D17" s="260" t="s">
        <v>889</v>
      </c>
    </row>
    <row r="18" spans="2:4" ht="12.75" customHeight="1" x14ac:dyDescent="0.25">
      <c r="B18" s="102">
        <v>6</v>
      </c>
      <c r="C18" s="259" t="s">
        <v>217</v>
      </c>
      <c r="D18" s="260" t="s">
        <v>63</v>
      </c>
    </row>
    <row r="19" spans="2:4" ht="12.75" customHeight="1" x14ac:dyDescent="0.25">
      <c r="B19" s="102">
        <v>7</v>
      </c>
      <c r="C19" s="259" t="s">
        <v>962</v>
      </c>
      <c r="D19" s="260" t="s">
        <v>777</v>
      </c>
    </row>
    <row r="20" spans="2:4" ht="12.75" customHeight="1" x14ac:dyDescent="0.25">
      <c r="B20" s="102">
        <v>8</v>
      </c>
      <c r="C20" s="259" t="s">
        <v>218</v>
      </c>
      <c r="D20" s="260" t="s">
        <v>66</v>
      </c>
    </row>
    <row r="21" spans="2:4" ht="12.75" customHeight="1" x14ac:dyDescent="0.25">
      <c r="B21" s="102">
        <v>9</v>
      </c>
      <c r="C21" s="259" t="s">
        <v>713</v>
      </c>
      <c r="D21" s="260" t="s">
        <v>388</v>
      </c>
    </row>
    <row r="22" spans="2:4" ht="12.75" customHeight="1" x14ac:dyDescent="0.25">
      <c r="B22" s="102">
        <v>10</v>
      </c>
      <c r="C22" s="259" t="s">
        <v>909</v>
      </c>
      <c r="D22" s="260" t="s">
        <v>67</v>
      </c>
    </row>
    <row r="23" spans="2:4" ht="12.75" customHeight="1" x14ac:dyDescent="0.25">
      <c r="B23" s="102">
        <v>11</v>
      </c>
      <c r="C23" s="259" t="s">
        <v>955</v>
      </c>
      <c r="D23" s="260" t="s">
        <v>153</v>
      </c>
    </row>
    <row r="24" spans="2:4" ht="12.75" customHeight="1" x14ac:dyDescent="0.25">
      <c r="B24" s="102">
        <v>12</v>
      </c>
      <c r="C24" s="259" t="s">
        <v>572</v>
      </c>
      <c r="D24" s="260" t="s">
        <v>68</v>
      </c>
    </row>
    <row r="25" spans="2:4" ht="12.75" customHeight="1" x14ac:dyDescent="0.25">
      <c r="B25" s="102">
        <v>13</v>
      </c>
      <c r="C25" s="259" t="s">
        <v>221</v>
      </c>
      <c r="D25" s="260" t="s">
        <v>69</v>
      </c>
    </row>
    <row r="26" spans="2:4" ht="12.75" customHeight="1" x14ac:dyDescent="0.25">
      <c r="B26" s="102">
        <v>14</v>
      </c>
      <c r="C26" s="259" t="s">
        <v>222</v>
      </c>
      <c r="D26" s="260" t="s">
        <v>70</v>
      </c>
    </row>
    <row r="27" spans="2:4" ht="12.75" customHeight="1" x14ac:dyDescent="0.25">
      <c r="B27" s="102">
        <v>15</v>
      </c>
      <c r="C27" s="259" t="s">
        <v>784</v>
      </c>
      <c r="D27" s="260" t="s">
        <v>785</v>
      </c>
    </row>
    <row r="28" spans="2:4" ht="12.75" customHeight="1" x14ac:dyDescent="0.25">
      <c r="B28" s="102">
        <v>16</v>
      </c>
      <c r="C28" s="259" t="s">
        <v>393</v>
      </c>
      <c r="D28" s="260" t="s">
        <v>395</v>
      </c>
    </row>
    <row r="29" spans="2:4" ht="12.75" customHeight="1" x14ac:dyDescent="0.25">
      <c r="B29" s="102">
        <v>17</v>
      </c>
      <c r="C29" s="259" t="s">
        <v>225</v>
      </c>
      <c r="D29" s="260" t="s">
        <v>102</v>
      </c>
    </row>
    <row r="30" spans="2:4" ht="12.75" customHeight="1" x14ac:dyDescent="0.25">
      <c r="B30" s="102">
        <v>18</v>
      </c>
      <c r="C30" s="259" t="s">
        <v>312</v>
      </c>
      <c r="D30" s="260" t="s">
        <v>64</v>
      </c>
    </row>
    <row r="31" spans="2:4" ht="12.75" customHeight="1" x14ac:dyDescent="0.25">
      <c r="B31" s="102">
        <v>19</v>
      </c>
      <c r="C31" s="259" t="s">
        <v>313</v>
      </c>
      <c r="D31" s="260" t="s">
        <v>71</v>
      </c>
    </row>
    <row r="32" spans="2:4" ht="12.75" customHeight="1" x14ac:dyDescent="0.25">
      <c r="B32" s="102">
        <v>20</v>
      </c>
      <c r="C32" s="259" t="s">
        <v>568</v>
      </c>
      <c r="D32" s="260" t="s">
        <v>580</v>
      </c>
    </row>
    <row r="33" spans="2:4" ht="12.75" customHeight="1" x14ac:dyDescent="0.25">
      <c r="B33" s="102">
        <v>21</v>
      </c>
      <c r="C33" s="259" t="s">
        <v>626</v>
      </c>
      <c r="D33" s="260" t="s">
        <v>132</v>
      </c>
    </row>
    <row r="34" spans="2:4" ht="12.75" customHeight="1" x14ac:dyDescent="0.25">
      <c r="B34" s="102">
        <v>22</v>
      </c>
      <c r="C34" s="259" t="s">
        <v>226</v>
      </c>
      <c r="D34" s="260" t="s">
        <v>138</v>
      </c>
    </row>
    <row r="35" spans="2:4" ht="12.75" customHeight="1" x14ac:dyDescent="0.25">
      <c r="B35" s="102">
        <v>23</v>
      </c>
      <c r="C35" s="259" t="s">
        <v>227</v>
      </c>
      <c r="D35" s="260" t="s">
        <v>209</v>
      </c>
    </row>
    <row r="36" spans="2:4" ht="12.75" customHeight="1" x14ac:dyDescent="0.25">
      <c r="B36" s="102">
        <v>24</v>
      </c>
      <c r="C36" s="259" t="s">
        <v>581</v>
      </c>
      <c r="D36" s="260" t="s">
        <v>72</v>
      </c>
    </row>
    <row r="37" spans="2:4" ht="12.75" customHeight="1" x14ac:dyDescent="0.25">
      <c r="B37" s="102">
        <v>25</v>
      </c>
      <c r="C37" s="259" t="s">
        <v>504</v>
      </c>
      <c r="D37" s="260" t="s">
        <v>73</v>
      </c>
    </row>
    <row r="38" spans="2:4" ht="12.75" customHeight="1" x14ac:dyDescent="0.25">
      <c r="B38" s="102">
        <v>26</v>
      </c>
      <c r="C38" s="259" t="s">
        <v>505</v>
      </c>
      <c r="D38" s="260" t="s">
        <v>74</v>
      </c>
    </row>
    <row r="39" spans="2:4" ht="12.75" customHeight="1" x14ac:dyDescent="0.25">
      <c r="B39" s="102">
        <v>27</v>
      </c>
      <c r="C39" s="259" t="s">
        <v>506</v>
      </c>
      <c r="D39" s="260" t="s">
        <v>75</v>
      </c>
    </row>
    <row r="40" spans="2:4" ht="12.75" customHeight="1" x14ac:dyDescent="0.25">
      <c r="B40" s="102">
        <v>28</v>
      </c>
      <c r="C40" s="259" t="s">
        <v>228</v>
      </c>
      <c r="D40" s="260" t="s">
        <v>76</v>
      </c>
    </row>
    <row r="41" spans="2:4" ht="12.75" customHeight="1" x14ac:dyDescent="0.25">
      <c r="B41" s="102">
        <v>29</v>
      </c>
      <c r="C41" s="259" t="s">
        <v>507</v>
      </c>
      <c r="D41" s="260" t="s">
        <v>77</v>
      </c>
    </row>
    <row r="42" spans="2:4" ht="12.75" customHeight="1" x14ac:dyDescent="0.25">
      <c r="B42" s="102">
        <v>30</v>
      </c>
      <c r="C42" s="259" t="s">
        <v>389</v>
      </c>
      <c r="D42" s="260" t="s">
        <v>78</v>
      </c>
    </row>
    <row r="43" spans="2:4" ht="12.75" customHeight="1" x14ac:dyDescent="0.25">
      <c r="B43" s="102">
        <v>31</v>
      </c>
      <c r="C43" s="259" t="s">
        <v>508</v>
      </c>
      <c r="D43" s="260" t="s">
        <v>79</v>
      </c>
    </row>
    <row r="44" spans="2:4" ht="12.75" customHeight="1" x14ac:dyDescent="0.25">
      <c r="B44" s="102">
        <v>32</v>
      </c>
      <c r="C44" s="259" t="s">
        <v>278</v>
      </c>
      <c r="D44" s="260" t="s">
        <v>627</v>
      </c>
    </row>
    <row r="45" spans="2:4" ht="12.75" customHeight="1" x14ac:dyDescent="0.25">
      <c r="B45" s="102">
        <v>33</v>
      </c>
      <c r="C45" s="259" t="s">
        <v>229</v>
      </c>
      <c r="D45" s="260" t="s">
        <v>80</v>
      </c>
    </row>
    <row r="46" spans="2:4" ht="12.75" customHeight="1" x14ac:dyDescent="0.25">
      <c r="B46" s="102">
        <v>34</v>
      </c>
      <c r="C46" s="259" t="s">
        <v>230</v>
      </c>
      <c r="D46" s="260" t="s">
        <v>110</v>
      </c>
    </row>
    <row r="47" spans="2:4" ht="12.75" customHeight="1" x14ac:dyDescent="0.25">
      <c r="B47" s="102">
        <v>35</v>
      </c>
      <c r="C47" s="259" t="s">
        <v>231</v>
      </c>
      <c r="D47" s="260" t="s">
        <v>81</v>
      </c>
    </row>
    <row r="48" spans="2:4" ht="12.75" customHeight="1" x14ac:dyDescent="0.25">
      <c r="B48" s="102">
        <v>36</v>
      </c>
      <c r="C48" s="259" t="s">
        <v>509</v>
      </c>
      <c r="D48" s="260" t="s">
        <v>82</v>
      </c>
    </row>
    <row r="49" spans="2:4" ht="12.75" customHeight="1" x14ac:dyDescent="0.25">
      <c r="B49" s="102">
        <v>37</v>
      </c>
      <c r="C49" s="259" t="s">
        <v>757</v>
      </c>
      <c r="D49" s="260" t="s">
        <v>83</v>
      </c>
    </row>
    <row r="50" spans="2:4" ht="12.75" customHeight="1" x14ac:dyDescent="0.25">
      <c r="B50" s="102">
        <v>38</v>
      </c>
      <c r="C50" s="259" t="s">
        <v>232</v>
      </c>
      <c r="D50" s="260" t="s">
        <v>84</v>
      </c>
    </row>
    <row r="51" spans="2:4" ht="12.75" customHeight="1" x14ac:dyDescent="0.25">
      <c r="B51" s="102">
        <v>39</v>
      </c>
      <c r="C51" s="259" t="s">
        <v>818</v>
      </c>
      <c r="D51" s="260" t="s">
        <v>740</v>
      </c>
    </row>
    <row r="52" spans="2:4" ht="12.75" customHeight="1" x14ac:dyDescent="0.25">
      <c r="B52" s="102">
        <v>40</v>
      </c>
      <c r="C52" s="259" t="s">
        <v>314</v>
      </c>
      <c r="D52" s="260" t="s">
        <v>85</v>
      </c>
    </row>
    <row r="53" spans="2:4" ht="12.75" customHeight="1" x14ac:dyDescent="0.25">
      <c r="B53" s="102">
        <v>41</v>
      </c>
      <c r="C53" s="259" t="s">
        <v>279</v>
      </c>
      <c r="D53" s="260" t="s">
        <v>550</v>
      </c>
    </row>
    <row r="54" spans="2:4" ht="12.75" customHeight="1" x14ac:dyDescent="0.25">
      <c r="B54" s="102">
        <v>42</v>
      </c>
      <c r="C54" s="259" t="s">
        <v>233</v>
      </c>
      <c r="D54" s="260" t="s">
        <v>86</v>
      </c>
    </row>
    <row r="55" spans="2:4" ht="12.75" customHeight="1" x14ac:dyDescent="0.25">
      <c r="B55" s="102">
        <v>43</v>
      </c>
      <c r="C55" s="259" t="s">
        <v>963</v>
      </c>
      <c r="D55" s="260" t="s">
        <v>964</v>
      </c>
    </row>
    <row r="56" spans="2:4" ht="12.75" customHeight="1" x14ac:dyDescent="0.25">
      <c r="B56" s="102">
        <v>44</v>
      </c>
      <c r="C56" s="259" t="s">
        <v>803</v>
      </c>
      <c r="D56" s="260" t="s">
        <v>87</v>
      </c>
    </row>
    <row r="57" spans="2:4" ht="12.75" customHeight="1" x14ac:dyDescent="0.25">
      <c r="B57" s="102">
        <v>45</v>
      </c>
      <c r="C57" s="259" t="s">
        <v>151</v>
      </c>
      <c r="D57" s="260" t="s">
        <v>89</v>
      </c>
    </row>
    <row r="58" spans="2:4" ht="12.75" customHeight="1" x14ac:dyDescent="0.25">
      <c r="B58" s="102">
        <v>46</v>
      </c>
      <c r="C58" s="259" t="s">
        <v>207</v>
      </c>
      <c r="D58" s="260" t="s">
        <v>90</v>
      </c>
    </row>
    <row r="59" spans="2:4" ht="12.75" customHeight="1" x14ac:dyDescent="0.25">
      <c r="B59" s="102">
        <v>47</v>
      </c>
      <c r="C59" s="259" t="s">
        <v>234</v>
      </c>
      <c r="D59" s="260" t="s">
        <v>92</v>
      </c>
    </row>
    <row r="60" spans="2:4" ht="12.75" customHeight="1" x14ac:dyDescent="0.25">
      <c r="B60" s="102">
        <v>48</v>
      </c>
      <c r="C60" s="259" t="s">
        <v>169</v>
      </c>
      <c r="D60" s="260" t="s">
        <v>94</v>
      </c>
    </row>
    <row r="61" spans="2:4" ht="12.75" customHeight="1" x14ac:dyDescent="0.25">
      <c r="B61" s="102">
        <v>49</v>
      </c>
      <c r="C61" s="259" t="s">
        <v>235</v>
      </c>
      <c r="D61" s="260" t="s">
        <v>93</v>
      </c>
    </row>
    <row r="62" spans="2:4" ht="12.75" customHeight="1" x14ac:dyDescent="0.25">
      <c r="B62" s="102">
        <v>50</v>
      </c>
      <c r="C62" s="259" t="s">
        <v>350</v>
      </c>
      <c r="D62" s="260" t="s">
        <v>96</v>
      </c>
    </row>
    <row r="63" spans="2:4" ht="12.75" customHeight="1" x14ac:dyDescent="0.25">
      <c r="B63" s="102">
        <v>51</v>
      </c>
      <c r="C63" s="259" t="s">
        <v>236</v>
      </c>
      <c r="D63" s="260" t="s">
        <v>95</v>
      </c>
    </row>
    <row r="64" spans="2:4" ht="12.75" customHeight="1" x14ac:dyDescent="0.25">
      <c r="B64" s="102">
        <v>52</v>
      </c>
      <c r="C64" s="259" t="s">
        <v>391</v>
      </c>
      <c r="D64" s="260" t="s">
        <v>648</v>
      </c>
    </row>
    <row r="65" spans="2:4" ht="12.75" customHeight="1" x14ac:dyDescent="0.25">
      <c r="B65" s="102">
        <v>53</v>
      </c>
      <c r="C65" s="259" t="s">
        <v>579</v>
      </c>
      <c r="D65" s="260" t="s">
        <v>584</v>
      </c>
    </row>
    <row r="66" spans="2:4" ht="12.75" customHeight="1" x14ac:dyDescent="0.25">
      <c r="B66" s="102">
        <v>54</v>
      </c>
      <c r="C66" s="259" t="s">
        <v>237</v>
      </c>
      <c r="D66" s="260" t="s">
        <v>91</v>
      </c>
    </row>
    <row r="67" spans="2:4" ht="12.75" customHeight="1" x14ac:dyDescent="0.25">
      <c r="B67" s="102">
        <v>55</v>
      </c>
      <c r="C67" s="259" t="s">
        <v>851</v>
      </c>
      <c r="D67" s="260" t="s">
        <v>852</v>
      </c>
    </row>
    <row r="68" spans="2:4" ht="12.75" customHeight="1" x14ac:dyDescent="0.25">
      <c r="B68" s="102">
        <v>56</v>
      </c>
      <c r="C68" s="259" t="s">
        <v>238</v>
      </c>
      <c r="D68" s="260" t="s">
        <v>152</v>
      </c>
    </row>
    <row r="69" spans="2:4" ht="12.75" customHeight="1" x14ac:dyDescent="0.25">
      <c r="B69" s="102">
        <v>57</v>
      </c>
      <c r="C69" s="259" t="s">
        <v>660</v>
      </c>
      <c r="D69" s="260" t="s">
        <v>598</v>
      </c>
    </row>
    <row r="70" spans="2:4" ht="12.75" customHeight="1" x14ac:dyDescent="0.25">
      <c r="B70" s="102">
        <v>58</v>
      </c>
      <c r="C70" s="259" t="s">
        <v>511</v>
      </c>
      <c r="D70" s="260" t="s">
        <v>168</v>
      </c>
    </row>
    <row r="71" spans="2:4" ht="12.75" customHeight="1" x14ac:dyDescent="0.25">
      <c r="B71" s="102">
        <v>59</v>
      </c>
      <c r="C71" s="259" t="s">
        <v>288</v>
      </c>
      <c r="D71" s="260" t="s">
        <v>315</v>
      </c>
    </row>
    <row r="72" spans="2:4" ht="12.75" customHeight="1" x14ac:dyDescent="0.25">
      <c r="B72" s="102">
        <v>60</v>
      </c>
      <c r="C72" s="259" t="s">
        <v>60</v>
      </c>
      <c r="D72" s="260" t="s">
        <v>97</v>
      </c>
    </row>
    <row r="73" spans="2:4" ht="12.75" customHeight="1" x14ac:dyDescent="0.25">
      <c r="B73" s="102">
        <v>61</v>
      </c>
      <c r="C73" s="259" t="s">
        <v>239</v>
      </c>
      <c r="D73" s="260" t="s">
        <v>213</v>
      </c>
    </row>
    <row r="74" spans="2:4" ht="12.75" customHeight="1" x14ac:dyDescent="0.25">
      <c r="B74" s="102">
        <v>62</v>
      </c>
      <c r="C74" s="259" t="s">
        <v>240</v>
      </c>
      <c r="D74" s="260" t="s">
        <v>98</v>
      </c>
    </row>
    <row r="75" spans="2:4" ht="12.75" customHeight="1" x14ac:dyDescent="0.25">
      <c r="B75" s="102">
        <v>63</v>
      </c>
      <c r="C75" s="259" t="s">
        <v>241</v>
      </c>
      <c r="D75" s="260" t="s">
        <v>112</v>
      </c>
    </row>
    <row r="76" spans="2:4" ht="12.75" customHeight="1" x14ac:dyDescent="0.25">
      <c r="B76" s="102">
        <v>64</v>
      </c>
      <c r="C76" s="259" t="s">
        <v>242</v>
      </c>
      <c r="D76" s="260" t="s">
        <v>100</v>
      </c>
    </row>
    <row r="77" spans="2:4" ht="12.75" customHeight="1" x14ac:dyDescent="0.25">
      <c r="B77" s="102">
        <v>65</v>
      </c>
      <c r="C77" s="259" t="s">
        <v>702</v>
      </c>
      <c r="D77" s="260" t="s">
        <v>614</v>
      </c>
    </row>
    <row r="78" spans="2:4" ht="12.75" customHeight="1" x14ac:dyDescent="0.25">
      <c r="B78" s="102">
        <v>66</v>
      </c>
      <c r="C78" s="259" t="s">
        <v>243</v>
      </c>
      <c r="D78" s="260" t="s">
        <v>101</v>
      </c>
    </row>
    <row r="79" spans="2:4" ht="12.75" customHeight="1" x14ac:dyDescent="0.25">
      <c r="B79" s="102">
        <v>67</v>
      </c>
      <c r="C79" s="259" t="s">
        <v>244</v>
      </c>
      <c r="D79" s="260" t="s">
        <v>103</v>
      </c>
    </row>
    <row r="80" spans="2:4" ht="12.75" customHeight="1" x14ac:dyDescent="0.25">
      <c r="B80" s="102">
        <v>68</v>
      </c>
      <c r="C80" s="259" t="s">
        <v>245</v>
      </c>
      <c r="D80" s="260" t="s">
        <v>104</v>
      </c>
    </row>
    <row r="81" spans="2:4" ht="12.75" customHeight="1" x14ac:dyDescent="0.25">
      <c r="B81" s="102">
        <v>69</v>
      </c>
      <c r="C81" s="259" t="s">
        <v>512</v>
      </c>
      <c r="D81" s="260" t="s">
        <v>105</v>
      </c>
    </row>
    <row r="82" spans="2:4" ht="12.75" customHeight="1" x14ac:dyDescent="0.25">
      <c r="B82" s="102">
        <v>70</v>
      </c>
      <c r="C82" s="259" t="s">
        <v>1129</v>
      </c>
      <c r="D82" s="260" t="s">
        <v>106</v>
      </c>
    </row>
    <row r="83" spans="2:4" ht="12.75" customHeight="1" x14ac:dyDescent="0.25">
      <c r="B83" s="102">
        <v>71</v>
      </c>
      <c r="C83" s="259" t="s">
        <v>246</v>
      </c>
      <c r="D83" s="260" t="s">
        <v>107</v>
      </c>
    </row>
    <row r="84" spans="2:4" ht="12.75" customHeight="1" x14ac:dyDescent="0.25">
      <c r="B84" s="102">
        <v>72</v>
      </c>
      <c r="C84" s="259" t="s">
        <v>247</v>
      </c>
      <c r="D84" s="260" t="s">
        <v>99</v>
      </c>
    </row>
    <row r="85" spans="2:4" ht="12.75" customHeight="1" x14ac:dyDescent="0.25">
      <c r="B85" s="102">
        <v>73</v>
      </c>
      <c r="C85" s="259" t="s">
        <v>513</v>
      </c>
      <c r="D85" s="260" t="s">
        <v>108</v>
      </c>
    </row>
    <row r="86" spans="2:4" ht="12.75" customHeight="1" x14ac:dyDescent="0.25">
      <c r="B86" s="102">
        <v>74</v>
      </c>
      <c r="C86" s="259" t="s">
        <v>307</v>
      </c>
      <c r="D86" s="260" t="s">
        <v>308</v>
      </c>
    </row>
    <row r="87" spans="2:4" ht="12.75" customHeight="1" x14ac:dyDescent="0.25">
      <c r="B87" s="102">
        <v>75</v>
      </c>
      <c r="C87" s="259" t="s">
        <v>661</v>
      </c>
      <c r="D87" s="260" t="s">
        <v>1180</v>
      </c>
    </row>
    <row r="88" spans="2:4" ht="12.75" customHeight="1" x14ac:dyDescent="0.25">
      <c r="B88" s="102">
        <v>76</v>
      </c>
      <c r="C88" s="259" t="s">
        <v>514</v>
      </c>
      <c r="D88" s="260" t="s">
        <v>150</v>
      </c>
    </row>
    <row r="89" spans="2:4" ht="12.75" customHeight="1" x14ac:dyDescent="0.25">
      <c r="B89" s="102">
        <v>77</v>
      </c>
      <c r="C89" s="259" t="s">
        <v>248</v>
      </c>
      <c r="D89" s="260" t="s">
        <v>109</v>
      </c>
    </row>
    <row r="90" spans="2:4" ht="12.75" customHeight="1" x14ac:dyDescent="0.25">
      <c r="B90" s="102">
        <v>78</v>
      </c>
      <c r="C90" s="259" t="s">
        <v>853</v>
      </c>
      <c r="D90" s="260" t="s">
        <v>854</v>
      </c>
    </row>
    <row r="91" spans="2:4" ht="12.75" customHeight="1" x14ac:dyDescent="0.25">
      <c r="B91" s="102">
        <v>79</v>
      </c>
      <c r="C91" s="259" t="s">
        <v>316</v>
      </c>
      <c r="D91" s="260" t="s">
        <v>573</v>
      </c>
    </row>
    <row r="92" spans="2:4" ht="12.75" customHeight="1" x14ac:dyDescent="0.25">
      <c r="B92" s="102">
        <v>80</v>
      </c>
      <c r="C92" s="259" t="s">
        <v>714</v>
      </c>
      <c r="D92" s="260" t="s">
        <v>309</v>
      </c>
    </row>
    <row r="93" spans="2:4" ht="12.75" customHeight="1" x14ac:dyDescent="0.25">
      <c r="B93" s="102">
        <v>81</v>
      </c>
      <c r="C93" s="259" t="s">
        <v>249</v>
      </c>
      <c r="D93" s="260" t="s">
        <v>212</v>
      </c>
    </row>
    <row r="94" spans="2:4" ht="12.75" customHeight="1" x14ac:dyDescent="0.25">
      <c r="B94" s="102">
        <v>82</v>
      </c>
      <c r="C94" s="259" t="s">
        <v>293</v>
      </c>
      <c r="D94" s="260" t="s">
        <v>628</v>
      </c>
    </row>
    <row r="95" spans="2:4" ht="12.75" customHeight="1" x14ac:dyDescent="0.25">
      <c r="B95" s="102">
        <v>83</v>
      </c>
      <c r="C95" s="259" t="s">
        <v>250</v>
      </c>
      <c r="D95" s="260" t="s">
        <v>111</v>
      </c>
    </row>
    <row r="96" spans="2:4" ht="12.75" customHeight="1" x14ac:dyDescent="0.25">
      <c r="B96" s="102">
        <v>84</v>
      </c>
      <c r="C96" s="259" t="s">
        <v>615</v>
      </c>
      <c r="D96" s="260" t="s">
        <v>616</v>
      </c>
    </row>
    <row r="97" spans="2:4" ht="12.75" customHeight="1" x14ac:dyDescent="0.25">
      <c r="B97" s="102">
        <v>85</v>
      </c>
      <c r="C97" s="259" t="s">
        <v>1029</v>
      </c>
      <c r="D97" s="260" t="s">
        <v>675</v>
      </c>
    </row>
    <row r="98" spans="2:4" ht="12.75" customHeight="1" x14ac:dyDescent="0.25">
      <c r="B98" s="102">
        <v>86</v>
      </c>
      <c r="C98" s="259" t="s">
        <v>252</v>
      </c>
      <c r="D98" s="260" t="s">
        <v>214</v>
      </c>
    </row>
    <row r="99" spans="2:4" ht="12.75" customHeight="1" x14ac:dyDescent="0.25">
      <c r="B99" s="102">
        <v>87</v>
      </c>
      <c r="C99" s="259" t="s">
        <v>253</v>
      </c>
      <c r="D99" s="260" t="s">
        <v>113</v>
      </c>
    </row>
    <row r="100" spans="2:4" ht="12.75" customHeight="1" x14ac:dyDescent="0.25">
      <c r="B100" s="102">
        <v>88</v>
      </c>
      <c r="C100" s="259" t="s">
        <v>255</v>
      </c>
      <c r="D100" s="260" t="s">
        <v>114</v>
      </c>
    </row>
    <row r="101" spans="2:4" ht="12.75" customHeight="1" x14ac:dyDescent="0.25">
      <c r="B101" s="102">
        <v>89</v>
      </c>
      <c r="C101" s="259" t="s">
        <v>256</v>
      </c>
      <c r="D101" s="260" t="s">
        <v>115</v>
      </c>
    </row>
    <row r="102" spans="2:4" ht="12.75" customHeight="1" x14ac:dyDescent="0.25">
      <c r="B102" s="102">
        <v>90</v>
      </c>
      <c r="C102" s="259" t="s">
        <v>296</v>
      </c>
      <c r="D102" s="260" t="s">
        <v>704</v>
      </c>
    </row>
    <row r="103" spans="2:4" ht="12.75" customHeight="1" x14ac:dyDescent="0.25">
      <c r="B103" s="102">
        <v>91</v>
      </c>
      <c r="C103" s="259" t="s">
        <v>1181</v>
      </c>
      <c r="D103" s="260" t="s">
        <v>749</v>
      </c>
    </row>
    <row r="104" spans="2:4" ht="12.75" customHeight="1" x14ac:dyDescent="0.25">
      <c r="B104" s="102">
        <v>92</v>
      </c>
      <c r="C104" s="259" t="s">
        <v>342</v>
      </c>
      <c r="D104" s="260" t="s">
        <v>1006</v>
      </c>
    </row>
    <row r="105" spans="2:4" ht="12.75" customHeight="1" x14ac:dyDescent="0.25">
      <c r="B105" s="102">
        <v>93</v>
      </c>
      <c r="C105" s="259" t="s">
        <v>599</v>
      </c>
      <c r="D105" s="260" t="s">
        <v>600</v>
      </c>
    </row>
    <row r="106" spans="2:4" ht="12.75" customHeight="1" x14ac:dyDescent="0.25">
      <c r="B106" s="102">
        <v>94</v>
      </c>
      <c r="C106" s="259" t="s">
        <v>515</v>
      </c>
      <c r="D106" s="260" t="s">
        <v>116</v>
      </c>
    </row>
    <row r="107" spans="2:4" ht="12.75" customHeight="1" x14ac:dyDescent="0.25">
      <c r="B107" s="102">
        <v>95</v>
      </c>
      <c r="C107" s="259" t="s">
        <v>259</v>
      </c>
      <c r="D107" s="260" t="s">
        <v>117</v>
      </c>
    </row>
    <row r="108" spans="2:4" ht="12.75" customHeight="1" x14ac:dyDescent="0.25">
      <c r="B108" s="102">
        <v>96</v>
      </c>
      <c r="C108" s="259" t="s">
        <v>351</v>
      </c>
      <c r="D108" s="260" t="s">
        <v>118</v>
      </c>
    </row>
    <row r="109" spans="2:4" ht="12.75" customHeight="1" x14ac:dyDescent="0.25">
      <c r="B109" s="102">
        <v>97</v>
      </c>
      <c r="C109" s="259" t="s">
        <v>170</v>
      </c>
      <c r="D109" s="260" t="s">
        <v>210</v>
      </c>
    </row>
    <row r="110" spans="2:4" ht="12.75" customHeight="1" x14ac:dyDescent="0.25">
      <c r="B110" s="102">
        <v>98</v>
      </c>
      <c r="C110" s="259" t="s">
        <v>195</v>
      </c>
      <c r="D110" s="260" t="s">
        <v>211</v>
      </c>
    </row>
    <row r="111" spans="2:4" ht="12.75" customHeight="1" x14ac:dyDescent="0.25">
      <c r="B111" s="102">
        <v>99</v>
      </c>
      <c r="C111" s="259" t="s">
        <v>601</v>
      </c>
      <c r="D111" s="260" t="s">
        <v>602</v>
      </c>
    </row>
    <row r="112" spans="2:4" ht="12.75" customHeight="1" x14ac:dyDescent="0.25">
      <c r="B112" s="102">
        <v>100</v>
      </c>
      <c r="C112" s="259" t="s">
        <v>910</v>
      </c>
      <c r="D112" s="260" t="s">
        <v>119</v>
      </c>
    </row>
    <row r="113" spans="2:4" ht="12.75" customHeight="1" x14ac:dyDescent="0.25">
      <c r="B113" s="102">
        <v>101</v>
      </c>
      <c r="C113" s="259" t="s">
        <v>551</v>
      </c>
      <c r="D113" s="260" t="s">
        <v>552</v>
      </c>
    </row>
    <row r="114" spans="2:4" ht="12.75" customHeight="1" x14ac:dyDescent="0.25">
      <c r="B114" s="102">
        <v>102</v>
      </c>
      <c r="C114" s="259" t="s">
        <v>260</v>
      </c>
      <c r="D114" s="260" t="s">
        <v>120</v>
      </c>
    </row>
    <row r="115" spans="2:4" ht="12.75" customHeight="1" x14ac:dyDescent="0.25">
      <c r="B115" s="102">
        <v>103</v>
      </c>
      <c r="C115" s="259" t="s">
        <v>298</v>
      </c>
      <c r="D115" s="260" t="s">
        <v>662</v>
      </c>
    </row>
    <row r="116" spans="2:4" ht="12.75" customHeight="1" x14ac:dyDescent="0.25">
      <c r="B116" s="102">
        <v>104</v>
      </c>
      <c r="C116" s="259" t="s">
        <v>1175</v>
      </c>
      <c r="D116" s="260" t="s">
        <v>1182</v>
      </c>
    </row>
    <row r="117" spans="2:4" ht="12.75" customHeight="1" x14ac:dyDescent="0.25">
      <c r="B117" s="102">
        <v>105</v>
      </c>
      <c r="C117" s="259" t="s">
        <v>654</v>
      </c>
      <c r="D117" s="260" t="s">
        <v>121</v>
      </c>
    </row>
    <row r="118" spans="2:4" ht="12.75" customHeight="1" x14ac:dyDescent="0.25">
      <c r="B118" s="102">
        <v>106</v>
      </c>
      <c r="C118" s="259" t="s">
        <v>1130</v>
      </c>
      <c r="D118" s="260" t="s">
        <v>127</v>
      </c>
    </row>
    <row r="119" spans="2:4" ht="12.75" customHeight="1" x14ac:dyDescent="0.25">
      <c r="B119" s="102">
        <v>107</v>
      </c>
      <c r="C119" s="259" t="s">
        <v>299</v>
      </c>
      <c r="D119" s="260" t="s">
        <v>586</v>
      </c>
    </row>
    <row r="120" spans="2:4" ht="12.75" customHeight="1" x14ac:dyDescent="0.25">
      <c r="B120" s="102">
        <v>108</v>
      </c>
      <c r="C120" s="259" t="s">
        <v>318</v>
      </c>
      <c r="D120" s="260" t="s">
        <v>122</v>
      </c>
    </row>
    <row r="121" spans="2:4" ht="12.75" customHeight="1" x14ac:dyDescent="0.25">
      <c r="B121" s="102">
        <v>109</v>
      </c>
      <c r="C121" s="259" t="s">
        <v>319</v>
      </c>
      <c r="D121" s="260" t="s">
        <v>123</v>
      </c>
    </row>
    <row r="122" spans="2:4" ht="12.75" customHeight="1" x14ac:dyDescent="0.25">
      <c r="B122" s="102">
        <v>110</v>
      </c>
      <c r="C122" s="259" t="s">
        <v>748</v>
      </c>
      <c r="D122" s="260" t="s">
        <v>769</v>
      </c>
    </row>
    <row r="123" spans="2:4" ht="12.75" customHeight="1" x14ac:dyDescent="0.25">
      <c r="B123" s="102">
        <v>111</v>
      </c>
      <c r="C123" s="259" t="s">
        <v>262</v>
      </c>
      <c r="D123" s="260" t="s">
        <v>124</v>
      </c>
    </row>
    <row r="124" spans="2:4" ht="12.75" customHeight="1" x14ac:dyDescent="0.25">
      <c r="B124" s="102">
        <v>112</v>
      </c>
      <c r="C124" s="259" t="s">
        <v>516</v>
      </c>
      <c r="D124" s="260" t="s">
        <v>125</v>
      </c>
    </row>
    <row r="125" spans="2:4" ht="12.75" customHeight="1" x14ac:dyDescent="0.25">
      <c r="B125" s="102">
        <v>113</v>
      </c>
      <c r="C125" s="259" t="s">
        <v>517</v>
      </c>
      <c r="D125" s="260" t="s">
        <v>126</v>
      </c>
    </row>
    <row r="126" spans="2:4" ht="12.75" customHeight="1" x14ac:dyDescent="0.25">
      <c r="B126" s="102">
        <v>114</v>
      </c>
      <c r="C126" s="259" t="s">
        <v>518</v>
      </c>
      <c r="D126" s="260" t="s">
        <v>128</v>
      </c>
    </row>
    <row r="127" spans="2:4" ht="12.75" customHeight="1" x14ac:dyDescent="0.25">
      <c r="B127" s="102">
        <v>115</v>
      </c>
      <c r="C127" s="259" t="s">
        <v>519</v>
      </c>
      <c r="D127" s="260" t="s">
        <v>129</v>
      </c>
    </row>
    <row r="128" spans="2:4" ht="12.75" customHeight="1" x14ac:dyDescent="0.25">
      <c r="B128" s="102">
        <v>116</v>
      </c>
      <c r="C128" s="259" t="s">
        <v>396</v>
      </c>
      <c r="D128" s="260" t="s">
        <v>397</v>
      </c>
    </row>
    <row r="129" spans="2:4" ht="12.75" customHeight="1" x14ac:dyDescent="0.25">
      <c r="B129" s="102">
        <v>117</v>
      </c>
      <c r="C129" s="259" t="s">
        <v>390</v>
      </c>
      <c r="D129" s="260" t="s">
        <v>130</v>
      </c>
    </row>
    <row r="130" spans="2:4" ht="12.75" customHeight="1" x14ac:dyDescent="0.25">
      <c r="B130" s="102">
        <v>118</v>
      </c>
      <c r="C130" s="259" t="s">
        <v>1131</v>
      </c>
      <c r="D130" s="260" t="s">
        <v>131</v>
      </c>
    </row>
    <row r="131" spans="2:4" ht="12.75" customHeight="1" x14ac:dyDescent="0.25">
      <c r="B131" s="102">
        <v>119</v>
      </c>
      <c r="C131" s="259" t="s">
        <v>263</v>
      </c>
      <c r="D131" s="260" t="s">
        <v>133</v>
      </c>
    </row>
    <row r="132" spans="2:4" ht="12.75" customHeight="1" x14ac:dyDescent="0.25">
      <c r="B132" s="102">
        <v>120</v>
      </c>
      <c r="C132" s="259" t="s">
        <v>264</v>
      </c>
      <c r="D132" s="260" t="s">
        <v>134</v>
      </c>
    </row>
    <row r="133" spans="2:4" ht="12.75" customHeight="1" x14ac:dyDescent="0.25">
      <c r="B133" s="102">
        <v>121</v>
      </c>
      <c r="C133" s="259" t="s">
        <v>265</v>
      </c>
      <c r="D133" s="260" t="s">
        <v>136</v>
      </c>
    </row>
    <row r="134" spans="2:4" ht="12.75" customHeight="1" x14ac:dyDescent="0.25">
      <c r="B134" s="102">
        <v>122</v>
      </c>
      <c r="C134" s="259" t="s">
        <v>266</v>
      </c>
      <c r="D134" s="260" t="s">
        <v>135</v>
      </c>
    </row>
    <row r="135" spans="2:4" ht="12.75" customHeight="1" x14ac:dyDescent="0.25">
      <c r="B135" s="102">
        <v>123</v>
      </c>
      <c r="C135" s="259" t="s">
        <v>890</v>
      </c>
      <c r="D135" s="260" t="s">
        <v>88</v>
      </c>
    </row>
    <row r="136" spans="2:4" ht="12.75" customHeight="1" x14ac:dyDescent="0.25">
      <c r="B136" s="102">
        <v>124</v>
      </c>
      <c r="C136" s="259" t="s">
        <v>267</v>
      </c>
      <c r="D136" s="260" t="s">
        <v>137</v>
      </c>
    </row>
    <row r="137" spans="2:4" ht="12.75" customHeight="1" x14ac:dyDescent="0.25">
      <c r="B137" s="102">
        <v>125</v>
      </c>
      <c r="C137" s="259" t="s">
        <v>268</v>
      </c>
      <c r="D137" s="260" t="s">
        <v>139</v>
      </c>
    </row>
    <row r="138" spans="2:4" ht="12.75" customHeight="1" x14ac:dyDescent="0.25">
      <c r="B138" s="102">
        <v>126</v>
      </c>
      <c r="C138" s="259" t="s">
        <v>310</v>
      </c>
      <c r="D138" s="260" t="s">
        <v>311</v>
      </c>
    </row>
    <row r="139" spans="2:4" ht="12.75" customHeight="1" x14ac:dyDescent="0.25">
      <c r="B139" s="102">
        <v>127</v>
      </c>
      <c r="C139" s="259" t="s">
        <v>320</v>
      </c>
      <c r="D139" s="260" t="s">
        <v>140</v>
      </c>
    </row>
    <row r="140" spans="2:4" ht="12.75" customHeight="1" x14ac:dyDescent="0.25">
      <c r="B140" s="102">
        <v>128</v>
      </c>
      <c r="C140" s="259" t="s">
        <v>778</v>
      </c>
      <c r="D140" s="260" t="s">
        <v>779</v>
      </c>
    </row>
    <row r="141" spans="2:4" ht="12.75" customHeight="1" x14ac:dyDescent="0.25">
      <c r="B141" s="102">
        <v>129</v>
      </c>
      <c r="C141" s="259" t="s">
        <v>1007</v>
      </c>
      <c r="D141" s="260" t="s">
        <v>686</v>
      </c>
    </row>
    <row r="142" spans="2:4" ht="12.75" customHeight="1" x14ac:dyDescent="0.25">
      <c r="B142" s="102">
        <v>130</v>
      </c>
      <c r="C142" s="259" t="s">
        <v>520</v>
      </c>
      <c r="D142" s="260" t="s">
        <v>142</v>
      </c>
    </row>
    <row r="143" spans="2:4" ht="12.75" customHeight="1" x14ac:dyDescent="0.25">
      <c r="B143" s="102">
        <v>131</v>
      </c>
      <c r="C143" s="259" t="s">
        <v>911</v>
      </c>
      <c r="D143" s="260" t="s">
        <v>912</v>
      </c>
    </row>
    <row r="144" spans="2:4" ht="12.75" customHeight="1" x14ac:dyDescent="0.25">
      <c r="B144" s="102">
        <v>132</v>
      </c>
      <c r="C144" s="259" t="s">
        <v>617</v>
      </c>
      <c r="D144" s="260" t="s">
        <v>618</v>
      </c>
    </row>
    <row r="145" spans="2:4" ht="12.75" customHeight="1" x14ac:dyDescent="0.25">
      <c r="B145" s="102">
        <v>133</v>
      </c>
      <c r="C145" s="259" t="s">
        <v>304</v>
      </c>
      <c r="D145" s="260" t="s">
        <v>855</v>
      </c>
    </row>
    <row r="146" spans="2:4" ht="12.75" customHeight="1" x14ac:dyDescent="0.25">
      <c r="B146" s="102">
        <v>134</v>
      </c>
      <c r="C146" s="259" t="s">
        <v>522</v>
      </c>
      <c r="D146" s="260" t="s">
        <v>143</v>
      </c>
    </row>
    <row r="147" spans="2:4" ht="12.75" customHeight="1" x14ac:dyDescent="0.25">
      <c r="B147" s="102">
        <v>135</v>
      </c>
      <c r="C147" s="259" t="s">
        <v>321</v>
      </c>
      <c r="D147" s="260" t="s">
        <v>144</v>
      </c>
    </row>
    <row r="148" spans="2:4" ht="12.75" customHeight="1" x14ac:dyDescent="0.25">
      <c r="B148" s="102">
        <v>136</v>
      </c>
      <c r="C148" s="259" t="s">
        <v>322</v>
      </c>
      <c r="D148" s="260" t="s">
        <v>145</v>
      </c>
    </row>
    <row r="149" spans="2:4" ht="12.75" customHeight="1" x14ac:dyDescent="0.25">
      <c r="B149" s="102">
        <v>137</v>
      </c>
      <c r="C149" s="259" t="s">
        <v>323</v>
      </c>
      <c r="D149" s="260" t="s">
        <v>166</v>
      </c>
    </row>
    <row r="150" spans="2:4" ht="12.75" customHeight="1" x14ac:dyDescent="0.25">
      <c r="B150" s="102">
        <v>138</v>
      </c>
      <c r="C150" s="259" t="s">
        <v>269</v>
      </c>
      <c r="D150" s="260" t="s">
        <v>146</v>
      </c>
    </row>
    <row r="151" spans="2:4" ht="12.75" customHeight="1" x14ac:dyDescent="0.25">
      <c r="B151" s="102">
        <v>139</v>
      </c>
      <c r="C151" s="259" t="s">
        <v>623</v>
      </c>
      <c r="D151" s="260" t="s">
        <v>624</v>
      </c>
    </row>
    <row r="152" spans="2:4" ht="12.75" customHeight="1" x14ac:dyDescent="0.25">
      <c r="B152" s="102">
        <v>140</v>
      </c>
      <c r="C152" s="259" t="s">
        <v>523</v>
      </c>
      <c r="D152" s="260" t="s">
        <v>148</v>
      </c>
    </row>
    <row r="153" spans="2:4" ht="12.75" customHeight="1" x14ac:dyDescent="0.25">
      <c r="B153" s="102">
        <v>141</v>
      </c>
      <c r="C153" s="259" t="s">
        <v>524</v>
      </c>
      <c r="D153" s="260" t="s">
        <v>149</v>
      </c>
    </row>
    <row r="154" spans="2:4" ht="12.75" customHeight="1" x14ac:dyDescent="0.25">
      <c r="B154" s="102">
        <v>142</v>
      </c>
      <c r="C154" s="259" t="s">
        <v>270</v>
      </c>
      <c r="D154" s="260" t="s">
        <v>147</v>
      </c>
    </row>
    <row r="155" spans="2:4" ht="12.75" customHeight="1" x14ac:dyDescent="0.25">
      <c r="B155" s="102"/>
      <c r="C155" s="259"/>
      <c r="D155" s="260"/>
    </row>
    <row r="156" spans="2:4" ht="12.75" customHeight="1" x14ac:dyDescent="0.25">
      <c r="B156" s="102"/>
      <c r="C156" s="259"/>
      <c r="D156" s="260"/>
    </row>
    <row r="157" spans="2:4" ht="12.75" customHeight="1" x14ac:dyDescent="0.25">
      <c r="B157" s="102"/>
      <c r="C157" s="259"/>
      <c r="D157" s="260"/>
    </row>
    <row r="158" spans="2:4" ht="12.75" customHeight="1" x14ac:dyDescent="0.25">
      <c r="B158" s="102"/>
      <c r="C158" s="259"/>
      <c r="D158" s="260"/>
    </row>
    <row r="159" spans="2:4" ht="12.75" customHeight="1" x14ac:dyDescent="0.25">
      <c r="B159" s="102"/>
      <c r="C159" s="259"/>
      <c r="D159" s="260"/>
    </row>
    <row r="160" spans="2:4" ht="12.75" customHeight="1" x14ac:dyDescent="0.25">
      <c r="B160" s="102"/>
      <c r="C160" s="259"/>
      <c r="D160" s="260"/>
    </row>
    <row r="161" spans="2:4" ht="12.75" customHeight="1" x14ac:dyDescent="0.25">
      <c r="B161" s="102"/>
      <c r="C161" s="259"/>
      <c r="D161" s="260"/>
    </row>
    <row r="162" spans="2:4" ht="12.75" customHeight="1" x14ac:dyDescent="0.25">
      <c r="B162" s="102"/>
      <c r="C162" s="259"/>
      <c r="D162" s="260"/>
    </row>
    <row r="163" spans="2:4" ht="12.75" customHeight="1" x14ac:dyDescent="0.25">
      <c r="B163" s="102"/>
      <c r="C163" s="259"/>
      <c r="D163" s="260"/>
    </row>
    <row r="164" spans="2:4" ht="12.75" customHeight="1" x14ac:dyDescent="0.25">
      <c r="B164" s="102"/>
      <c r="C164" s="259"/>
      <c r="D164" s="260"/>
    </row>
    <row r="165" spans="2:4" ht="12.75" customHeight="1" x14ac:dyDescent="0.25">
      <c r="B165" s="102"/>
      <c r="C165" s="259"/>
      <c r="D165" s="260"/>
    </row>
    <row r="166" spans="2:4" ht="12.75" customHeight="1" x14ac:dyDescent="0.25">
      <c r="B166" s="102"/>
      <c r="C166" s="259"/>
      <c r="D166" s="260"/>
    </row>
    <row r="167" spans="2:4" ht="12.75" customHeight="1" x14ac:dyDescent="0.25">
      <c r="B167" s="102"/>
      <c r="C167" s="259"/>
      <c r="D167" s="260"/>
    </row>
    <row r="168" spans="2:4" s="80" customFormat="1" ht="12.75" customHeight="1" x14ac:dyDescent="0.25">
      <c r="B168" s="102"/>
      <c r="C168" s="259"/>
      <c r="D168" s="260"/>
    </row>
    <row r="169" spans="2:4" s="80" customFormat="1" ht="12.75" customHeight="1" x14ac:dyDescent="0.25">
      <c r="B169" s="102"/>
      <c r="C169" s="259"/>
      <c r="D169" s="260"/>
    </row>
    <row r="170" spans="2:4" s="80" customFormat="1" ht="12.75" customHeight="1" x14ac:dyDescent="0.25">
      <c r="B170" s="102"/>
      <c r="C170" s="259"/>
      <c r="D170" s="260"/>
    </row>
    <row r="171" spans="2:4" s="80" customFormat="1" ht="12.75" customHeight="1" x14ac:dyDescent="0.25">
      <c r="B171" s="102"/>
      <c r="C171" s="259"/>
      <c r="D171" s="260"/>
    </row>
    <row r="172" spans="2:4" s="80" customFormat="1" ht="12.75" customHeight="1" x14ac:dyDescent="0.25">
      <c r="B172" s="102"/>
      <c r="C172" s="259"/>
      <c r="D172" s="260"/>
    </row>
    <row r="173" spans="2:4" s="80" customFormat="1" ht="12.75" customHeight="1" x14ac:dyDescent="0.25">
      <c r="B173" s="102"/>
      <c r="C173" s="259"/>
      <c r="D173" s="260"/>
    </row>
    <row r="174" spans="2:4" s="80" customFormat="1" ht="12.75" customHeight="1" x14ac:dyDescent="0.25">
      <c r="B174" s="102"/>
      <c r="C174" s="259"/>
      <c r="D174" s="260"/>
    </row>
    <row r="175" spans="2:4" s="80" customFormat="1" ht="12.75" customHeight="1" x14ac:dyDescent="0.25">
      <c r="B175" s="102"/>
      <c r="C175" s="259"/>
      <c r="D175" s="260"/>
    </row>
    <row r="176" spans="2:4" s="80" customFormat="1" ht="12.75" customHeight="1" x14ac:dyDescent="0.25">
      <c r="B176" s="102"/>
      <c r="C176" s="259"/>
      <c r="D176" s="260"/>
    </row>
    <row r="177" spans="2:4" s="80" customFormat="1" ht="12.75" customHeight="1" x14ac:dyDescent="0.25">
      <c r="B177" s="102"/>
      <c r="C177" s="259"/>
      <c r="D177" s="260"/>
    </row>
    <row r="178" spans="2:4" s="80" customFormat="1" ht="12.75" customHeight="1" x14ac:dyDescent="0.25">
      <c r="B178" s="103"/>
      <c r="C178" s="261"/>
      <c r="D178" s="262"/>
    </row>
    <row r="179" spans="2:4" s="80" customFormat="1" ht="12.75" customHeight="1" x14ac:dyDescent="0.25">
      <c r="B179" s="81"/>
      <c r="C179" s="82"/>
      <c r="D179" s="83"/>
    </row>
    <row r="180" spans="2:4" s="80" customFormat="1" ht="12.75" customHeight="1" x14ac:dyDescent="0.25">
      <c r="B180" s="84"/>
      <c r="C180" s="85"/>
      <c r="D180" s="86"/>
    </row>
    <row r="181" spans="2:4" s="80" customFormat="1" x14ac:dyDescent="0.25">
      <c r="B181" s="87"/>
      <c r="D181" s="87"/>
    </row>
    <row r="182" spans="2:4" s="80" customFormat="1" x14ac:dyDescent="0.25">
      <c r="B182" s="87"/>
      <c r="D182" s="87"/>
    </row>
    <row r="183" spans="2:4" s="80" customFormat="1" x14ac:dyDescent="0.25">
      <c r="B183" s="87"/>
      <c r="D183" s="87"/>
    </row>
    <row r="184" spans="2:4" s="80" customFormat="1" x14ac:dyDescent="0.25">
      <c r="B184" s="87"/>
      <c r="D184" s="87"/>
    </row>
    <row r="185" spans="2:4" s="80" customFormat="1" x14ac:dyDescent="0.25">
      <c r="B185" s="87"/>
      <c r="D185" s="87"/>
    </row>
    <row r="186" spans="2:4" s="80" customFormat="1" x14ac:dyDescent="0.25">
      <c r="B186" s="87"/>
      <c r="D186" s="87"/>
    </row>
    <row r="187" spans="2:4" s="80" customFormat="1" x14ac:dyDescent="0.25">
      <c r="B187" s="87"/>
      <c r="D187" s="87"/>
    </row>
    <row r="188" spans="2:4" s="80" customFormat="1" x14ac:dyDescent="0.25">
      <c r="B188" s="87"/>
      <c r="D188" s="87"/>
    </row>
    <row r="189" spans="2:4" s="80" customFormat="1" x14ac:dyDescent="0.25">
      <c r="B189" s="87"/>
      <c r="D189" s="87"/>
    </row>
    <row r="190" spans="2:4" s="80" customFormat="1" x14ac:dyDescent="0.25">
      <c r="B190" s="87"/>
      <c r="D190" s="87"/>
    </row>
    <row r="191" spans="2:4" s="80" customFormat="1" x14ac:dyDescent="0.25">
      <c r="B191" s="87"/>
      <c r="D191" s="87"/>
    </row>
    <row r="192" spans="2:4" s="80" customFormat="1" x14ac:dyDescent="0.25">
      <c r="B192" s="87"/>
      <c r="D192" s="87"/>
    </row>
    <row r="193" spans="2:4" s="80" customFormat="1" x14ac:dyDescent="0.25">
      <c r="B193" s="87"/>
      <c r="D193" s="87"/>
    </row>
    <row r="194" spans="2:4" s="80" customFormat="1" x14ac:dyDescent="0.25">
      <c r="B194" s="87"/>
      <c r="D194" s="87"/>
    </row>
    <row r="195" spans="2:4" s="80" customFormat="1" x14ac:dyDescent="0.25">
      <c r="B195" s="87"/>
      <c r="D195" s="87"/>
    </row>
    <row r="196" spans="2:4" s="80" customFormat="1" x14ac:dyDescent="0.25">
      <c r="B196" s="87"/>
      <c r="D196" s="87"/>
    </row>
    <row r="197" spans="2:4" s="80" customFormat="1" x14ac:dyDescent="0.25">
      <c r="B197" s="87"/>
      <c r="D197" s="87"/>
    </row>
    <row r="198" spans="2:4" s="80" customFormat="1" x14ac:dyDescent="0.25">
      <c r="B198" s="87"/>
      <c r="D198" s="87"/>
    </row>
    <row r="199" spans="2:4" s="80" customFormat="1" x14ac:dyDescent="0.25">
      <c r="B199" s="87"/>
      <c r="D199" s="87"/>
    </row>
    <row r="200" spans="2:4" s="80" customFormat="1" x14ac:dyDescent="0.25">
      <c r="B200" s="87"/>
      <c r="D200" s="87"/>
    </row>
    <row r="201" spans="2:4" s="80" customFormat="1" x14ac:dyDescent="0.25">
      <c r="B201" s="87"/>
      <c r="D201" s="87"/>
    </row>
    <row r="202" spans="2:4" s="80" customFormat="1" x14ac:dyDescent="0.25">
      <c r="B202" s="87"/>
      <c r="D202" s="87"/>
    </row>
    <row r="203" spans="2:4" s="80" customFormat="1" x14ac:dyDescent="0.25">
      <c r="B203" s="87"/>
      <c r="D203" s="87"/>
    </row>
    <row r="204" spans="2:4" s="80" customFormat="1" x14ac:dyDescent="0.25">
      <c r="B204" s="87"/>
      <c r="D204" s="87"/>
    </row>
    <row r="205" spans="2:4" s="80" customFormat="1" x14ac:dyDescent="0.25">
      <c r="B205" s="87"/>
      <c r="D205" s="87"/>
    </row>
    <row r="206" spans="2:4" s="80" customFormat="1" x14ac:dyDescent="0.25">
      <c r="B206" s="87"/>
      <c r="D206" s="87"/>
    </row>
    <row r="207" spans="2:4" s="80" customFormat="1" x14ac:dyDescent="0.25">
      <c r="B207" s="87"/>
      <c r="D207" s="87"/>
    </row>
    <row r="208" spans="2:4" s="80" customFormat="1" x14ac:dyDescent="0.25">
      <c r="B208" s="87"/>
      <c r="D208" s="87"/>
    </row>
    <row r="209" spans="2:4" s="80" customFormat="1" x14ac:dyDescent="0.25">
      <c r="B209" s="87"/>
      <c r="D209" s="87"/>
    </row>
    <row r="210" spans="2:4" s="80" customFormat="1" x14ac:dyDescent="0.25">
      <c r="B210" s="87"/>
      <c r="D210" s="87"/>
    </row>
    <row r="211" spans="2:4" s="80" customFormat="1" x14ac:dyDescent="0.25">
      <c r="B211" s="87"/>
      <c r="D211" s="87"/>
    </row>
    <row r="212" spans="2:4" s="80" customFormat="1" x14ac:dyDescent="0.25">
      <c r="B212" s="87"/>
      <c r="D212" s="87"/>
    </row>
    <row r="213" spans="2:4" s="80" customFormat="1" x14ac:dyDescent="0.25">
      <c r="B213" s="87"/>
      <c r="D213" s="87"/>
    </row>
    <row r="214" spans="2:4" s="80" customFormat="1" x14ac:dyDescent="0.25">
      <c r="B214" s="87"/>
      <c r="D214" s="87"/>
    </row>
    <row r="215" spans="2:4" s="80" customFormat="1" x14ac:dyDescent="0.25">
      <c r="B215" s="87"/>
      <c r="D215" s="87"/>
    </row>
    <row r="216" spans="2:4" s="80" customFormat="1" x14ac:dyDescent="0.25">
      <c r="B216" s="87"/>
      <c r="D216" s="87"/>
    </row>
    <row r="217" spans="2:4" s="80" customFormat="1" x14ac:dyDescent="0.25">
      <c r="B217" s="87"/>
      <c r="D217" s="87"/>
    </row>
    <row r="218" spans="2:4" s="80" customFormat="1" x14ac:dyDescent="0.25">
      <c r="B218" s="87"/>
      <c r="D218" s="87"/>
    </row>
    <row r="219" spans="2:4" s="80" customFormat="1" x14ac:dyDescent="0.25">
      <c r="B219" s="87"/>
      <c r="D219" s="87"/>
    </row>
    <row r="220" spans="2:4" s="80" customFormat="1" x14ac:dyDescent="0.25">
      <c r="B220" s="87"/>
      <c r="D220" s="87"/>
    </row>
    <row r="221" spans="2:4" s="80" customFormat="1" x14ac:dyDescent="0.25">
      <c r="B221" s="87"/>
      <c r="D221" s="87"/>
    </row>
    <row r="222" spans="2:4" s="80" customFormat="1" x14ac:dyDescent="0.25">
      <c r="B222" s="87"/>
      <c r="D222" s="87"/>
    </row>
    <row r="223" spans="2:4" s="80" customFormat="1" x14ac:dyDescent="0.25">
      <c r="B223" s="87"/>
      <c r="D223" s="87"/>
    </row>
    <row r="224" spans="2:4" s="80" customFormat="1" x14ac:dyDescent="0.25">
      <c r="B224" s="87"/>
      <c r="D224" s="87"/>
    </row>
    <row r="225" spans="2:4" s="80" customFormat="1" x14ac:dyDescent="0.25">
      <c r="B225" s="87"/>
      <c r="D225" s="87"/>
    </row>
    <row r="226" spans="2:4" s="80" customFormat="1" x14ac:dyDescent="0.25">
      <c r="B226" s="87"/>
      <c r="D226" s="87"/>
    </row>
    <row r="227" spans="2:4" s="80" customFormat="1" x14ac:dyDescent="0.25">
      <c r="B227" s="87"/>
      <c r="D227" s="87"/>
    </row>
    <row r="228" spans="2:4" s="80" customFormat="1" x14ac:dyDescent="0.25">
      <c r="B228" s="87"/>
      <c r="D228" s="87"/>
    </row>
    <row r="229" spans="2:4" s="80" customFormat="1" x14ac:dyDescent="0.25">
      <c r="B229" s="87"/>
      <c r="D229" s="87"/>
    </row>
    <row r="230" spans="2:4" s="80" customFormat="1" x14ac:dyDescent="0.25">
      <c r="B230" s="87"/>
      <c r="D230" s="87"/>
    </row>
    <row r="231" spans="2:4" s="80" customFormat="1" x14ac:dyDescent="0.25">
      <c r="B231" s="87"/>
      <c r="D231" s="87"/>
    </row>
    <row r="232" spans="2:4" s="80" customFormat="1" x14ac:dyDescent="0.25">
      <c r="B232" s="87"/>
      <c r="D232" s="87"/>
    </row>
    <row r="233" spans="2:4" s="80" customFormat="1" x14ac:dyDescent="0.25">
      <c r="B233" s="87"/>
      <c r="D233" s="87"/>
    </row>
    <row r="234" spans="2:4" s="80" customFormat="1" x14ac:dyDescent="0.25">
      <c r="B234" s="87"/>
      <c r="D234" s="87"/>
    </row>
    <row r="235" spans="2:4" s="80" customFormat="1" x14ac:dyDescent="0.25">
      <c r="B235" s="87"/>
      <c r="D235" s="87"/>
    </row>
    <row r="236" spans="2:4" s="80" customFormat="1" x14ac:dyDescent="0.25">
      <c r="B236" s="87"/>
      <c r="D236" s="87"/>
    </row>
    <row r="237" spans="2:4" s="80" customFormat="1" x14ac:dyDescent="0.25">
      <c r="B237" s="87"/>
      <c r="D237" s="87"/>
    </row>
    <row r="238" spans="2:4" s="80" customFormat="1" x14ac:dyDescent="0.25">
      <c r="B238" s="87"/>
      <c r="D238" s="87"/>
    </row>
    <row r="239" spans="2:4" s="80" customFormat="1" x14ac:dyDescent="0.25">
      <c r="B239" s="87"/>
      <c r="D239" s="87"/>
    </row>
    <row r="240" spans="2:4" s="80" customFormat="1" x14ac:dyDescent="0.25">
      <c r="B240" s="87"/>
      <c r="D240" s="87"/>
    </row>
    <row r="241" spans="2:4" s="80" customFormat="1" x14ac:dyDescent="0.25">
      <c r="B241" s="87"/>
      <c r="D241" s="87"/>
    </row>
    <row r="242" spans="2:4" s="80" customFormat="1" x14ac:dyDescent="0.25">
      <c r="B242" s="87"/>
      <c r="D242" s="87"/>
    </row>
    <row r="243" spans="2:4" s="80" customFormat="1" x14ac:dyDescent="0.25">
      <c r="B243" s="87"/>
      <c r="D243" s="87"/>
    </row>
    <row r="244" spans="2:4" s="80" customFormat="1" x14ac:dyDescent="0.25">
      <c r="B244" s="87"/>
      <c r="D244" s="87"/>
    </row>
    <row r="245" spans="2:4" s="80" customFormat="1" x14ac:dyDescent="0.25">
      <c r="B245" s="87"/>
      <c r="D245" s="87"/>
    </row>
    <row r="246" spans="2:4" s="80" customFormat="1" x14ac:dyDescent="0.25">
      <c r="B246" s="87"/>
      <c r="D246" s="87"/>
    </row>
    <row r="247" spans="2:4" s="80" customFormat="1" x14ac:dyDescent="0.25">
      <c r="B247" s="87"/>
      <c r="D247" s="87"/>
    </row>
    <row r="248" spans="2:4" s="80" customFormat="1" x14ac:dyDescent="0.25">
      <c r="B248" s="87"/>
      <c r="D248" s="87"/>
    </row>
    <row r="249" spans="2:4" s="80" customFormat="1" x14ac:dyDescent="0.25">
      <c r="B249" s="87"/>
      <c r="D249" s="87"/>
    </row>
    <row r="250" spans="2:4" s="80" customFormat="1" x14ac:dyDescent="0.25">
      <c r="B250" s="87"/>
      <c r="D250" s="87"/>
    </row>
    <row r="251" spans="2:4" s="80" customFormat="1" x14ac:dyDescent="0.25">
      <c r="B251" s="87"/>
      <c r="D251" s="87"/>
    </row>
    <row r="252" spans="2:4" s="80" customFormat="1" x14ac:dyDescent="0.25">
      <c r="B252" s="87"/>
      <c r="D252" s="87"/>
    </row>
    <row r="253" spans="2:4" s="80" customFormat="1" x14ac:dyDescent="0.25">
      <c r="B253" s="87"/>
      <c r="D253" s="87"/>
    </row>
    <row r="254" spans="2:4" s="80" customFormat="1" x14ac:dyDescent="0.25">
      <c r="B254" s="87"/>
      <c r="D254" s="87"/>
    </row>
    <row r="255" spans="2:4" s="80" customFormat="1" x14ac:dyDescent="0.25">
      <c r="B255" s="87"/>
      <c r="D255" s="87"/>
    </row>
    <row r="256" spans="2:4" s="80" customFormat="1" x14ac:dyDescent="0.25">
      <c r="B256" s="87"/>
      <c r="D256" s="87"/>
    </row>
    <row r="257" spans="2:4" s="80" customFormat="1" x14ac:dyDescent="0.25">
      <c r="B257" s="87"/>
      <c r="D257" s="87"/>
    </row>
    <row r="258" spans="2:4" s="80" customFormat="1" x14ac:dyDescent="0.25">
      <c r="B258" s="87"/>
      <c r="D258" s="87"/>
    </row>
    <row r="259" spans="2:4" s="80" customFormat="1" x14ac:dyDescent="0.25">
      <c r="B259" s="87"/>
      <c r="D259" s="87"/>
    </row>
    <row r="260" spans="2:4" s="80" customFormat="1" x14ac:dyDescent="0.25">
      <c r="B260" s="87"/>
      <c r="D260" s="87"/>
    </row>
    <row r="261" spans="2:4" s="80" customFormat="1" x14ac:dyDescent="0.25">
      <c r="B261" s="87"/>
      <c r="D261" s="87"/>
    </row>
    <row r="262" spans="2:4" s="80" customFormat="1" x14ac:dyDescent="0.25">
      <c r="B262" s="87"/>
      <c r="D262" s="87"/>
    </row>
    <row r="263" spans="2:4" s="80" customFormat="1" x14ac:dyDescent="0.25">
      <c r="B263" s="87"/>
      <c r="D263" s="87"/>
    </row>
    <row r="264" spans="2:4" s="80" customFormat="1" x14ac:dyDescent="0.25">
      <c r="B264" s="87"/>
      <c r="D264" s="87"/>
    </row>
    <row r="265" spans="2:4" s="80" customFormat="1" x14ac:dyDescent="0.25">
      <c r="B265" s="87"/>
      <c r="D265" s="87"/>
    </row>
    <row r="266" spans="2:4" s="80" customFormat="1" x14ac:dyDescent="0.25">
      <c r="B266" s="87"/>
      <c r="D266" s="87"/>
    </row>
    <row r="267" spans="2:4" s="80" customFormat="1" x14ac:dyDescent="0.25">
      <c r="B267" s="87"/>
      <c r="D267" s="87"/>
    </row>
    <row r="268" spans="2:4" s="80" customFormat="1" x14ac:dyDescent="0.25">
      <c r="B268" s="87"/>
      <c r="D268" s="87"/>
    </row>
    <row r="269" spans="2:4" s="80" customFormat="1" x14ac:dyDescent="0.25">
      <c r="B269" s="87"/>
      <c r="D269" s="87"/>
    </row>
    <row r="270" spans="2:4" s="80" customFormat="1" x14ac:dyDescent="0.25">
      <c r="B270" s="87"/>
      <c r="D270" s="87"/>
    </row>
    <row r="271" spans="2:4" s="80" customFormat="1" x14ac:dyDescent="0.25">
      <c r="B271" s="87"/>
      <c r="D271" s="87"/>
    </row>
    <row r="272" spans="2:4" s="80" customFormat="1" x14ac:dyDescent="0.25">
      <c r="B272" s="87"/>
      <c r="D272" s="87"/>
    </row>
    <row r="273" spans="2:4" s="80" customFormat="1" x14ac:dyDescent="0.25">
      <c r="B273" s="87"/>
      <c r="D273" s="87"/>
    </row>
    <row r="274" spans="2:4" s="80" customFormat="1" x14ac:dyDescent="0.25">
      <c r="B274" s="87"/>
      <c r="D274" s="87"/>
    </row>
    <row r="275" spans="2:4" s="80" customFormat="1" x14ac:dyDescent="0.25">
      <c r="B275" s="87"/>
      <c r="D275" s="87"/>
    </row>
    <row r="276" spans="2:4" s="80" customFormat="1" x14ac:dyDescent="0.25">
      <c r="B276" s="87"/>
      <c r="D276" s="87"/>
    </row>
    <row r="277" spans="2:4" s="80" customFormat="1" x14ac:dyDescent="0.25">
      <c r="B277" s="87"/>
      <c r="D277" s="87"/>
    </row>
    <row r="278" spans="2:4" s="80" customFormat="1" x14ac:dyDescent="0.25">
      <c r="B278" s="87"/>
      <c r="D278" s="87"/>
    </row>
    <row r="279" spans="2:4" s="80" customFormat="1" x14ac:dyDescent="0.25">
      <c r="B279" s="87"/>
      <c r="D279" s="87"/>
    </row>
    <row r="280" spans="2:4" s="80" customFormat="1" x14ac:dyDescent="0.25">
      <c r="B280" s="87"/>
      <c r="D280" s="87"/>
    </row>
    <row r="281" spans="2:4" s="80" customFormat="1" x14ac:dyDescent="0.25">
      <c r="B281" s="87"/>
      <c r="D281" s="87"/>
    </row>
    <row r="282" spans="2:4" s="80" customFormat="1" x14ac:dyDescent="0.25">
      <c r="B282" s="87"/>
      <c r="D282" s="87"/>
    </row>
    <row r="283" spans="2:4" s="80" customFormat="1" x14ac:dyDescent="0.25">
      <c r="B283" s="87"/>
      <c r="D283" s="87"/>
    </row>
    <row r="284" spans="2:4" s="80" customFormat="1" x14ac:dyDescent="0.25">
      <c r="B284" s="87"/>
      <c r="D284" s="87"/>
    </row>
    <row r="285" spans="2:4" s="80" customFormat="1" x14ac:dyDescent="0.25">
      <c r="B285" s="87"/>
      <c r="D285" s="87"/>
    </row>
    <row r="286" spans="2:4" s="80" customFormat="1" x14ac:dyDescent="0.25">
      <c r="B286" s="87"/>
      <c r="D286" s="87"/>
    </row>
    <row r="287" spans="2:4" s="80" customFormat="1" x14ac:dyDescent="0.25">
      <c r="B287" s="87"/>
      <c r="D287" s="87"/>
    </row>
    <row r="288" spans="2:4" s="80" customFormat="1" x14ac:dyDescent="0.25">
      <c r="B288" s="87"/>
      <c r="D288" s="87"/>
    </row>
    <row r="289" spans="2:4" s="80" customFormat="1" x14ac:dyDescent="0.25">
      <c r="B289" s="87"/>
      <c r="D289" s="87"/>
    </row>
    <row r="290" spans="2:4" s="80" customFormat="1" x14ac:dyDescent="0.25">
      <c r="B290" s="87"/>
      <c r="D290" s="87"/>
    </row>
    <row r="291" spans="2:4" s="80" customFormat="1" x14ac:dyDescent="0.25">
      <c r="B291" s="87"/>
      <c r="D291" s="87"/>
    </row>
    <row r="292" spans="2:4" s="80" customFormat="1" x14ac:dyDescent="0.25">
      <c r="B292" s="87"/>
      <c r="D292" s="87"/>
    </row>
    <row r="293" spans="2:4" s="80" customFormat="1" x14ac:dyDescent="0.25">
      <c r="B293" s="87"/>
      <c r="D293" s="87"/>
    </row>
    <row r="294" spans="2:4" s="80" customFormat="1" x14ac:dyDescent="0.25">
      <c r="B294" s="87"/>
      <c r="D294" s="87"/>
    </row>
    <row r="295" spans="2:4" s="80" customFormat="1" x14ac:dyDescent="0.25">
      <c r="B295" s="87"/>
      <c r="D295" s="87"/>
    </row>
    <row r="296" spans="2:4" s="80" customFormat="1" x14ac:dyDescent="0.25">
      <c r="B296" s="87"/>
      <c r="D296" s="87"/>
    </row>
    <row r="297" spans="2:4" s="80" customFormat="1" x14ac:dyDescent="0.25">
      <c r="B297" s="87"/>
      <c r="D297" s="87"/>
    </row>
    <row r="298" spans="2:4" s="80" customFormat="1" x14ac:dyDescent="0.25">
      <c r="B298" s="87"/>
      <c r="D298" s="87"/>
    </row>
    <row r="299" spans="2:4" s="80" customFormat="1" x14ac:dyDescent="0.25">
      <c r="B299" s="87"/>
      <c r="D299" s="87"/>
    </row>
    <row r="300" spans="2:4" s="80" customFormat="1" x14ac:dyDescent="0.25">
      <c r="B300" s="87"/>
      <c r="D300" s="87"/>
    </row>
    <row r="301" spans="2:4" s="80" customFormat="1" x14ac:dyDescent="0.25">
      <c r="B301" s="87"/>
      <c r="D301" s="87"/>
    </row>
    <row r="302" spans="2:4" s="80" customFormat="1" x14ac:dyDescent="0.25">
      <c r="B302" s="87"/>
      <c r="D302" s="87"/>
    </row>
    <row r="303" spans="2:4" s="80" customFormat="1" x14ac:dyDescent="0.25">
      <c r="B303" s="87"/>
      <c r="D303" s="87"/>
    </row>
    <row r="304" spans="2:4" s="80" customFormat="1" x14ac:dyDescent="0.25">
      <c r="B304" s="87"/>
      <c r="D304" s="87"/>
    </row>
    <row r="305" spans="2:4" s="80" customFormat="1" x14ac:dyDescent="0.25">
      <c r="B305" s="87"/>
      <c r="D305" s="87"/>
    </row>
    <row r="306" spans="2:4" s="80" customFormat="1" x14ac:dyDescent="0.25">
      <c r="B306" s="87"/>
      <c r="D306" s="87"/>
    </row>
    <row r="307" spans="2:4" s="80" customFormat="1" x14ac:dyDescent="0.25">
      <c r="B307" s="87"/>
      <c r="D307" s="87"/>
    </row>
    <row r="308" spans="2:4" s="80" customFormat="1" x14ac:dyDescent="0.25">
      <c r="B308" s="87"/>
      <c r="D308" s="87"/>
    </row>
    <row r="309" spans="2:4" s="80" customFormat="1" x14ac:dyDescent="0.25">
      <c r="B309" s="87"/>
      <c r="D309" s="87"/>
    </row>
    <row r="310" spans="2:4" s="80" customFormat="1" x14ac:dyDescent="0.25">
      <c r="B310" s="87"/>
      <c r="D310" s="87"/>
    </row>
    <row r="311" spans="2:4" s="80" customFormat="1" x14ac:dyDescent="0.25">
      <c r="B311" s="87"/>
      <c r="D311" s="87"/>
    </row>
    <row r="312" spans="2:4" s="80" customFormat="1" x14ac:dyDescent="0.25">
      <c r="B312" s="87"/>
      <c r="D312" s="87"/>
    </row>
    <row r="313" spans="2:4" s="80" customFormat="1" x14ac:dyDescent="0.25">
      <c r="B313" s="87"/>
      <c r="D313" s="87"/>
    </row>
    <row r="314" spans="2:4" s="80" customFormat="1" x14ac:dyDescent="0.25">
      <c r="B314" s="87"/>
      <c r="D314" s="87"/>
    </row>
    <row r="315" spans="2:4" s="80" customFormat="1" x14ac:dyDescent="0.25">
      <c r="B315" s="87"/>
      <c r="D315" s="87"/>
    </row>
    <row r="316" spans="2:4" s="80" customFormat="1" x14ac:dyDescent="0.25">
      <c r="B316" s="87"/>
      <c r="D316" s="87"/>
    </row>
    <row r="317" spans="2:4" s="80" customFormat="1" x14ac:dyDescent="0.25">
      <c r="B317" s="87"/>
      <c r="D317" s="87"/>
    </row>
    <row r="318" spans="2:4" s="80" customFormat="1" x14ac:dyDescent="0.25">
      <c r="B318" s="87"/>
      <c r="D318" s="87"/>
    </row>
    <row r="319" spans="2:4" s="80" customFormat="1" x14ac:dyDescent="0.25">
      <c r="B319" s="87"/>
      <c r="D319" s="87"/>
    </row>
    <row r="320" spans="2:4" s="80" customFormat="1" x14ac:dyDescent="0.25">
      <c r="B320" s="87"/>
      <c r="D320" s="87"/>
    </row>
    <row r="321" spans="2:4" s="80" customFormat="1" x14ac:dyDescent="0.25">
      <c r="B321" s="87"/>
      <c r="D321" s="87"/>
    </row>
    <row r="322" spans="2:4" s="80" customFormat="1" x14ac:dyDescent="0.25">
      <c r="B322" s="87"/>
      <c r="D322" s="87"/>
    </row>
    <row r="323" spans="2:4" s="80" customFormat="1" x14ac:dyDescent="0.25">
      <c r="B323" s="87"/>
      <c r="D323" s="87"/>
    </row>
    <row r="324" spans="2:4" s="80" customFormat="1" x14ac:dyDescent="0.25">
      <c r="B324" s="87"/>
      <c r="D324" s="87"/>
    </row>
    <row r="325" spans="2:4" s="80" customFormat="1" x14ac:dyDescent="0.25">
      <c r="B325" s="87"/>
      <c r="D325" s="87"/>
    </row>
    <row r="326" spans="2:4" s="80" customFormat="1" x14ac:dyDescent="0.25">
      <c r="B326" s="87"/>
      <c r="D326" s="87"/>
    </row>
    <row r="327" spans="2:4" s="80" customFormat="1" x14ac:dyDescent="0.25">
      <c r="B327" s="87"/>
      <c r="D327" s="87"/>
    </row>
    <row r="328" spans="2:4" s="80" customFormat="1" x14ac:dyDescent="0.25">
      <c r="B328" s="87"/>
      <c r="D328" s="87"/>
    </row>
    <row r="329" spans="2:4" s="80" customFormat="1" x14ac:dyDescent="0.25">
      <c r="B329" s="87"/>
      <c r="D329" s="87"/>
    </row>
    <row r="330" spans="2:4" s="80" customFormat="1" x14ac:dyDescent="0.25">
      <c r="B330" s="87"/>
      <c r="D330" s="87"/>
    </row>
    <row r="331" spans="2:4" s="80" customFormat="1" x14ac:dyDescent="0.25">
      <c r="B331" s="87"/>
      <c r="D331" s="87"/>
    </row>
    <row r="332" spans="2:4" s="80" customFormat="1" x14ac:dyDescent="0.25">
      <c r="B332" s="87"/>
      <c r="D332" s="87"/>
    </row>
    <row r="333" spans="2:4" s="80" customFormat="1" x14ac:dyDescent="0.25">
      <c r="B333" s="87"/>
      <c r="D333" s="87"/>
    </row>
    <row r="334" spans="2:4" s="80" customFormat="1" x14ac:dyDescent="0.25">
      <c r="B334" s="87"/>
      <c r="D334" s="87"/>
    </row>
    <row r="335" spans="2:4" s="80" customFormat="1" x14ac:dyDescent="0.25">
      <c r="B335" s="87"/>
      <c r="D335" s="87"/>
    </row>
    <row r="336" spans="2:4" s="80" customFormat="1" x14ac:dyDescent="0.25">
      <c r="B336" s="87"/>
      <c r="D336" s="87"/>
    </row>
    <row r="337" spans="2:4" s="80" customFormat="1" x14ac:dyDescent="0.25">
      <c r="B337" s="87"/>
      <c r="D337" s="87"/>
    </row>
    <row r="338" spans="2:4" s="80" customFormat="1" x14ac:dyDescent="0.25">
      <c r="B338" s="87"/>
      <c r="D338" s="87"/>
    </row>
    <row r="339" spans="2:4" s="80" customFormat="1" x14ac:dyDescent="0.25">
      <c r="B339" s="87"/>
      <c r="D339" s="87"/>
    </row>
    <row r="340" spans="2:4" s="80" customFormat="1" x14ac:dyDescent="0.25">
      <c r="B340" s="87"/>
      <c r="D340" s="87"/>
    </row>
    <row r="341" spans="2:4" s="80" customFormat="1" x14ac:dyDescent="0.25">
      <c r="B341" s="87"/>
      <c r="D341" s="87"/>
    </row>
    <row r="342" spans="2:4" s="80" customFormat="1" x14ac:dyDescent="0.25">
      <c r="B342" s="87"/>
      <c r="D342" s="87"/>
    </row>
    <row r="343" spans="2:4" s="80" customFormat="1" x14ac:dyDescent="0.25">
      <c r="B343" s="87"/>
      <c r="D343" s="87"/>
    </row>
    <row r="344" spans="2:4" s="80" customFormat="1" x14ac:dyDescent="0.25">
      <c r="B344" s="87"/>
      <c r="D344" s="87"/>
    </row>
    <row r="345" spans="2:4" s="80" customFormat="1" x14ac:dyDescent="0.25">
      <c r="B345" s="87"/>
      <c r="D345" s="87"/>
    </row>
    <row r="346" spans="2:4" s="80" customFormat="1" x14ac:dyDescent="0.25">
      <c r="B346" s="87"/>
      <c r="D346" s="87"/>
    </row>
    <row r="347" spans="2:4" s="80" customFormat="1" x14ac:dyDescent="0.25">
      <c r="B347" s="87"/>
      <c r="D347" s="87"/>
    </row>
    <row r="348" spans="2:4" s="80" customFormat="1" x14ac:dyDescent="0.25">
      <c r="B348" s="87"/>
      <c r="D348" s="87"/>
    </row>
    <row r="349" spans="2:4" s="80" customFormat="1" x14ac:dyDescent="0.25">
      <c r="B349" s="87"/>
      <c r="D349" s="87"/>
    </row>
    <row r="350" spans="2:4" s="80" customFormat="1" x14ac:dyDescent="0.25">
      <c r="B350" s="87"/>
      <c r="D350" s="87"/>
    </row>
    <row r="351" spans="2:4" s="80" customFormat="1" x14ac:dyDescent="0.25">
      <c r="B351" s="87"/>
      <c r="D351" s="87"/>
    </row>
    <row r="352" spans="2:4" s="80" customFormat="1" x14ac:dyDescent="0.25">
      <c r="B352" s="87"/>
      <c r="D352" s="87"/>
    </row>
    <row r="353" spans="2:4" s="80" customFormat="1" x14ac:dyDescent="0.25">
      <c r="B353" s="87"/>
      <c r="D353" s="87"/>
    </row>
    <row r="354" spans="2:4" s="80" customFormat="1" x14ac:dyDescent="0.25">
      <c r="B354" s="87"/>
      <c r="D354" s="87"/>
    </row>
    <row r="355" spans="2:4" s="80" customFormat="1" x14ac:dyDescent="0.25">
      <c r="B355" s="87"/>
      <c r="D355" s="87"/>
    </row>
    <row r="356" spans="2:4" s="80" customFormat="1" x14ac:dyDescent="0.25">
      <c r="B356" s="87"/>
      <c r="D356" s="87"/>
    </row>
    <row r="357" spans="2:4" s="80" customFormat="1" x14ac:dyDescent="0.25">
      <c r="B357" s="87"/>
      <c r="D357" s="87"/>
    </row>
    <row r="358" spans="2:4" s="80" customFormat="1" x14ac:dyDescent="0.25">
      <c r="B358" s="87"/>
      <c r="D358" s="87"/>
    </row>
    <row r="359" spans="2:4" s="80" customFormat="1" x14ac:dyDescent="0.25">
      <c r="B359" s="87"/>
      <c r="D359" s="87"/>
    </row>
    <row r="360" spans="2:4" s="80" customFormat="1" x14ac:dyDescent="0.25">
      <c r="B360" s="87"/>
      <c r="D360" s="87"/>
    </row>
    <row r="361" spans="2:4" s="80" customFormat="1" x14ac:dyDescent="0.25">
      <c r="B361" s="87"/>
      <c r="D361" s="87"/>
    </row>
    <row r="362" spans="2:4" s="80" customFormat="1" x14ac:dyDescent="0.25">
      <c r="B362" s="87"/>
      <c r="D362" s="87"/>
    </row>
    <row r="363" spans="2:4" s="80" customFormat="1" x14ac:dyDescent="0.25">
      <c r="B363" s="87"/>
      <c r="D363" s="87"/>
    </row>
    <row r="364" spans="2:4" s="80" customFormat="1" x14ac:dyDescent="0.25">
      <c r="B364" s="87"/>
      <c r="D364" s="87"/>
    </row>
    <row r="365" spans="2:4" s="80" customFormat="1" x14ac:dyDescent="0.25">
      <c r="B365" s="87"/>
      <c r="D365" s="87"/>
    </row>
    <row r="366" spans="2:4" s="80" customFormat="1" x14ac:dyDescent="0.25">
      <c r="B366" s="87"/>
      <c r="D366" s="87"/>
    </row>
    <row r="367" spans="2:4" s="80" customFormat="1" x14ac:dyDescent="0.25">
      <c r="B367" s="87"/>
      <c r="D367" s="87"/>
    </row>
    <row r="368" spans="2:4" s="80" customFormat="1" x14ac:dyDescent="0.25">
      <c r="B368" s="87"/>
      <c r="D368" s="87"/>
    </row>
    <row r="369" spans="2:4" s="80" customFormat="1" x14ac:dyDescent="0.25">
      <c r="B369" s="87"/>
      <c r="D369" s="87"/>
    </row>
    <row r="370" spans="2:4" s="80" customFormat="1" x14ac:dyDescent="0.25">
      <c r="B370" s="87"/>
      <c r="D370" s="87"/>
    </row>
    <row r="371" spans="2:4" s="80" customFormat="1" x14ac:dyDescent="0.25">
      <c r="B371" s="87"/>
      <c r="D371" s="87"/>
    </row>
    <row r="372" spans="2:4" s="80" customFormat="1" x14ac:dyDescent="0.25">
      <c r="B372" s="87"/>
      <c r="D372" s="87"/>
    </row>
    <row r="373" spans="2:4" s="80" customFormat="1" x14ac:dyDescent="0.25">
      <c r="B373" s="87"/>
      <c r="D373" s="87"/>
    </row>
    <row r="374" spans="2:4" s="80" customFormat="1" x14ac:dyDescent="0.25">
      <c r="B374" s="87"/>
      <c r="D374" s="87"/>
    </row>
    <row r="375" spans="2:4" s="80" customFormat="1" x14ac:dyDescent="0.25">
      <c r="B375" s="87"/>
      <c r="D375" s="87"/>
    </row>
    <row r="376" spans="2:4" s="80" customFormat="1" x14ac:dyDescent="0.25">
      <c r="B376" s="87"/>
      <c r="D376" s="87"/>
    </row>
    <row r="377" spans="2:4" s="80" customFormat="1" x14ac:dyDescent="0.25">
      <c r="B377" s="87"/>
      <c r="D377" s="87"/>
    </row>
    <row r="378" spans="2:4" s="80" customFormat="1" x14ac:dyDescent="0.25">
      <c r="B378" s="87"/>
      <c r="D378" s="87"/>
    </row>
    <row r="379" spans="2:4" s="80" customFormat="1" x14ac:dyDescent="0.25">
      <c r="B379" s="87"/>
      <c r="D379" s="87"/>
    </row>
    <row r="380" spans="2:4" s="80" customFormat="1" x14ac:dyDescent="0.25">
      <c r="B380" s="87"/>
      <c r="D380" s="87"/>
    </row>
    <row r="381" spans="2:4" s="80" customFormat="1" x14ac:dyDescent="0.25">
      <c r="B381" s="87"/>
      <c r="D381" s="87"/>
    </row>
    <row r="382" spans="2:4" s="80" customFormat="1" x14ac:dyDescent="0.25">
      <c r="B382" s="87"/>
      <c r="D382" s="87"/>
    </row>
    <row r="383" spans="2:4" s="80" customFormat="1" x14ac:dyDescent="0.25">
      <c r="B383" s="87"/>
      <c r="D383" s="87"/>
    </row>
    <row r="384" spans="2:4" s="80" customFormat="1" x14ac:dyDescent="0.25">
      <c r="B384" s="87"/>
      <c r="D384" s="87"/>
    </row>
    <row r="385" spans="2:4" s="80" customFormat="1" x14ac:dyDescent="0.25">
      <c r="B385" s="87"/>
      <c r="D385" s="87"/>
    </row>
    <row r="386" spans="2:4" s="80" customFormat="1" x14ac:dyDescent="0.25">
      <c r="B386" s="87"/>
      <c r="D386" s="87"/>
    </row>
    <row r="387" spans="2:4" s="80" customFormat="1" x14ac:dyDescent="0.25">
      <c r="B387" s="87"/>
      <c r="D387" s="87"/>
    </row>
    <row r="388" spans="2:4" s="80" customFormat="1" x14ac:dyDescent="0.25">
      <c r="B388" s="87"/>
      <c r="D388" s="87"/>
    </row>
    <row r="389" spans="2:4" s="80" customFormat="1" x14ac:dyDescent="0.25">
      <c r="B389" s="87"/>
      <c r="D389" s="87"/>
    </row>
    <row r="390" spans="2:4" s="80" customFormat="1" x14ac:dyDescent="0.25">
      <c r="B390" s="87"/>
      <c r="D390" s="87"/>
    </row>
    <row r="391" spans="2:4" s="80" customFormat="1" x14ac:dyDescent="0.25">
      <c r="B391" s="87"/>
      <c r="D391" s="87"/>
    </row>
    <row r="392" spans="2:4" s="80" customFormat="1" x14ac:dyDescent="0.25">
      <c r="B392" s="87"/>
      <c r="D392" s="87"/>
    </row>
    <row r="393" spans="2:4" s="80" customFormat="1" x14ac:dyDescent="0.25">
      <c r="B393" s="87"/>
      <c r="D393" s="87"/>
    </row>
    <row r="394" spans="2:4" s="80" customFormat="1" x14ac:dyDescent="0.25">
      <c r="B394" s="87"/>
      <c r="D394" s="87"/>
    </row>
    <row r="395" spans="2:4" s="80" customFormat="1" x14ac:dyDescent="0.25">
      <c r="B395" s="87"/>
      <c r="D395" s="87"/>
    </row>
    <row r="396" spans="2:4" s="80" customFormat="1" x14ac:dyDescent="0.25">
      <c r="B396" s="87"/>
      <c r="D396" s="87"/>
    </row>
    <row r="397" spans="2:4" s="80" customFormat="1" x14ac:dyDescent="0.25">
      <c r="B397" s="87"/>
      <c r="D397" s="87"/>
    </row>
    <row r="398" spans="2:4" s="80" customFormat="1" x14ac:dyDescent="0.25">
      <c r="B398" s="87"/>
      <c r="D398" s="87"/>
    </row>
    <row r="399" spans="2:4" s="80" customFormat="1" x14ac:dyDescent="0.25">
      <c r="B399" s="87"/>
      <c r="D399" s="87"/>
    </row>
    <row r="400" spans="2:4" s="80" customFormat="1" x14ac:dyDescent="0.25">
      <c r="B400" s="87"/>
      <c r="D400" s="87"/>
    </row>
    <row r="401" spans="2:4" s="80" customFormat="1" x14ac:dyDescent="0.25">
      <c r="B401" s="87"/>
      <c r="D401" s="87"/>
    </row>
    <row r="402" spans="2:4" s="80" customFormat="1" x14ac:dyDescent="0.25">
      <c r="B402" s="87"/>
      <c r="D402" s="87"/>
    </row>
    <row r="403" spans="2:4" s="80" customFormat="1" x14ac:dyDescent="0.25">
      <c r="B403" s="87"/>
      <c r="D403" s="87"/>
    </row>
    <row r="404" spans="2:4" s="80" customFormat="1" x14ac:dyDescent="0.25">
      <c r="B404" s="87"/>
      <c r="D404" s="87"/>
    </row>
    <row r="405" spans="2:4" s="80" customFormat="1" x14ac:dyDescent="0.25">
      <c r="B405" s="87"/>
      <c r="D405" s="87"/>
    </row>
    <row r="406" spans="2:4" s="80" customFormat="1" x14ac:dyDescent="0.25">
      <c r="B406" s="87"/>
      <c r="D406" s="87"/>
    </row>
    <row r="407" spans="2:4" s="80" customFormat="1" x14ac:dyDescent="0.25">
      <c r="B407" s="87"/>
      <c r="D407" s="87"/>
    </row>
    <row r="408" spans="2:4" s="80" customFormat="1" x14ac:dyDescent="0.25">
      <c r="B408" s="87"/>
      <c r="D408" s="87"/>
    </row>
    <row r="409" spans="2:4" s="80" customFormat="1" x14ac:dyDescent="0.25">
      <c r="B409" s="87"/>
      <c r="D409" s="87"/>
    </row>
    <row r="410" spans="2:4" s="80" customFormat="1" x14ac:dyDescent="0.25">
      <c r="B410" s="87"/>
      <c r="D410" s="87"/>
    </row>
    <row r="411" spans="2:4" s="80" customFormat="1" x14ac:dyDescent="0.25">
      <c r="B411" s="87"/>
      <c r="D411" s="87"/>
    </row>
    <row r="412" spans="2:4" s="80" customFormat="1" x14ac:dyDescent="0.25">
      <c r="B412" s="87"/>
      <c r="D412" s="87"/>
    </row>
    <row r="413" spans="2:4" s="80" customFormat="1" x14ac:dyDescent="0.25">
      <c r="B413" s="87"/>
      <c r="D413" s="87"/>
    </row>
    <row r="414" spans="2:4" s="80" customFormat="1" x14ac:dyDescent="0.25">
      <c r="B414" s="87"/>
      <c r="D414" s="87"/>
    </row>
    <row r="415" spans="2:4" s="80" customFormat="1" x14ac:dyDescent="0.25">
      <c r="B415" s="87"/>
      <c r="D415" s="87"/>
    </row>
    <row r="416" spans="2:4" s="80" customFormat="1" x14ac:dyDescent="0.25">
      <c r="B416" s="87"/>
      <c r="D416" s="87"/>
    </row>
    <row r="417" spans="2:4" s="80" customFormat="1" x14ac:dyDescent="0.25">
      <c r="B417" s="87"/>
      <c r="D417" s="87"/>
    </row>
    <row r="418" spans="2:4" s="80" customFormat="1" x14ac:dyDescent="0.25">
      <c r="B418" s="87"/>
      <c r="D418" s="87"/>
    </row>
    <row r="419" spans="2:4" s="80" customFormat="1" x14ac:dyDescent="0.25">
      <c r="B419" s="87"/>
      <c r="D419" s="87"/>
    </row>
    <row r="420" spans="2:4" s="80" customFormat="1" x14ac:dyDescent="0.25">
      <c r="B420" s="87"/>
      <c r="D420" s="87"/>
    </row>
    <row r="421" spans="2:4" s="80" customFormat="1" x14ac:dyDescent="0.25">
      <c r="B421" s="87"/>
      <c r="D421" s="87"/>
    </row>
    <row r="422" spans="2:4" s="80" customFormat="1" x14ac:dyDescent="0.25">
      <c r="B422" s="87"/>
      <c r="D422" s="87"/>
    </row>
    <row r="423" spans="2:4" s="80" customFormat="1" x14ac:dyDescent="0.25">
      <c r="B423" s="87"/>
      <c r="D423" s="87"/>
    </row>
    <row r="424" spans="2:4" s="80" customFormat="1" x14ac:dyDescent="0.25">
      <c r="B424" s="87"/>
      <c r="D424" s="87"/>
    </row>
    <row r="425" spans="2:4" s="80" customFormat="1" x14ac:dyDescent="0.25">
      <c r="B425" s="87"/>
      <c r="D425" s="87"/>
    </row>
    <row r="426" spans="2:4" s="80" customFormat="1" x14ac:dyDescent="0.25">
      <c r="B426" s="87"/>
      <c r="D426" s="87"/>
    </row>
    <row r="427" spans="2:4" s="80" customFormat="1" x14ac:dyDescent="0.25">
      <c r="B427" s="87"/>
      <c r="D427" s="87"/>
    </row>
    <row r="428" spans="2:4" s="80" customFormat="1" x14ac:dyDescent="0.25">
      <c r="B428" s="87"/>
      <c r="D428" s="87"/>
    </row>
    <row r="429" spans="2:4" s="80" customFormat="1" x14ac:dyDescent="0.25">
      <c r="B429" s="87"/>
      <c r="D429" s="87"/>
    </row>
    <row r="430" spans="2:4" s="80" customFormat="1" x14ac:dyDescent="0.25">
      <c r="B430" s="87"/>
      <c r="D430" s="87"/>
    </row>
    <row r="431" spans="2:4" s="80" customFormat="1" x14ac:dyDescent="0.25">
      <c r="B431" s="87"/>
      <c r="D431" s="87"/>
    </row>
    <row r="432" spans="2:4" s="80" customFormat="1" x14ac:dyDescent="0.25">
      <c r="B432" s="87"/>
      <c r="D432" s="87"/>
    </row>
    <row r="433" spans="2:4" s="80" customFormat="1" x14ac:dyDescent="0.25">
      <c r="B433" s="87"/>
      <c r="D433" s="87"/>
    </row>
    <row r="434" spans="2:4" s="80" customFormat="1" x14ac:dyDescent="0.25">
      <c r="B434" s="87"/>
      <c r="D434" s="87"/>
    </row>
    <row r="435" spans="2:4" s="80" customFormat="1" x14ac:dyDescent="0.25">
      <c r="B435" s="87"/>
      <c r="D435" s="87"/>
    </row>
    <row r="436" spans="2:4" s="80" customFormat="1" x14ac:dyDescent="0.25">
      <c r="B436" s="87"/>
      <c r="D436" s="87"/>
    </row>
    <row r="437" spans="2:4" s="80" customFormat="1" x14ac:dyDescent="0.25">
      <c r="B437" s="87"/>
      <c r="D437" s="87"/>
    </row>
    <row r="438" spans="2:4" s="80" customFormat="1" x14ac:dyDescent="0.25">
      <c r="B438" s="87"/>
      <c r="D438" s="87"/>
    </row>
    <row r="439" spans="2:4" s="80" customFormat="1" x14ac:dyDescent="0.25">
      <c r="B439" s="87"/>
      <c r="D439" s="87"/>
    </row>
    <row r="440" spans="2:4" s="80" customFormat="1" x14ac:dyDescent="0.25">
      <c r="B440" s="87"/>
      <c r="D440" s="87"/>
    </row>
    <row r="441" spans="2:4" s="80" customFormat="1" x14ac:dyDescent="0.25">
      <c r="B441" s="87"/>
      <c r="D441" s="87"/>
    </row>
    <row r="442" spans="2:4" s="80" customFormat="1" x14ac:dyDescent="0.25">
      <c r="B442" s="87"/>
      <c r="D442" s="87"/>
    </row>
    <row r="443" spans="2:4" s="80" customFormat="1" x14ac:dyDescent="0.25">
      <c r="B443" s="87"/>
      <c r="D443" s="87"/>
    </row>
    <row r="444" spans="2:4" s="80" customFormat="1" x14ac:dyDescent="0.25">
      <c r="B444" s="87"/>
      <c r="D444" s="87"/>
    </row>
    <row r="445" spans="2:4" s="80" customFormat="1" x14ac:dyDescent="0.25">
      <c r="B445" s="87"/>
      <c r="D445" s="87"/>
    </row>
    <row r="446" spans="2:4" s="80" customFormat="1" x14ac:dyDescent="0.25">
      <c r="B446" s="87"/>
      <c r="D446" s="87"/>
    </row>
    <row r="447" spans="2:4" s="80" customFormat="1" x14ac:dyDescent="0.25">
      <c r="B447" s="87"/>
      <c r="D447" s="87"/>
    </row>
    <row r="448" spans="2:4" s="80" customFormat="1" x14ac:dyDescent="0.25">
      <c r="B448" s="87"/>
      <c r="D448" s="87"/>
    </row>
    <row r="449" spans="2:4" s="80" customFormat="1" x14ac:dyDescent="0.25">
      <c r="B449" s="87"/>
      <c r="D449" s="87"/>
    </row>
    <row r="450" spans="2:4" s="80" customFormat="1" x14ac:dyDescent="0.25">
      <c r="B450" s="87"/>
      <c r="D450" s="87"/>
    </row>
    <row r="451" spans="2:4" s="80" customFormat="1" x14ac:dyDescent="0.25">
      <c r="B451" s="87"/>
      <c r="D451" s="87"/>
    </row>
    <row r="452" spans="2:4" s="80" customFormat="1" x14ac:dyDescent="0.25">
      <c r="B452" s="87"/>
      <c r="D452" s="87"/>
    </row>
    <row r="453" spans="2:4" s="80" customFormat="1" x14ac:dyDescent="0.25">
      <c r="B453" s="87"/>
      <c r="D453" s="87"/>
    </row>
    <row r="454" spans="2:4" s="80" customFormat="1" x14ac:dyDescent="0.25">
      <c r="B454" s="87"/>
      <c r="D454" s="87"/>
    </row>
    <row r="455" spans="2:4" s="80" customFormat="1" x14ac:dyDescent="0.25">
      <c r="B455" s="87"/>
      <c r="D455" s="87"/>
    </row>
    <row r="456" spans="2:4" s="80" customFormat="1" x14ac:dyDescent="0.25">
      <c r="B456" s="87"/>
      <c r="D456" s="87"/>
    </row>
    <row r="457" spans="2:4" s="80" customFormat="1" x14ac:dyDescent="0.25">
      <c r="B457" s="87"/>
      <c r="D457" s="87"/>
    </row>
    <row r="458" spans="2:4" s="80" customFormat="1" x14ac:dyDescent="0.25">
      <c r="B458" s="87"/>
      <c r="D458" s="87"/>
    </row>
    <row r="459" spans="2:4" s="80" customFormat="1" x14ac:dyDescent="0.25">
      <c r="B459" s="87"/>
      <c r="D459" s="87"/>
    </row>
    <row r="460" spans="2:4" s="80" customFormat="1" x14ac:dyDescent="0.25">
      <c r="B460" s="87"/>
      <c r="D460" s="87"/>
    </row>
    <row r="461" spans="2:4" s="80" customFormat="1" x14ac:dyDescent="0.25">
      <c r="B461" s="87"/>
      <c r="D461" s="87"/>
    </row>
    <row r="462" spans="2:4" s="80" customFormat="1" x14ac:dyDescent="0.25">
      <c r="B462" s="87"/>
      <c r="D462" s="87"/>
    </row>
    <row r="463" spans="2:4" s="80" customFormat="1" x14ac:dyDescent="0.25">
      <c r="B463" s="87"/>
      <c r="D463" s="87"/>
    </row>
    <row r="464" spans="2:4" s="80" customFormat="1" x14ac:dyDescent="0.25">
      <c r="B464" s="87"/>
      <c r="D464" s="87"/>
    </row>
    <row r="465" spans="2:4" s="80" customFormat="1" x14ac:dyDescent="0.25">
      <c r="B465" s="87"/>
      <c r="D465" s="87"/>
    </row>
    <row r="466" spans="2:4" s="80" customFormat="1" x14ac:dyDescent="0.25">
      <c r="B466" s="87"/>
      <c r="D466" s="87"/>
    </row>
    <row r="467" spans="2:4" s="80" customFormat="1" x14ac:dyDescent="0.25">
      <c r="B467" s="87"/>
      <c r="D467" s="87"/>
    </row>
    <row r="468" spans="2:4" s="80" customFormat="1" x14ac:dyDescent="0.25">
      <c r="B468" s="87"/>
      <c r="D468" s="87"/>
    </row>
    <row r="469" spans="2:4" s="80" customFormat="1" x14ac:dyDescent="0.25">
      <c r="B469" s="87"/>
      <c r="D469" s="87"/>
    </row>
    <row r="470" spans="2:4" s="80" customFormat="1" x14ac:dyDescent="0.25">
      <c r="B470" s="87"/>
      <c r="D470" s="87"/>
    </row>
    <row r="471" spans="2:4" s="80" customFormat="1" x14ac:dyDescent="0.25">
      <c r="B471" s="87"/>
      <c r="D471" s="87"/>
    </row>
    <row r="472" spans="2:4" s="80" customFormat="1" x14ac:dyDescent="0.25">
      <c r="B472" s="87"/>
      <c r="D472" s="87"/>
    </row>
    <row r="473" spans="2:4" s="80" customFormat="1" x14ac:dyDescent="0.25">
      <c r="B473" s="87"/>
      <c r="D473" s="87"/>
    </row>
    <row r="474" spans="2:4" s="80" customFormat="1" x14ac:dyDescent="0.25">
      <c r="B474" s="87"/>
      <c r="D474" s="87"/>
    </row>
    <row r="475" spans="2:4" s="80" customFormat="1" x14ac:dyDescent="0.25">
      <c r="B475" s="87"/>
      <c r="D475" s="87"/>
    </row>
    <row r="476" spans="2:4" s="80" customFormat="1" x14ac:dyDescent="0.25">
      <c r="B476" s="87"/>
      <c r="D476" s="87"/>
    </row>
    <row r="477" spans="2:4" s="80" customFormat="1" x14ac:dyDescent="0.25">
      <c r="B477" s="87"/>
      <c r="D477" s="87"/>
    </row>
    <row r="478" spans="2:4" s="80" customFormat="1" x14ac:dyDescent="0.25">
      <c r="B478" s="87"/>
      <c r="D478" s="87"/>
    </row>
    <row r="479" spans="2:4" s="80" customFormat="1" x14ac:dyDescent="0.25">
      <c r="B479" s="87"/>
      <c r="D479" s="87"/>
    </row>
    <row r="480" spans="2:4" s="80" customFormat="1" x14ac:dyDescent="0.25">
      <c r="B480" s="87"/>
      <c r="D480" s="87"/>
    </row>
    <row r="481" spans="2:4" s="80" customFormat="1" x14ac:dyDescent="0.25">
      <c r="B481" s="87"/>
      <c r="D481" s="87"/>
    </row>
    <row r="482" spans="2:4" s="80" customFormat="1" x14ac:dyDescent="0.25">
      <c r="B482" s="87"/>
      <c r="D482" s="87"/>
    </row>
    <row r="483" spans="2:4" s="80" customFormat="1" x14ac:dyDescent="0.25">
      <c r="B483" s="87"/>
      <c r="D483" s="87"/>
    </row>
    <row r="484" spans="2:4" s="80" customFormat="1" x14ac:dyDescent="0.25">
      <c r="B484" s="87"/>
      <c r="D484" s="87"/>
    </row>
    <row r="485" spans="2:4" s="80" customFormat="1" x14ac:dyDescent="0.25">
      <c r="B485" s="87"/>
      <c r="D485" s="87"/>
    </row>
    <row r="486" spans="2:4" s="80" customFormat="1" x14ac:dyDescent="0.25">
      <c r="B486" s="87"/>
      <c r="D486" s="87"/>
    </row>
    <row r="487" spans="2:4" s="80" customFormat="1" x14ac:dyDescent="0.25">
      <c r="B487" s="87"/>
      <c r="D487" s="87"/>
    </row>
    <row r="488" spans="2:4" s="80" customFormat="1" x14ac:dyDescent="0.25">
      <c r="B488" s="87"/>
      <c r="D488" s="87"/>
    </row>
    <row r="489" spans="2:4" s="80" customFormat="1" x14ac:dyDescent="0.25">
      <c r="B489" s="87"/>
      <c r="D489" s="87"/>
    </row>
    <row r="490" spans="2:4" s="80" customFormat="1" x14ac:dyDescent="0.25">
      <c r="B490" s="87"/>
      <c r="D490" s="87"/>
    </row>
    <row r="491" spans="2:4" s="80" customFormat="1" x14ac:dyDescent="0.25">
      <c r="B491" s="87"/>
      <c r="D491" s="87"/>
    </row>
    <row r="492" spans="2:4" s="80" customFormat="1" x14ac:dyDescent="0.25">
      <c r="B492" s="87"/>
      <c r="D492" s="87"/>
    </row>
    <row r="493" spans="2:4" s="80" customFormat="1" x14ac:dyDescent="0.25">
      <c r="B493" s="87"/>
      <c r="D493" s="87"/>
    </row>
    <row r="494" spans="2:4" s="80" customFormat="1" x14ac:dyDescent="0.25">
      <c r="B494" s="87"/>
      <c r="D494" s="87"/>
    </row>
    <row r="495" spans="2:4" s="80" customFormat="1" x14ac:dyDescent="0.25">
      <c r="B495" s="87"/>
      <c r="D495" s="87"/>
    </row>
    <row r="496" spans="2:4" s="80" customFormat="1" x14ac:dyDescent="0.25">
      <c r="B496" s="87"/>
      <c r="D496" s="87"/>
    </row>
    <row r="497" spans="2:4" s="80" customFormat="1" x14ac:dyDescent="0.25">
      <c r="B497" s="87"/>
      <c r="D497" s="87"/>
    </row>
    <row r="498" spans="2:4" s="80" customFormat="1" x14ac:dyDescent="0.25">
      <c r="B498" s="87"/>
      <c r="D498" s="87"/>
    </row>
    <row r="499" spans="2:4" s="80" customFormat="1" x14ac:dyDescent="0.25">
      <c r="B499" s="87"/>
      <c r="D499" s="87"/>
    </row>
    <row r="500" spans="2:4" s="80" customFormat="1" x14ac:dyDescent="0.25">
      <c r="B500" s="87"/>
      <c r="D500" s="87"/>
    </row>
    <row r="501" spans="2:4" s="80" customFormat="1" x14ac:dyDescent="0.25">
      <c r="B501" s="87"/>
      <c r="D501" s="87"/>
    </row>
    <row r="502" spans="2:4" s="80" customFormat="1" x14ac:dyDescent="0.25">
      <c r="B502" s="87"/>
      <c r="D502" s="87"/>
    </row>
    <row r="503" spans="2:4" s="80" customFormat="1" x14ac:dyDescent="0.25">
      <c r="B503" s="87"/>
      <c r="D503" s="87"/>
    </row>
    <row r="504" spans="2:4" s="80" customFormat="1" x14ac:dyDescent="0.25">
      <c r="B504" s="87"/>
      <c r="D504" s="87"/>
    </row>
    <row r="505" spans="2:4" s="80" customFormat="1" x14ac:dyDescent="0.25">
      <c r="B505" s="87"/>
      <c r="D505" s="87"/>
    </row>
    <row r="506" spans="2:4" s="80" customFormat="1" x14ac:dyDescent="0.25">
      <c r="B506" s="87"/>
      <c r="D506" s="87"/>
    </row>
    <row r="507" spans="2:4" s="80" customFormat="1" x14ac:dyDescent="0.25">
      <c r="B507" s="87"/>
      <c r="D507" s="87"/>
    </row>
    <row r="508" spans="2:4" s="80" customFormat="1" x14ac:dyDescent="0.25">
      <c r="B508" s="87"/>
      <c r="D508" s="87"/>
    </row>
    <row r="509" spans="2:4" s="80" customFormat="1" x14ac:dyDescent="0.25">
      <c r="B509" s="87"/>
      <c r="D509" s="87"/>
    </row>
    <row r="510" spans="2:4" s="80" customFormat="1" x14ac:dyDescent="0.25">
      <c r="B510" s="87"/>
      <c r="D510" s="87"/>
    </row>
    <row r="511" spans="2:4" s="80" customFormat="1" x14ac:dyDescent="0.25">
      <c r="B511" s="87"/>
      <c r="D511" s="87"/>
    </row>
    <row r="512" spans="2:4" s="80" customFormat="1" x14ac:dyDescent="0.25">
      <c r="B512" s="87"/>
      <c r="D512" s="87"/>
    </row>
    <row r="513" spans="2:4" s="80" customFormat="1" x14ac:dyDescent="0.25">
      <c r="B513" s="87"/>
      <c r="D513" s="87"/>
    </row>
    <row r="514" spans="2:4" s="80" customFormat="1" x14ac:dyDescent="0.25">
      <c r="B514" s="87"/>
      <c r="D514" s="87"/>
    </row>
    <row r="515" spans="2:4" s="80" customFormat="1" x14ac:dyDescent="0.25">
      <c r="B515" s="87"/>
      <c r="D515" s="87"/>
    </row>
    <row r="516" spans="2:4" s="80" customFormat="1" x14ac:dyDescent="0.25">
      <c r="B516" s="87"/>
      <c r="D516" s="87"/>
    </row>
    <row r="517" spans="2:4" s="80" customFormat="1" x14ac:dyDescent="0.25">
      <c r="B517" s="87"/>
      <c r="D517" s="87"/>
    </row>
    <row r="518" spans="2:4" s="80" customFormat="1" x14ac:dyDescent="0.25">
      <c r="B518" s="87"/>
      <c r="D518" s="87"/>
    </row>
    <row r="519" spans="2:4" s="80" customFormat="1" x14ac:dyDescent="0.25">
      <c r="B519" s="87"/>
      <c r="D519" s="87"/>
    </row>
    <row r="520" spans="2:4" s="80" customFormat="1" x14ac:dyDescent="0.25">
      <c r="B520" s="87"/>
      <c r="D520" s="87"/>
    </row>
    <row r="521" spans="2:4" s="80" customFormat="1" x14ac:dyDescent="0.25">
      <c r="B521" s="87"/>
      <c r="D521" s="87"/>
    </row>
    <row r="522" spans="2:4" s="80" customFormat="1" x14ac:dyDescent="0.25">
      <c r="B522" s="87"/>
      <c r="D522" s="87"/>
    </row>
    <row r="523" spans="2:4" s="80" customFormat="1" x14ac:dyDescent="0.25">
      <c r="B523" s="87"/>
      <c r="D523" s="87"/>
    </row>
    <row r="524" spans="2:4" s="80" customFormat="1" x14ac:dyDescent="0.25">
      <c r="B524" s="87"/>
      <c r="D524" s="87"/>
    </row>
    <row r="525" spans="2:4" s="80" customFormat="1" x14ac:dyDescent="0.25">
      <c r="B525" s="87"/>
      <c r="D525" s="87"/>
    </row>
    <row r="526" spans="2:4" s="80" customFormat="1" x14ac:dyDescent="0.25">
      <c r="B526" s="87"/>
      <c r="D526" s="87"/>
    </row>
    <row r="527" spans="2:4" s="80" customFormat="1" x14ac:dyDescent="0.25">
      <c r="B527" s="87"/>
      <c r="D527" s="87"/>
    </row>
    <row r="528" spans="2:4" s="80" customFormat="1" x14ac:dyDescent="0.25">
      <c r="B528" s="87"/>
      <c r="D528" s="87"/>
    </row>
    <row r="529" spans="2:4" s="80" customFormat="1" x14ac:dyDescent="0.25">
      <c r="B529" s="87"/>
      <c r="D529" s="87"/>
    </row>
    <row r="530" spans="2:4" s="80" customFormat="1" x14ac:dyDescent="0.25">
      <c r="B530" s="87"/>
      <c r="D530" s="87"/>
    </row>
    <row r="531" spans="2:4" s="80" customFormat="1" x14ac:dyDescent="0.25">
      <c r="B531" s="87"/>
      <c r="D531" s="87"/>
    </row>
    <row r="532" spans="2:4" s="80" customFormat="1" x14ac:dyDescent="0.25">
      <c r="B532" s="87"/>
      <c r="D532" s="87"/>
    </row>
    <row r="533" spans="2:4" s="80" customFormat="1" x14ac:dyDescent="0.25">
      <c r="B533" s="87"/>
      <c r="D533" s="87"/>
    </row>
    <row r="534" spans="2:4" s="80" customFormat="1" x14ac:dyDescent="0.25">
      <c r="B534" s="87"/>
      <c r="D534" s="87"/>
    </row>
    <row r="535" spans="2:4" s="80" customFormat="1" x14ac:dyDescent="0.25">
      <c r="B535" s="87"/>
      <c r="D535" s="87"/>
    </row>
    <row r="536" spans="2:4" s="80" customFormat="1" x14ac:dyDescent="0.25">
      <c r="B536" s="87"/>
      <c r="D536" s="87"/>
    </row>
    <row r="537" spans="2:4" s="80" customFormat="1" x14ac:dyDescent="0.25">
      <c r="B537" s="87"/>
      <c r="D537" s="87"/>
    </row>
    <row r="538" spans="2:4" s="80" customFormat="1" x14ac:dyDescent="0.25">
      <c r="B538" s="87"/>
      <c r="D538" s="87"/>
    </row>
    <row r="539" spans="2:4" s="80" customFormat="1" x14ac:dyDescent="0.25">
      <c r="B539" s="87"/>
      <c r="D539" s="87"/>
    </row>
    <row r="540" spans="2:4" s="80" customFormat="1" x14ac:dyDescent="0.25">
      <c r="B540" s="87"/>
      <c r="D540" s="87"/>
    </row>
    <row r="541" spans="2:4" s="80" customFormat="1" x14ac:dyDescent="0.25">
      <c r="B541" s="87"/>
      <c r="D541" s="87"/>
    </row>
    <row r="542" spans="2:4" s="80" customFormat="1" x14ac:dyDescent="0.25">
      <c r="B542" s="87"/>
      <c r="D542" s="87"/>
    </row>
    <row r="543" spans="2:4" s="80" customFormat="1" x14ac:dyDescent="0.25">
      <c r="B543" s="87"/>
      <c r="D543" s="87"/>
    </row>
    <row r="544" spans="2:4" s="80" customFormat="1" x14ac:dyDescent="0.25">
      <c r="B544" s="87"/>
      <c r="D544" s="87"/>
    </row>
    <row r="545" spans="2:4" s="80" customFormat="1" x14ac:dyDescent="0.25">
      <c r="B545" s="87"/>
      <c r="D545" s="87"/>
    </row>
    <row r="546" spans="2:4" s="80" customFormat="1" x14ac:dyDescent="0.25">
      <c r="B546" s="87"/>
      <c r="D546" s="87"/>
    </row>
    <row r="547" spans="2:4" s="80" customFormat="1" x14ac:dyDescent="0.25">
      <c r="B547" s="87"/>
      <c r="D547" s="87"/>
    </row>
    <row r="548" spans="2:4" s="80" customFormat="1" x14ac:dyDescent="0.25">
      <c r="B548" s="87"/>
      <c r="D548" s="87"/>
    </row>
    <row r="549" spans="2:4" s="80" customFormat="1" x14ac:dyDescent="0.25">
      <c r="B549" s="87"/>
      <c r="D549" s="87"/>
    </row>
    <row r="550" spans="2:4" s="80" customFormat="1" x14ac:dyDescent="0.25">
      <c r="B550" s="87"/>
      <c r="D550" s="87"/>
    </row>
    <row r="551" spans="2:4" s="80" customFormat="1" x14ac:dyDescent="0.25">
      <c r="B551" s="87"/>
      <c r="D551" s="87"/>
    </row>
    <row r="552" spans="2:4" s="80" customFormat="1" x14ac:dyDescent="0.25">
      <c r="B552" s="87"/>
      <c r="D552" s="87"/>
    </row>
    <row r="553" spans="2:4" s="80" customFormat="1" x14ac:dyDescent="0.25">
      <c r="B553" s="87"/>
      <c r="D553" s="87"/>
    </row>
    <row r="554" spans="2:4" s="80" customFormat="1" x14ac:dyDescent="0.25">
      <c r="B554" s="87"/>
      <c r="D554" s="87"/>
    </row>
    <row r="555" spans="2:4" s="80" customFormat="1" x14ac:dyDescent="0.25">
      <c r="B555" s="87"/>
      <c r="D555" s="87"/>
    </row>
    <row r="556" spans="2:4" s="80" customFormat="1" x14ac:dyDescent="0.25">
      <c r="B556" s="87"/>
      <c r="D556" s="87"/>
    </row>
    <row r="557" spans="2:4" s="80" customFormat="1" x14ac:dyDescent="0.25">
      <c r="B557" s="87"/>
      <c r="D557" s="87"/>
    </row>
    <row r="558" spans="2:4" s="80" customFormat="1" x14ac:dyDescent="0.25">
      <c r="B558" s="87"/>
      <c r="D558" s="87"/>
    </row>
    <row r="559" spans="2:4" s="80" customFormat="1" x14ac:dyDescent="0.25">
      <c r="B559" s="87"/>
      <c r="D559" s="87"/>
    </row>
    <row r="560" spans="2:4" s="80" customFormat="1" x14ac:dyDescent="0.25">
      <c r="B560" s="87"/>
      <c r="D560" s="87"/>
    </row>
    <row r="561" spans="2:4" s="80" customFormat="1" x14ac:dyDescent="0.25">
      <c r="B561" s="87"/>
      <c r="D561" s="87"/>
    </row>
    <row r="562" spans="2:4" s="80" customFormat="1" x14ac:dyDescent="0.25">
      <c r="B562" s="87"/>
      <c r="D562" s="87"/>
    </row>
    <row r="563" spans="2:4" s="80" customFormat="1" x14ac:dyDescent="0.25">
      <c r="B563" s="87"/>
      <c r="D563" s="87"/>
    </row>
    <row r="564" spans="2:4" s="80" customFormat="1" x14ac:dyDescent="0.25">
      <c r="B564" s="87"/>
      <c r="D564" s="87"/>
    </row>
    <row r="565" spans="2:4" s="80" customFormat="1" x14ac:dyDescent="0.25">
      <c r="B565" s="87"/>
      <c r="D565" s="87"/>
    </row>
    <row r="566" spans="2:4" s="80" customFormat="1" x14ac:dyDescent="0.25">
      <c r="B566" s="87"/>
      <c r="D566" s="87"/>
    </row>
    <row r="567" spans="2:4" s="80" customFormat="1" x14ac:dyDescent="0.25">
      <c r="B567" s="87"/>
      <c r="D567" s="87"/>
    </row>
    <row r="568" spans="2:4" s="80" customFormat="1" x14ac:dyDescent="0.25">
      <c r="B568" s="87"/>
      <c r="D568" s="87"/>
    </row>
    <row r="569" spans="2:4" s="80" customFormat="1" x14ac:dyDescent="0.25">
      <c r="B569" s="87"/>
      <c r="D569" s="87"/>
    </row>
    <row r="570" spans="2:4" s="80" customFormat="1" x14ac:dyDescent="0.25">
      <c r="B570" s="87"/>
      <c r="D570" s="87"/>
    </row>
    <row r="571" spans="2:4" s="80" customFormat="1" x14ac:dyDescent="0.25">
      <c r="B571" s="87"/>
      <c r="D571" s="87"/>
    </row>
    <row r="572" spans="2:4" s="80" customFormat="1" x14ac:dyDescent="0.25">
      <c r="B572" s="87"/>
      <c r="D572" s="87"/>
    </row>
    <row r="573" spans="2:4" s="80" customFormat="1" x14ac:dyDescent="0.25">
      <c r="B573" s="87"/>
      <c r="D573" s="87"/>
    </row>
    <row r="574" spans="2:4" s="80" customFormat="1" x14ac:dyDescent="0.25">
      <c r="B574" s="87"/>
      <c r="D574" s="87"/>
    </row>
    <row r="575" spans="2:4" s="80" customFormat="1" x14ac:dyDescent="0.25">
      <c r="B575" s="87"/>
      <c r="D575" s="87"/>
    </row>
    <row r="576" spans="2:4" s="80" customFormat="1" x14ac:dyDescent="0.25">
      <c r="B576" s="87"/>
      <c r="D576" s="87"/>
    </row>
    <row r="577" spans="2:4" s="80" customFormat="1" x14ac:dyDescent="0.25">
      <c r="B577" s="87"/>
      <c r="D577" s="87"/>
    </row>
    <row r="578" spans="2:4" s="80" customFormat="1" x14ac:dyDescent="0.25">
      <c r="B578" s="87"/>
      <c r="D578" s="87"/>
    </row>
    <row r="579" spans="2:4" s="80" customFormat="1" x14ac:dyDescent="0.25">
      <c r="B579" s="87"/>
      <c r="D579" s="87"/>
    </row>
    <row r="580" spans="2:4" s="80" customFormat="1" x14ac:dyDescent="0.25">
      <c r="B580" s="87"/>
      <c r="D580" s="87"/>
    </row>
    <row r="581" spans="2:4" s="80" customFormat="1" x14ac:dyDescent="0.25">
      <c r="B581" s="87"/>
      <c r="D581" s="87"/>
    </row>
    <row r="582" spans="2:4" s="80" customFormat="1" x14ac:dyDescent="0.25">
      <c r="B582" s="87"/>
      <c r="D582" s="87"/>
    </row>
    <row r="583" spans="2:4" s="80" customFormat="1" x14ac:dyDescent="0.25">
      <c r="B583" s="87"/>
      <c r="D583" s="87"/>
    </row>
    <row r="584" spans="2:4" s="80" customFormat="1" x14ac:dyDescent="0.25">
      <c r="B584" s="87"/>
      <c r="D584" s="87"/>
    </row>
    <row r="585" spans="2:4" s="80" customFormat="1" x14ac:dyDescent="0.25">
      <c r="B585" s="87"/>
      <c r="D585" s="87"/>
    </row>
    <row r="586" spans="2:4" s="80" customFormat="1" x14ac:dyDescent="0.25">
      <c r="B586" s="87"/>
      <c r="D586" s="87"/>
    </row>
    <row r="587" spans="2:4" s="80" customFormat="1" x14ac:dyDescent="0.25">
      <c r="B587" s="87"/>
      <c r="D587" s="87"/>
    </row>
    <row r="588" spans="2:4" s="80" customFormat="1" x14ac:dyDescent="0.25">
      <c r="B588" s="87"/>
      <c r="D588" s="87"/>
    </row>
    <row r="589" spans="2:4" s="80" customFormat="1" x14ac:dyDescent="0.25">
      <c r="B589" s="87"/>
      <c r="D589" s="87"/>
    </row>
    <row r="590" spans="2:4" s="80" customFormat="1" x14ac:dyDescent="0.25">
      <c r="B590" s="87"/>
      <c r="D590" s="87"/>
    </row>
    <row r="591" spans="2:4" s="80" customFormat="1" x14ac:dyDescent="0.25">
      <c r="B591" s="87"/>
      <c r="D591" s="87"/>
    </row>
    <row r="592" spans="2:4" s="80" customFormat="1" x14ac:dyDescent="0.25">
      <c r="B592" s="87"/>
      <c r="D592" s="87"/>
    </row>
    <row r="593" spans="2:4" s="80" customFormat="1" x14ac:dyDescent="0.25">
      <c r="B593" s="87"/>
      <c r="D593" s="87"/>
    </row>
    <row r="594" spans="2:4" s="80" customFormat="1" x14ac:dyDescent="0.25">
      <c r="B594" s="87"/>
      <c r="D594" s="87"/>
    </row>
    <row r="595" spans="2:4" s="80" customFormat="1" x14ac:dyDescent="0.25">
      <c r="B595" s="87"/>
      <c r="D595" s="87"/>
    </row>
    <row r="596" spans="2:4" s="80" customFormat="1" x14ac:dyDescent="0.25">
      <c r="B596" s="87"/>
      <c r="D596" s="87"/>
    </row>
    <row r="597" spans="2:4" s="80" customFormat="1" x14ac:dyDescent="0.25">
      <c r="B597" s="87"/>
      <c r="D597" s="87"/>
    </row>
    <row r="598" spans="2:4" s="80" customFormat="1" x14ac:dyDescent="0.25">
      <c r="B598" s="87"/>
      <c r="D598" s="87"/>
    </row>
    <row r="599" spans="2:4" s="80" customFormat="1" x14ac:dyDescent="0.25">
      <c r="B599" s="87"/>
      <c r="D599" s="87"/>
    </row>
    <row r="600" spans="2:4" s="80" customFormat="1" x14ac:dyDescent="0.25">
      <c r="B600" s="87"/>
      <c r="D600" s="87"/>
    </row>
    <row r="601" spans="2:4" s="80" customFormat="1" x14ac:dyDescent="0.25">
      <c r="B601" s="87"/>
      <c r="D601" s="87"/>
    </row>
    <row r="602" spans="2:4" s="80" customFormat="1" x14ac:dyDescent="0.25">
      <c r="B602" s="87"/>
      <c r="D602" s="87"/>
    </row>
    <row r="603" spans="2:4" s="80" customFormat="1" x14ac:dyDescent="0.25">
      <c r="B603" s="87"/>
      <c r="D603" s="87"/>
    </row>
    <row r="604" spans="2:4" s="80" customFormat="1" x14ac:dyDescent="0.25">
      <c r="B604" s="87"/>
      <c r="D604" s="87"/>
    </row>
    <row r="605" spans="2:4" s="80" customFormat="1" x14ac:dyDescent="0.25">
      <c r="B605" s="87"/>
      <c r="D605" s="87"/>
    </row>
    <row r="606" spans="2:4" s="80" customFormat="1" x14ac:dyDescent="0.25">
      <c r="B606" s="87"/>
      <c r="D606" s="87"/>
    </row>
    <row r="607" spans="2:4" s="80" customFormat="1" x14ac:dyDescent="0.25">
      <c r="B607" s="87"/>
      <c r="D607" s="87"/>
    </row>
    <row r="608" spans="2:4" s="80" customFormat="1" x14ac:dyDescent="0.25">
      <c r="B608" s="87"/>
      <c r="D608" s="87"/>
    </row>
    <row r="609" spans="2:4" s="80" customFormat="1" x14ac:dyDescent="0.25">
      <c r="B609" s="87"/>
      <c r="D609" s="87"/>
    </row>
    <row r="610" spans="2:4" s="80" customFormat="1" x14ac:dyDescent="0.25">
      <c r="B610" s="87"/>
      <c r="D610" s="87"/>
    </row>
    <row r="611" spans="2:4" s="80" customFormat="1" x14ac:dyDescent="0.25">
      <c r="B611" s="87"/>
      <c r="D611" s="87"/>
    </row>
    <row r="612" spans="2:4" s="80" customFormat="1" x14ac:dyDescent="0.25">
      <c r="B612" s="87"/>
      <c r="D612" s="87"/>
    </row>
    <row r="613" spans="2:4" s="80" customFormat="1" x14ac:dyDescent="0.25">
      <c r="B613" s="87"/>
      <c r="D613" s="87"/>
    </row>
    <row r="614" spans="2:4" s="80" customFormat="1" x14ac:dyDescent="0.25">
      <c r="B614" s="87"/>
      <c r="D614" s="87"/>
    </row>
    <row r="615" spans="2:4" s="80" customFormat="1" x14ac:dyDescent="0.25">
      <c r="B615" s="87"/>
      <c r="D615" s="87"/>
    </row>
    <row r="616" spans="2:4" s="80" customFormat="1" x14ac:dyDescent="0.25">
      <c r="B616" s="87"/>
      <c r="D616" s="87"/>
    </row>
    <row r="617" spans="2:4" s="80" customFormat="1" x14ac:dyDescent="0.25">
      <c r="B617" s="87"/>
      <c r="D617" s="87"/>
    </row>
    <row r="618" spans="2:4" s="80" customFormat="1" x14ac:dyDescent="0.25">
      <c r="B618" s="87"/>
      <c r="D618" s="87"/>
    </row>
    <row r="619" spans="2:4" s="80" customFormat="1" x14ac:dyDescent="0.25">
      <c r="B619" s="87"/>
      <c r="D619" s="87"/>
    </row>
    <row r="620" spans="2:4" s="80" customFormat="1" x14ac:dyDescent="0.25">
      <c r="B620" s="87"/>
      <c r="D620" s="87"/>
    </row>
    <row r="621" spans="2:4" s="80" customFormat="1" x14ac:dyDescent="0.25">
      <c r="B621" s="87"/>
      <c r="D621" s="87"/>
    </row>
    <row r="622" spans="2:4" s="80" customFormat="1" x14ac:dyDescent="0.25">
      <c r="B622" s="87"/>
      <c r="D622" s="87"/>
    </row>
    <row r="623" spans="2:4" s="80" customFormat="1" x14ac:dyDescent="0.25">
      <c r="B623" s="87"/>
      <c r="D623" s="87"/>
    </row>
    <row r="624" spans="2:4" s="80" customFormat="1" x14ac:dyDescent="0.25">
      <c r="B624" s="87"/>
      <c r="D624" s="87"/>
    </row>
    <row r="625" spans="2:4" s="80" customFormat="1" x14ac:dyDescent="0.25">
      <c r="B625" s="87"/>
      <c r="D625" s="87"/>
    </row>
    <row r="626" spans="2:4" s="80" customFormat="1" x14ac:dyDescent="0.25">
      <c r="B626" s="87"/>
      <c r="D626" s="87"/>
    </row>
    <row r="627" spans="2:4" s="80" customFormat="1" x14ac:dyDescent="0.25">
      <c r="B627" s="87"/>
      <c r="D627" s="87"/>
    </row>
    <row r="628" spans="2:4" s="80" customFormat="1" x14ac:dyDescent="0.25">
      <c r="B628" s="87"/>
      <c r="D628" s="87"/>
    </row>
    <row r="629" spans="2:4" s="80" customFormat="1" x14ac:dyDescent="0.25">
      <c r="B629" s="87"/>
      <c r="D629" s="87"/>
    </row>
    <row r="630" spans="2:4" s="80" customFormat="1" x14ac:dyDescent="0.25">
      <c r="B630" s="87"/>
      <c r="D630" s="87"/>
    </row>
    <row r="631" spans="2:4" s="80" customFormat="1" x14ac:dyDescent="0.25">
      <c r="B631" s="87"/>
      <c r="D631" s="87"/>
    </row>
    <row r="632" spans="2:4" s="80" customFormat="1" x14ac:dyDescent="0.25">
      <c r="B632" s="87"/>
      <c r="D632" s="87"/>
    </row>
    <row r="633" spans="2:4" s="80" customFormat="1" x14ac:dyDescent="0.25">
      <c r="B633" s="87"/>
      <c r="D633" s="87"/>
    </row>
    <row r="634" spans="2:4" s="80" customFormat="1" x14ac:dyDescent="0.25">
      <c r="B634" s="87"/>
      <c r="D634" s="87"/>
    </row>
    <row r="635" spans="2:4" s="80" customFormat="1" x14ac:dyDescent="0.25">
      <c r="B635" s="87"/>
      <c r="D635" s="87"/>
    </row>
    <row r="636" spans="2:4" s="80" customFormat="1" x14ac:dyDescent="0.25">
      <c r="B636" s="87"/>
      <c r="D636" s="87"/>
    </row>
    <row r="637" spans="2:4" s="80" customFormat="1" x14ac:dyDescent="0.25">
      <c r="B637" s="87"/>
      <c r="D637" s="87"/>
    </row>
    <row r="638" spans="2:4" s="80" customFormat="1" x14ac:dyDescent="0.25">
      <c r="B638" s="87"/>
      <c r="D638" s="87"/>
    </row>
    <row r="639" spans="2:4" s="80" customFormat="1" x14ac:dyDescent="0.25">
      <c r="B639" s="87"/>
      <c r="D639" s="87"/>
    </row>
    <row r="640" spans="2:4" s="80" customFormat="1" x14ac:dyDescent="0.25">
      <c r="B640" s="87"/>
      <c r="D640" s="87"/>
    </row>
    <row r="641" spans="2:4" s="80" customFormat="1" x14ac:dyDescent="0.25">
      <c r="B641" s="87"/>
      <c r="D641" s="87"/>
    </row>
    <row r="642" spans="2:4" s="80" customFormat="1" x14ac:dyDescent="0.25">
      <c r="B642" s="87"/>
      <c r="D642" s="87"/>
    </row>
    <row r="643" spans="2:4" s="80" customFormat="1" x14ac:dyDescent="0.25">
      <c r="B643" s="87"/>
      <c r="D643" s="87"/>
    </row>
    <row r="644" spans="2:4" s="80" customFormat="1" x14ac:dyDescent="0.25">
      <c r="B644" s="87"/>
      <c r="D644" s="87"/>
    </row>
    <row r="645" spans="2:4" s="80" customFormat="1" x14ac:dyDescent="0.25">
      <c r="B645" s="87"/>
      <c r="D645" s="87"/>
    </row>
    <row r="646" spans="2:4" s="80" customFormat="1" x14ac:dyDescent="0.25">
      <c r="B646" s="87"/>
      <c r="D646" s="87"/>
    </row>
    <row r="647" spans="2:4" s="80" customFormat="1" x14ac:dyDescent="0.25">
      <c r="B647" s="87"/>
      <c r="D647" s="87"/>
    </row>
    <row r="648" spans="2:4" s="80" customFormat="1" x14ac:dyDescent="0.25">
      <c r="B648" s="87"/>
      <c r="D648" s="87"/>
    </row>
    <row r="649" spans="2:4" s="80" customFormat="1" x14ac:dyDescent="0.25">
      <c r="B649" s="87"/>
      <c r="D649" s="87"/>
    </row>
    <row r="650" spans="2:4" s="80" customFormat="1" x14ac:dyDescent="0.25">
      <c r="B650" s="87"/>
      <c r="D650" s="87"/>
    </row>
    <row r="651" spans="2:4" s="80" customFormat="1" x14ac:dyDescent="0.25">
      <c r="B651" s="87"/>
      <c r="D651" s="87"/>
    </row>
    <row r="652" spans="2:4" s="80" customFormat="1" x14ac:dyDescent="0.25">
      <c r="B652" s="87"/>
      <c r="D652" s="87"/>
    </row>
    <row r="653" spans="2:4" s="80" customFormat="1" x14ac:dyDescent="0.25">
      <c r="B653" s="87"/>
      <c r="D653" s="87"/>
    </row>
    <row r="654" spans="2:4" s="80" customFormat="1" x14ac:dyDescent="0.25">
      <c r="B654" s="87"/>
      <c r="D654" s="87"/>
    </row>
    <row r="655" spans="2:4" s="80" customFormat="1" x14ac:dyDescent="0.25">
      <c r="B655" s="87"/>
      <c r="D655" s="87"/>
    </row>
    <row r="656" spans="2:4" s="80" customFormat="1" x14ac:dyDescent="0.25">
      <c r="B656" s="87"/>
      <c r="D656" s="87"/>
    </row>
    <row r="657" spans="2:4" s="80" customFormat="1" x14ac:dyDescent="0.25">
      <c r="B657" s="87"/>
      <c r="D657" s="87"/>
    </row>
    <row r="658" spans="2:4" s="80" customFormat="1" x14ac:dyDescent="0.25">
      <c r="B658" s="87"/>
      <c r="D658" s="87"/>
    </row>
    <row r="659" spans="2:4" s="80" customFormat="1" x14ac:dyDescent="0.25">
      <c r="B659" s="87"/>
      <c r="D659" s="87"/>
    </row>
    <row r="660" spans="2:4" s="80" customFormat="1" x14ac:dyDescent="0.25">
      <c r="B660" s="87"/>
      <c r="D660" s="87"/>
    </row>
    <row r="661" spans="2:4" s="80" customFormat="1" x14ac:dyDescent="0.25">
      <c r="B661" s="87"/>
      <c r="D661" s="87"/>
    </row>
    <row r="662" spans="2:4" s="80" customFormat="1" x14ac:dyDescent="0.25">
      <c r="B662" s="87"/>
      <c r="D662" s="87"/>
    </row>
    <row r="663" spans="2:4" s="80" customFormat="1" x14ac:dyDescent="0.25">
      <c r="B663" s="87"/>
      <c r="D663" s="87"/>
    </row>
    <row r="664" spans="2:4" s="80" customFormat="1" x14ac:dyDescent="0.25">
      <c r="B664" s="87"/>
      <c r="D664" s="87"/>
    </row>
    <row r="665" spans="2:4" s="80" customFormat="1" x14ac:dyDescent="0.25">
      <c r="B665" s="87"/>
      <c r="D665" s="87"/>
    </row>
    <row r="666" spans="2:4" s="80" customFormat="1" x14ac:dyDescent="0.25">
      <c r="B666" s="87"/>
      <c r="D666" s="87"/>
    </row>
    <row r="667" spans="2:4" s="80" customFormat="1" x14ac:dyDescent="0.25">
      <c r="B667" s="87"/>
      <c r="D667" s="87"/>
    </row>
    <row r="668" spans="2:4" s="80" customFormat="1" x14ac:dyDescent="0.25">
      <c r="B668" s="87"/>
      <c r="D668" s="87"/>
    </row>
    <row r="669" spans="2:4" s="80" customFormat="1" x14ac:dyDescent="0.25">
      <c r="B669" s="87"/>
      <c r="D669" s="87"/>
    </row>
    <row r="670" spans="2:4" s="80" customFormat="1" x14ac:dyDescent="0.25">
      <c r="B670" s="87"/>
      <c r="D670" s="87"/>
    </row>
    <row r="671" spans="2:4" s="80" customFormat="1" x14ac:dyDescent="0.25">
      <c r="B671" s="87"/>
      <c r="D671" s="87"/>
    </row>
    <row r="672" spans="2:4" s="80" customFormat="1" x14ac:dyDescent="0.25">
      <c r="B672" s="87"/>
      <c r="D672" s="87"/>
    </row>
    <row r="673" spans="2:4" s="80" customFormat="1" x14ac:dyDescent="0.25">
      <c r="B673" s="87"/>
      <c r="D673" s="87"/>
    </row>
    <row r="674" spans="2:4" s="80" customFormat="1" x14ac:dyDescent="0.25">
      <c r="B674" s="87"/>
      <c r="D674" s="87"/>
    </row>
    <row r="675" spans="2:4" s="80" customFormat="1" x14ac:dyDescent="0.25">
      <c r="B675" s="87"/>
      <c r="D675" s="87"/>
    </row>
    <row r="676" spans="2:4" s="80" customFormat="1" x14ac:dyDescent="0.25">
      <c r="B676" s="87"/>
      <c r="D676" s="87"/>
    </row>
    <row r="677" spans="2:4" s="80" customFormat="1" x14ac:dyDescent="0.25">
      <c r="B677" s="87"/>
      <c r="D677" s="87"/>
    </row>
    <row r="678" spans="2:4" s="80" customFormat="1" x14ac:dyDescent="0.25">
      <c r="B678" s="87"/>
      <c r="D678" s="87"/>
    </row>
    <row r="679" spans="2:4" s="80" customFormat="1" x14ac:dyDescent="0.25">
      <c r="B679" s="87"/>
      <c r="D679" s="87"/>
    </row>
    <row r="680" spans="2:4" s="80" customFormat="1" x14ac:dyDescent="0.25">
      <c r="B680" s="87"/>
      <c r="D680" s="87"/>
    </row>
    <row r="681" spans="2:4" s="80" customFormat="1" x14ac:dyDescent="0.25">
      <c r="B681" s="87"/>
      <c r="D681" s="87"/>
    </row>
    <row r="682" spans="2:4" s="80" customFormat="1" x14ac:dyDescent="0.25">
      <c r="B682" s="87"/>
      <c r="D682" s="87"/>
    </row>
    <row r="683" spans="2:4" s="80" customFormat="1" x14ac:dyDescent="0.25">
      <c r="B683" s="87"/>
      <c r="D683" s="87"/>
    </row>
    <row r="684" spans="2:4" s="80" customFormat="1" x14ac:dyDescent="0.25">
      <c r="B684" s="87"/>
      <c r="D684" s="87"/>
    </row>
    <row r="685" spans="2:4" s="80" customFormat="1" x14ac:dyDescent="0.25">
      <c r="B685" s="87"/>
      <c r="D685" s="87"/>
    </row>
    <row r="686" spans="2:4" s="80" customFormat="1" x14ac:dyDescent="0.25">
      <c r="B686" s="87"/>
      <c r="D686" s="87"/>
    </row>
    <row r="687" spans="2:4" s="80" customFormat="1" x14ac:dyDescent="0.25">
      <c r="B687" s="87"/>
      <c r="D687" s="87"/>
    </row>
    <row r="688" spans="2:4" s="80" customFormat="1" x14ac:dyDescent="0.25">
      <c r="B688" s="87"/>
      <c r="D688" s="87"/>
    </row>
    <row r="689" spans="2:4" s="80" customFormat="1" x14ac:dyDescent="0.25">
      <c r="B689" s="87"/>
      <c r="D689" s="87"/>
    </row>
    <row r="690" spans="2:4" s="80" customFormat="1" x14ac:dyDescent="0.25">
      <c r="B690" s="87"/>
      <c r="D690" s="87"/>
    </row>
    <row r="691" spans="2:4" s="80" customFormat="1" x14ac:dyDescent="0.25">
      <c r="B691" s="87"/>
      <c r="D691" s="87"/>
    </row>
    <row r="692" spans="2:4" s="80" customFormat="1" x14ac:dyDescent="0.25">
      <c r="B692" s="87"/>
      <c r="D692" s="87"/>
    </row>
    <row r="693" spans="2:4" s="80" customFormat="1" x14ac:dyDescent="0.25">
      <c r="B693" s="87"/>
      <c r="D693" s="87"/>
    </row>
    <row r="694" spans="2:4" s="80" customFormat="1" x14ac:dyDescent="0.25">
      <c r="B694" s="87"/>
      <c r="D694" s="87"/>
    </row>
    <row r="695" spans="2:4" s="80" customFormat="1" x14ac:dyDescent="0.25">
      <c r="B695" s="87"/>
      <c r="D695" s="87"/>
    </row>
    <row r="696" spans="2:4" s="80" customFormat="1" x14ac:dyDescent="0.25">
      <c r="B696" s="87"/>
      <c r="D696" s="87"/>
    </row>
    <row r="697" spans="2:4" s="80" customFormat="1" x14ac:dyDescent="0.25">
      <c r="B697" s="87"/>
      <c r="D697" s="87"/>
    </row>
    <row r="698" spans="2:4" s="80" customFormat="1" x14ac:dyDescent="0.25">
      <c r="B698" s="87"/>
      <c r="D698" s="87"/>
    </row>
    <row r="699" spans="2:4" s="80" customFormat="1" x14ac:dyDescent="0.25">
      <c r="B699" s="87"/>
      <c r="D699" s="87"/>
    </row>
    <row r="700" spans="2:4" s="80" customFormat="1" x14ac:dyDescent="0.25">
      <c r="B700" s="87"/>
      <c r="D700" s="87"/>
    </row>
    <row r="701" spans="2:4" s="80" customFormat="1" x14ac:dyDescent="0.25">
      <c r="B701" s="87"/>
      <c r="D701" s="87"/>
    </row>
    <row r="702" spans="2:4" s="80" customFormat="1" x14ac:dyDescent="0.25">
      <c r="B702" s="87"/>
      <c r="D702" s="87"/>
    </row>
    <row r="703" spans="2:4" s="80" customFormat="1" x14ac:dyDescent="0.25">
      <c r="B703" s="87"/>
      <c r="D703" s="87"/>
    </row>
    <row r="704" spans="2:4" s="80" customFormat="1" x14ac:dyDescent="0.25">
      <c r="B704" s="87"/>
      <c r="D704" s="87"/>
    </row>
    <row r="705" spans="2:4" s="80" customFormat="1" x14ac:dyDescent="0.25">
      <c r="B705" s="87"/>
      <c r="D705" s="87"/>
    </row>
    <row r="706" spans="2:4" s="80" customFormat="1" x14ac:dyDescent="0.25">
      <c r="B706" s="87"/>
      <c r="D706" s="87"/>
    </row>
    <row r="707" spans="2:4" s="80" customFormat="1" x14ac:dyDescent="0.25">
      <c r="B707" s="87"/>
      <c r="D707" s="87"/>
    </row>
    <row r="708" spans="2:4" s="80" customFormat="1" x14ac:dyDescent="0.25">
      <c r="B708" s="87"/>
      <c r="D708" s="87"/>
    </row>
    <row r="709" spans="2:4" s="80" customFormat="1" x14ac:dyDescent="0.25">
      <c r="B709" s="87"/>
      <c r="D709" s="87"/>
    </row>
    <row r="710" spans="2:4" s="80" customFormat="1" x14ac:dyDescent="0.25">
      <c r="B710" s="87"/>
      <c r="D710" s="87"/>
    </row>
    <row r="711" spans="2:4" s="80" customFormat="1" x14ac:dyDescent="0.25">
      <c r="B711" s="87"/>
      <c r="D711" s="87"/>
    </row>
    <row r="712" spans="2:4" s="80" customFormat="1" x14ac:dyDescent="0.25">
      <c r="B712" s="87"/>
      <c r="D712" s="87"/>
    </row>
    <row r="713" spans="2:4" s="80" customFormat="1" x14ac:dyDescent="0.25">
      <c r="B713" s="87"/>
      <c r="D713" s="87"/>
    </row>
    <row r="714" spans="2:4" s="80" customFormat="1" x14ac:dyDescent="0.25">
      <c r="B714" s="87"/>
      <c r="D714" s="87"/>
    </row>
    <row r="715" spans="2:4" s="80" customFormat="1" x14ac:dyDescent="0.25">
      <c r="B715" s="87"/>
      <c r="D715" s="87"/>
    </row>
    <row r="716" spans="2:4" s="80" customFormat="1" x14ac:dyDescent="0.25">
      <c r="B716" s="87"/>
      <c r="D716" s="87"/>
    </row>
    <row r="717" spans="2:4" s="80" customFormat="1" x14ac:dyDescent="0.25">
      <c r="B717" s="87"/>
      <c r="D717" s="87"/>
    </row>
    <row r="718" spans="2:4" s="80" customFormat="1" x14ac:dyDescent="0.25">
      <c r="B718" s="87"/>
      <c r="D718" s="87"/>
    </row>
    <row r="719" spans="2:4" s="80" customFormat="1" x14ac:dyDescent="0.25">
      <c r="B719" s="87"/>
      <c r="D719" s="87"/>
    </row>
    <row r="720" spans="2:4" s="80" customFormat="1" x14ac:dyDescent="0.25">
      <c r="B720" s="87"/>
      <c r="D720" s="87"/>
    </row>
    <row r="721" spans="2:4" s="80" customFormat="1" x14ac:dyDescent="0.25">
      <c r="B721" s="87"/>
      <c r="D721" s="87"/>
    </row>
    <row r="722" spans="2:4" s="80" customFormat="1" x14ac:dyDescent="0.25">
      <c r="B722" s="87"/>
      <c r="D722" s="87"/>
    </row>
    <row r="723" spans="2:4" s="80" customFormat="1" x14ac:dyDescent="0.25">
      <c r="B723" s="87"/>
      <c r="D723" s="87"/>
    </row>
    <row r="724" spans="2:4" s="80" customFormat="1" x14ac:dyDescent="0.25">
      <c r="B724" s="87"/>
      <c r="D724" s="87"/>
    </row>
    <row r="725" spans="2:4" s="80" customFormat="1" x14ac:dyDescent="0.25">
      <c r="B725" s="87"/>
      <c r="D725" s="87"/>
    </row>
    <row r="726" spans="2:4" s="80" customFormat="1" x14ac:dyDescent="0.25">
      <c r="B726" s="87"/>
      <c r="D726" s="87"/>
    </row>
    <row r="727" spans="2:4" s="80" customFormat="1" x14ac:dyDescent="0.25">
      <c r="B727" s="87"/>
      <c r="D727" s="87"/>
    </row>
    <row r="728" spans="2:4" s="80" customFormat="1" x14ac:dyDescent="0.25">
      <c r="B728" s="87"/>
      <c r="D728" s="87"/>
    </row>
    <row r="729" spans="2:4" s="80" customFormat="1" x14ac:dyDescent="0.25">
      <c r="B729" s="87"/>
      <c r="D729" s="87"/>
    </row>
    <row r="730" spans="2:4" s="80" customFormat="1" x14ac:dyDescent="0.25">
      <c r="B730" s="87"/>
      <c r="D730" s="87"/>
    </row>
    <row r="731" spans="2:4" s="80" customFormat="1" x14ac:dyDescent="0.25">
      <c r="B731" s="87"/>
      <c r="D731" s="87"/>
    </row>
    <row r="732" spans="2:4" s="80" customFormat="1" x14ac:dyDescent="0.25">
      <c r="B732" s="87"/>
      <c r="D732" s="87"/>
    </row>
    <row r="733" spans="2:4" s="80" customFormat="1" x14ac:dyDescent="0.25">
      <c r="B733" s="87"/>
      <c r="D733" s="87"/>
    </row>
    <row r="734" spans="2:4" s="80" customFormat="1" x14ac:dyDescent="0.25">
      <c r="B734" s="87"/>
      <c r="D734" s="87"/>
    </row>
    <row r="735" spans="2:4" s="80" customFormat="1" x14ac:dyDescent="0.25">
      <c r="B735" s="87"/>
      <c r="D735" s="87"/>
    </row>
    <row r="736" spans="2:4" s="80" customFormat="1" x14ac:dyDescent="0.25">
      <c r="B736" s="87"/>
      <c r="D736" s="87"/>
    </row>
    <row r="737" spans="2:4" s="80" customFormat="1" x14ac:dyDescent="0.25">
      <c r="B737" s="87"/>
      <c r="D737" s="87"/>
    </row>
    <row r="738" spans="2:4" s="80" customFormat="1" x14ac:dyDescent="0.25">
      <c r="B738" s="87"/>
      <c r="D738" s="87"/>
    </row>
    <row r="739" spans="2:4" s="80" customFormat="1" x14ac:dyDescent="0.25">
      <c r="B739" s="87"/>
      <c r="D739" s="87"/>
    </row>
    <row r="740" spans="2:4" s="80" customFormat="1" x14ac:dyDescent="0.25">
      <c r="B740" s="87"/>
      <c r="D740" s="87"/>
    </row>
    <row r="741" spans="2:4" s="80" customFormat="1" x14ac:dyDescent="0.25">
      <c r="B741" s="87"/>
      <c r="D741" s="87"/>
    </row>
    <row r="742" spans="2:4" s="80" customFormat="1" x14ac:dyDescent="0.25">
      <c r="B742" s="87"/>
      <c r="D742" s="87"/>
    </row>
    <row r="743" spans="2:4" s="80" customFormat="1" x14ac:dyDescent="0.25">
      <c r="B743" s="87"/>
      <c r="D743" s="87"/>
    </row>
    <row r="744" spans="2:4" s="80" customFormat="1" x14ac:dyDescent="0.25">
      <c r="B744" s="87"/>
      <c r="D744" s="87"/>
    </row>
    <row r="745" spans="2:4" s="80" customFormat="1" x14ac:dyDescent="0.25">
      <c r="B745" s="87"/>
      <c r="D745" s="87"/>
    </row>
    <row r="746" spans="2:4" s="80" customFormat="1" x14ac:dyDescent="0.25">
      <c r="B746" s="87"/>
      <c r="D746" s="87"/>
    </row>
    <row r="747" spans="2:4" s="80" customFormat="1" x14ac:dyDescent="0.25">
      <c r="B747" s="87"/>
      <c r="D747" s="87"/>
    </row>
    <row r="748" spans="2:4" s="80" customFormat="1" x14ac:dyDescent="0.25">
      <c r="B748" s="87"/>
      <c r="D748" s="87"/>
    </row>
    <row r="749" spans="2:4" s="80" customFormat="1" x14ac:dyDescent="0.25">
      <c r="B749" s="87"/>
      <c r="D749" s="87"/>
    </row>
    <row r="750" spans="2:4" s="80" customFormat="1" x14ac:dyDescent="0.25">
      <c r="B750" s="87"/>
      <c r="D750" s="87"/>
    </row>
    <row r="751" spans="2:4" s="80" customFormat="1" x14ac:dyDescent="0.25">
      <c r="B751" s="87"/>
      <c r="D751" s="87"/>
    </row>
    <row r="752" spans="2:4" s="80" customFormat="1" x14ac:dyDescent="0.25">
      <c r="B752" s="87"/>
      <c r="D752" s="87"/>
    </row>
    <row r="753" spans="2:4" s="80" customFormat="1" x14ac:dyDescent="0.25">
      <c r="B753" s="87"/>
      <c r="D753" s="87"/>
    </row>
    <row r="754" spans="2:4" s="80" customFormat="1" x14ac:dyDescent="0.25">
      <c r="B754" s="87"/>
      <c r="D754" s="87"/>
    </row>
    <row r="755" spans="2:4" s="80" customFormat="1" x14ac:dyDescent="0.25">
      <c r="B755" s="87"/>
      <c r="D755" s="87"/>
    </row>
    <row r="756" spans="2:4" s="80" customFormat="1" x14ac:dyDescent="0.25">
      <c r="B756" s="87"/>
      <c r="D756" s="87"/>
    </row>
    <row r="757" spans="2:4" s="80" customFormat="1" x14ac:dyDescent="0.25">
      <c r="B757" s="87"/>
      <c r="D757" s="87"/>
    </row>
    <row r="758" spans="2:4" s="80" customFormat="1" x14ac:dyDescent="0.25">
      <c r="B758" s="87"/>
      <c r="D758" s="87"/>
    </row>
    <row r="759" spans="2:4" s="80" customFormat="1" x14ac:dyDescent="0.25">
      <c r="B759" s="87"/>
      <c r="D759" s="87"/>
    </row>
    <row r="760" spans="2:4" s="80" customFormat="1" x14ac:dyDescent="0.25">
      <c r="B760" s="87"/>
      <c r="D760" s="87"/>
    </row>
    <row r="761" spans="2:4" s="80" customFormat="1" x14ac:dyDescent="0.25">
      <c r="B761" s="87"/>
      <c r="D761" s="87"/>
    </row>
    <row r="762" spans="2:4" s="80" customFormat="1" x14ac:dyDescent="0.25">
      <c r="B762" s="87"/>
      <c r="D762" s="87"/>
    </row>
    <row r="763" spans="2:4" s="80" customFormat="1" x14ac:dyDescent="0.25">
      <c r="B763" s="87"/>
      <c r="D763" s="87"/>
    </row>
    <row r="764" spans="2:4" s="80" customFormat="1" x14ac:dyDescent="0.25">
      <c r="B764" s="87"/>
      <c r="D764" s="87"/>
    </row>
    <row r="765" spans="2:4" s="80" customFormat="1" x14ac:dyDescent="0.25">
      <c r="B765" s="87"/>
      <c r="D765" s="87"/>
    </row>
    <row r="766" spans="2:4" s="80" customFormat="1" x14ac:dyDescent="0.25">
      <c r="B766" s="87"/>
      <c r="D766" s="87"/>
    </row>
    <row r="767" spans="2:4" s="80" customFormat="1" x14ac:dyDescent="0.25">
      <c r="B767" s="87"/>
      <c r="D767" s="87"/>
    </row>
    <row r="768" spans="2:4" s="80" customFormat="1" x14ac:dyDescent="0.25">
      <c r="B768" s="87"/>
      <c r="D768" s="87"/>
    </row>
    <row r="769" spans="2:4" s="80" customFormat="1" x14ac:dyDescent="0.25">
      <c r="B769" s="87"/>
      <c r="D769" s="87"/>
    </row>
    <row r="770" spans="2:4" s="80" customFormat="1" x14ac:dyDescent="0.25">
      <c r="B770" s="87"/>
      <c r="D770" s="87"/>
    </row>
    <row r="771" spans="2:4" s="80" customFormat="1" x14ac:dyDescent="0.25">
      <c r="B771" s="87"/>
      <c r="D771" s="87"/>
    </row>
    <row r="772" spans="2:4" s="80" customFormat="1" x14ac:dyDescent="0.25">
      <c r="B772" s="87"/>
      <c r="D772" s="87"/>
    </row>
    <row r="773" spans="2:4" s="80" customFormat="1" x14ac:dyDescent="0.25">
      <c r="B773" s="87"/>
      <c r="D773" s="87"/>
    </row>
    <row r="774" spans="2:4" s="80" customFormat="1" x14ac:dyDescent="0.25">
      <c r="B774" s="87"/>
      <c r="D774" s="87"/>
    </row>
    <row r="775" spans="2:4" s="80" customFormat="1" x14ac:dyDescent="0.25">
      <c r="B775" s="87"/>
      <c r="D775" s="87"/>
    </row>
    <row r="776" spans="2:4" s="80" customFormat="1" x14ac:dyDescent="0.25">
      <c r="B776" s="87"/>
      <c r="D776" s="87"/>
    </row>
    <row r="777" spans="2:4" s="80" customFormat="1" x14ac:dyDescent="0.25">
      <c r="B777" s="87"/>
      <c r="D777" s="87"/>
    </row>
    <row r="778" spans="2:4" s="80" customFormat="1" x14ac:dyDescent="0.25">
      <c r="B778" s="87"/>
      <c r="D778" s="87"/>
    </row>
    <row r="779" spans="2:4" s="80" customFormat="1" x14ac:dyDescent="0.25">
      <c r="B779" s="87"/>
      <c r="D779" s="87"/>
    </row>
    <row r="780" spans="2:4" s="80" customFormat="1" x14ac:dyDescent="0.25">
      <c r="B780" s="87"/>
      <c r="D780" s="87"/>
    </row>
    <row r="781" spans="2:4" s="80" customFormat="1" x14ac:dyDescent="0.25">
      <c r="B781" s="87"/>
      <c r="D781" s="87"/>
    </row>
    <row r="782" spans="2:4" s="80" customFormat="1" x14ac:dyDescent="0.25">
      <c r="B782" s="87"/>
      <c r="D782" s="87"/>
    </row>
    <row r="783" spans="2:4" s="80" customFormat="1" x14ac:dyDescent="0.25">
      <c r="B783" s="87"/>
      <c r="D783" s="87"/>
    </row>
    <row r="784" spans="2:4" s="80" customFormat="1" x14ac:dyDescent="0.25">
      <c r="B784" s="87"/>
      <c r="D784" s="87"/>
    </row>
    <row r="785" spans="2:4" s="80" customFormat="1" x14ac:dyDescent="0.25">
      <c r="B785" s="87"/>
      <c r="D785" s="87"/>
    </row>
    <row r="786" spans="2:4" s="80" customFormat="1" x14ac:dyDescent="0.25">
      <c r="B786" s="87"/>
      <c r="D786" s="87"/>
    </row>
    <row r="787" spans="2:4" s="80" customFormat="1" x14ac:dyDescent="0.25">
      <c r="B787" s="87"/>
      <c r="D787" s="87"/>
    </row>
    <row r="788" spans="2:4" s="80" customFormat="1" x14ac:dyDescent="0.25">
      <c r="B788" s="87"/>
      <c r="D788" s="87"/>
    </row>
    <row r="789" spans="2:4" s="80" customFormat="1" x14ac:dyDescent="0.25">
      <c r="B789" s="87"/>
      <c r="D789" s="87"/>
    </row>
    <row r="790" spans="2:4" s="80" customFormat="1" x14ac:dyDescent="0.25">
      <c r="B790" s="87"/>
      <c r="D790" s="87"/>
    </row>
    <row r="791" spans="2:4" s="80" customFormat="1" x14ac:dyDescent="0.25">
      <c r="B791" s="87"/>
      <c r="D791" s="87"/>
    </row>
    <row r="792" spans="2:4" s="80" customFormat="1" x14ac:dyDescent="0.25">
      <c r="B792" s="87"/>
      <c r="D792" s="87"/>
    </row>
    <row r="793" spans="2:4" s="80" customFormat="1" x14ac:dyDescent="0.25">
      <c r="B793" s="87"/>
      <c r="D793" s="87"/>
    </row>
    <row r="794" spans="2:4" s="80" customFormat="1" x14ac:dyDescent="0.25">
      <c r="B794" s="87"/>
      <c r="D794" s="87"/>
    </row>
    <row r="795" spans="2:4" s="80" customFormat="1" x14ac:dyDescent="0.25">
      <c r="B795" s="87"/>
      <c r="D795" s="87"/>
    </row>
    <row r="796" spans="2:4" s="80" customFormat="1" x14ac:dyDescent="0.25">
      <c r="B796" s="87"/>
      <c r="D796" s="87"/>
    </row>
    <row r="797" spans="2:4" s="80" customFormat="1" x14ac:dyDescent="0.25">
      <c r="B797" s="87"/>
      <c r="D797" s="87"/>
    </row>
    <row r="798" spans="2:4" s="80" customFormat="1" x14ac:dyDescent="0.25">
      <c r="B798" s="87"/>
      <c r="D798" s="87"/>
    </row>
    <row r="799" spans="2:4" s="80" customFormat="1" x14ac:dyDescent="0.25">
      <c r="B799" s="87"/>
      <c r="D799" s="87"/>
    </row>
    <row r="800" spans="2:4" s="80" customFormat="1" x14ac:dyDescent="0.25">
      <c r="B800" s="87"/>
      <c r="D800" s="87"/>
    </row>
    <row r="801" spans="2:4" s="80" customFormat="1" x14ac:dyDescent="0.25">
      <c r="B801" s="87"/>
      <c r="D801" s="87"/>
    </row>
    <row r="802" spans="2:4" s="80" customFormat="1" x14ac:dyDescent="0.25">
      <c r="B802" s="87"/>
      <c r="D802" s="87"/>
    </row>
    <row r="803" spans="2:4" s="80" customFormat="1" x14ac:dyDescent="0.25">
      <c r="B803" s="87"/>
      <c r="D803" s="87"/>
    </row>
    <row r="804" spans="2:4" s="80" customFormat="1" x14ac:dyDescent="0.25">
      <c r="B804" s="87"/>
      <c r="D804" s="87"/>
    </row>
    <row r="805" spans="2:4" s="80" customFormat="1" x14ac:dyDescent="0.25">
      <c r="B805" s="87"/>
      <c r="D805" s="87"/>
    </row>
    <row r="806" spans="2:4" s="80" customFormat="1" x14ac:dyDescent="0.25">
      <c r="B806" s="87"/>
      <c r="D806" s="87"/>
    </row>
    <row r="807" spans="2:4" s="80" customFormat="1" x14ac:dyDescent="0.25">
      <c r="B807" s="87"/>
      <c r="D807" s="87"/>
    </row>
    <row r="808" spans="2:4" s="80" customFormat="1" x14ac:dyDescent="0.25">
      <c r="B808" s="87"/>
      <c r="D808" s="87"/>
    </row>
    <row r="809" spans="2:4" s="80" customFormat="1" x14ac:dyDescent="0.25">
      <c r="B809" s="87"/>
      <c r="D809" s="87"/>
    </row>
    <row r="810" spans="2:4" s="80" customFormat="1" x14ac:dyDescent="0.25">
      <c r="B810" s="87"/>
      <c r="D810" s="87"/>
    </row>
    <row r="811" spans="2:4" s="80" customFormat="1" x14ac:dyDescent="0.25">
      <c r="B811" s="87"/>
      <c r="D811" s="87"/>
    </row>
    <row r="812" spans="2:4" s="80" customFormat="1" x14ac:dyDescent="0.25">
      <c r="B812" s="87"/>
      <c r="D812" s="87"/>
    </row>
    <row r="813" spans="2:4" s="80" customFormat="1" x14ac:dyDescent="0.25">
      <c r="B813" s="87"/>
      <c r="D813" s="87"/>
    </row>
    <row r="814" spans="2:4" s="80" customFormat="1" x14ac:dyDescent="0.25">
      <c r="B814" s="87"/>
      <c r="D814" s="87"/>
    </row>
    <row r="815" spans="2:4" s="80" customFormat="1" x14ac:dyDescent="0.25">
      <c r="B815" s="87"/>
      <c r="D815" s="87"/>
    </row>
    <row r="816" spans="2:4" s="80" customFormat="1" x14ac:dyDescent="0.25">
      <c r="B816" s="87"/>
      <c r="D816" s="87"/>
    </row>
    <row r="817" spans="2:4" s="80" customFormat="1" x14ac:dyDescent="0.25">
      <c r="B817" s="87"/>
      <c r="D817" s="87"/>
    </row>
    <row r="818" spans="2:4" s="80" customFormat="1" x14ac:dyDescent="0.25">
      <c r="B818" s="87"/>
      <c r="D818" s="87"/>
    </row>
    <row r="819" spans="2:4" s="80" customFormat="1" x14ac:dyDescent="0.25">
      <c r="B819" s="87"/>
      <c r="D819" s="87"/>
    </row>
    <row r="820" spans="2:4" s="80" customFormat="1" x14ac:dyDescent="0.25">
      <c r="B820" s="87"/>
      <c r="D820" s="87"/>
    </row>
    <row r="821" spans="2:4" s="80" customFormat="1" x14ac:dyDescent="0.25">
      <c r="B821" s="87"/>
      <c r="D821" s="87"/>
    </row>
    <row r="822" spans="2:4" s="80" customFormat="1" x14ac:dyDescent="0.25">
      <c r="B822" s="87"/>
      <c r="D822" s="87"/>
    </row>
    <row r="823" spans="2:4" s="80" customFormat="1" x14ac:dyDescent="0.25">
      <c r="B823" s="87"/>
      <c r="D823" s="87"/>
    </row>
    <row r="824" spans="2:4" s="80" customFormat="1" x14ac:dyDescent="0.25">
      <c r="B824" s="87"/>
      <c r="D824" s="87"/>
    </row>
    <row r="825" spans="2:4" s="80" customFormat="1" x14ac:dyDescent="0.25">
      <c r="B825" s="87"/>
      <c r="D825" s="87"/>
    </row>
    <row r="826" spans="2:4" s="80" customFormat="1" x14ac:dyDescent="0.25">
      <c r="B826" s="87"/>
      <c r="D826" s="87"/>
    </row>
    <row r="827" spans="2:4" s="80" customFormat="1" x14ac:dyDescent="0.25">
      <c r="B827" s="87"/>
      <c r="D827" s="87"/>
    </row>
    <row r="828" spans="2:4" s="80" customFormat="1" x14ac:dyDescent="0.25">
      <c r="B828" s="87"/>
      <c r="D828" s="87"/>
    </row>
    <row r="829" spans="2:4" s="80" customFormat="1" x14ac:dyDescent="0.25">
      <c r="B829" s="87"/>
      <c r="D829" s="87"/>
    </row>
    <row r="830" spans="2:4" s="80" customFormat="1" x14ac:dyDescent="0.25">
      <c r="B830" s="87"/>
      <c r="D830" s="87"/>
    </row>
    <row r="831" spans="2:4" s="80" customFormat="1" x14ac:dyDescent="0.25">
      <c r="B831" s="87"/>
      <c r="D831" s="87"/>
    </row>
    <row r="832" spans="2:4" s="80" customFormat="1" x14ac:dyDescent="0.25">
      <c r="B832" s="87"/>
      <c r="D832" s="87"/>
    </row>
    <row r="833" spans="2:4" s="80" customFormat="1" x14ac:dyDescent="0.25">
      <c r="B833" s="87"/>
      <c r="D833" s="87"/>
    </row>
    <row r="834" spans="2:4" s="80" customFormat="1" x14ac:dyDescent="0.25">
      <c r="B834" s="87"/>
      <c r="D834" s="87"/>
    </row>
    <row r="835" spans="2:4" s="80" customFormat="1" x14ac:dyDescent="0.25">
      <c r="B835" s="87"/>
      <c r="D835" s="87"/>
    </row>
    <row r="836" spans="2:4" s="80" customFormat="1" x14ac:dyDescent="0.25">
      <c r="B836" s="87"/>
      <c r="D836" s="87"/>
    </row>
    <row r="837" spans="2:4" s="80" customFormat="1" x14ac:dyDescent="0.25">
      <c r="B837" s="87"/>
      <c r="D837" s="87"/>
    </row>
    <row r="838" spans="2:4" s="80" customFormat="1" x14ac:dyDescent="0.25">
      <c r="B838" s="87"/>
      <c r="D838" s="87"/>
    </row>
    <row r="839" spans="2:4" s="80" customFormat="1" x14ac:dyDescent="0.25">
      <c r="B839" s="87"/>
      <c r="D839" s="87"/>
    </row>
    <row r="840" spans="2:4" s="80" customFormat="1" x14ac:dyDescent="0.25">
      <c r="B840" s="87"/>
      <c r="D840" s="87"/>
    </row>
    <row r="841" spans="2:4" s="80" customFormat="1" x14ac:dyDescent="0.25">
      <c r="B841" s="87"/>
      <c r="D841" s="87"/>
    </row>
    <row r="842" spans="2:4" s="80" customFormat="1" x14ac:dyDescent="0.25">
      <c r="B842" s="87"/>
      <c r="D842" s="87"/>
    </row>
    <row r="843" spans="2:4" s="80" customFormat="1" x14ac:dyDescent="0.25">
      <c r="B843" s="87"/>
      <c r="D843" s="87"/>
    </row>
    <row r="844" spans="2:4" s="80" customFormat="1" x14ac:dyDescent="0.25">
      <c r="B844" s="87"/>
      <c r="D844" s="87"/>
    </row>
    <row r="845" spans="2:4" s="80" customFormat="1" x14ac:dyDescent="0.25">
      <c r="B845" s="87"/>
      <c r="D845" s="87"/>
    </row>
    <row r="846" spans="2:4" s="80" customFormat="1" x14ac:dyDescent="0.25">
      <c r="B846" s="87"/>
      <c r="D846" s="87"/>
    </row>
    <row r="847" spans="2:4" s="80" customFormat="1" x14ac:dyDescent="0.25">
      <c r="B847" s="87"/>
      <c r="D847" s="87"/>
    </row>
    <row r="848" spans="2:4" s="80" customFormat="1" x14ac:dyDescent="0.25">
      <c r="B848" s="87"/>
      <c r="D848" s="87"/>
    </row>
    <row r="849" spans="2:4" s="80" customFormat="1" x14ac:dyDescent="0.25">
      <c r="B849" s="87"/>
      <c r="D849" s="87"/>
    </row>
    <row r="850" spans="2:4" s="80" customFormat="1" x14ac:dyDescent="0.25">
      <c r="B850" s="87"/>
      <c r="D850" s="87"/>
    </row>
    <row r="851" spans="2:4" s="80" customFormat="1" x14ac:dyDescent="0.25">
      <c r="B851" s="87"/>
      <c r="D851" s="87"/>
    </row>
    <row r="852" spans="2:4" s="80" customFormat="1" x14ac:dyDescent="0.25">
      <c r="B852" s="87"/>
      <c r="D852" s="87"/>
    </row>
    <row r="853" spans="2:4" s="80" customFormat="1" x14ac:dyDescent="0.25">
      <c r="B853" s="87"/>
      <c r="D853" s="87"/>
    </row>
    <row r="854" spans="2:4" s="80" customFormat="1" x14ac:dyDescent="0.25">
      <c r="B854" s="87"/>
      <c r="D854" s="87"/>
    </row>
    <row r="855" spans="2:4" s="80" customFormat="1" x14ac:dyDescent="0.25">
      <c r="B855" s="87"/>
      <c r="D855" s="87"/>
    </row>
    <row r="856" spans="2:4" s="80" customFormat="1" x14ac:dyDescent="0.25">
      <c r="B856" s="87"/>
      <c r="D856" s="87"/>
    </row>
    <row r="857" spans="2:4" s="80" customFormat="1" x14ac:dyDescent="0.25">
      <c r="B857" s="87"/>
      <c r="D857" s="87"/>
    </row>
    <row r="858" spans="2:4" s="80" customFormat="1" x14ac:dyDescent="0.25">
      <c r="B858" s="87"/>
      <c r="D858" s="87"/>
    </row>
    <row r="859" spans="2:4" s="80" customFormat="1" x14ac:dyDescent="0.25">
      <c r="B859" s="87"/>
      <c r="D859" s="87"/>
    </row>
    <row r="860" spans="2:4" s="80" customFormat="1" x14ac:dyDescent="0.25">
      <c r="B860" s="87"/>
      <c r="D860" s="87"/>
    </row>
    <row r="861" spans="2:4" s="80" customFormat="1" x14ac:dyDescent="0.25">
      <c r="B861" s="87"/>
      <c r="D861" s="87"/>
    </row>
    <row r="862" spans="2:4" s="80" customFormat="1" x14ac:dyDescent="0.25">
      <c r="B862" s="87"/>
      <c r="D862" s="87"/>
    </row>
    <row r="863" spans="2:4" s="80" customFormat="1" x14ac:dyDescent="0.25">
      <c r="B863" s="87"/>
      <c r="D863" s="87"/>
    </row>
    <row r="864" spans="2:4" s="80" customFormat="1" x14ac:dyDescent="0.25">
      <c r="B864" s="87"/>
      <c r="D864" s="87"/>
    </row>
    <row r="865" spans="2:4" s="80" customFormat="1" x14ac:dyDescent="0.25">
      <c r="B865" s="87"/>
      <c r="D865" s="87"/>
    </row>
    <row r="866" spans="2:4" s="80" customFormat="1" x14ac:dyDescent="0.25">
      <c r="B866" s="87"/>
      <c r="D866" s="87"/>
    </row>
    <row r="867" spans="2:4" s="80" customFormat="1" x14ac:dyDescent="0.25">
      <c r="B867" s="87"/>
      <c r="D867" s="87"/>
    </row>
    <row r="868" spans="2:4" s="80" customFormat="1" x14ac:dyDescent="0.25">
      <c r="B868" s="87"/>
      <c r="D868" s="87"/>
    </row>
    <row r="869" spans="2:4" s="80" customFormat="1" x14ac:dyDescent="0.25">
      <c r="B869" s="87"/>
      <c r="D869" s="87"/>
    </row>
    <row r="870" spans="2:4" s="80" customFormat="1" x14ac:dyDescent="0.25">
      <c r="B870" s="87"/>
      <c r="D870" s="87"/>
    </row>
    <row r="871" spans="2:4" s="80" customFormat="1" x14ac:dyDescent="0.25">
      <c r="B871" s="87"/>
      <c r="D871" s="87"/>
    </row>
    <row r="872" spans="2:4" s="80" customFormat="1" x14ac:dyDescent="0.25">
      <c r="B872" s="87"/>
      <c r="D872" s="87"/>
    </row>
    <row r="873" spans="2:4" s="80" customFormat="1" x14ac:dyDescent="0.25">
      <c r="B873" s="87"/>
      <c r="D873" s="87"/>
    </row>
    <row r="874" spans="2:4" s="80" customFormat="1" x14ac:dyDescent="0.25">
      <c r="B874" s="87"/>
      <c r="D874" s="87"/>
    </row>
    <row r="875" spans="2:4" s="80" customFormat="1" x14ac:dyDescent="0.25">
      <c r="B875" s="87"/>
      <c r="D875" s="87"/>
    </row>
    <row r="876" spans="2:4" s="80" customFormat="1" x14ac:dyDescent="0.25">
      <c r="B876" s="87"/>
      <c r="D876" s="87"/>
    </row>
    <row r="877" spans="2:4" s="80" customFormat="1" x14ac:dyDescent="0.25">
      <c r="B877" s="87"/>
      <c r="D877" s="87"/>
    </row>
    <row r="878" spans="2:4" s="80" customFormat="1" x14ac:dyDescent="0.25">
      <c r="B878" s="87"/>
      <c r="D878" s="87"/>
    </row>
    <row r="879" spans="2:4" s="80" customFormat="1" x14ac:dyDescent="0.25">
      <c r="B879" s="87"/>
      <c r="D879" s="87"/>
    </row>
    <row r="880" spans="2:4" s="80" customFormat="1" x14ac:dyDescent="0.25">
      <c r="B880" s="87"/>
      <c r="D880" s="87"/>
    </row>
    <row r="881" spans="2:4" s="80" customFormat="1" x14ac:dyDescent="0.25">
      <c r="B881" s="87"/>
      <c r="D881" s="87"/>
    </row>
    <row r="882" spans="2:4" s="80" customFormat="1" x14ac:dyDescent="0.25">
      <c r="B882" s="87"/>
      <c r="D882" s="87"/>
    </row>
    <row r="883" spans="2:4" s="80" customFormat="1" x14ac:dyDescent="0.25">
      <c r="B883" s="87"/>
      <c r="D883" s="87"/>
    </row>
    <row r="884" spans="2:4" s="80" customFormat="1" x14ac:dyDescent="0.25">
      <c r="B884" s="87"/>
      <c r="D884" s="87"/>
    </row>
    <row r="885" spans="2:4" s="80" customFormat="1" x14ac:dyDescent="0.25">
      <c r="B885" s="87"/>
      <c r="D885" s="87"/>
    </row>
    <row r="886" spans="2:4" s="80" customFormat="1" x14ac:dyDescent="0.25">
      <c r="B886" s="87"/>
      <c r="D886" s="87"/>
    </row>
    <row r="887" spans="2:4" s="80" customFormat="1" x14ac:dyDescent="0.25">
      <c r="B887" s="87"/>
      <c r="D887" s="87"/>
    </row>
    <row r="888" spans="2:4" s="80" customFormat="1" x14ac:dyDescent="0.25">
      <c r="B888" s="87"/>
      <c r="D888" s="87"/>
    </row>
    <row r="889" spans="2:4" s="80" customFormat="1" x14ac:dyDescent="0.25">
      <c r="B889" s="87"/>
      <c r="D889" s="87"/>
    </row>
    <row r="890" spans="2:4" s="80" customFormat="1" x14ac:dyDescent="0.25">
      <c r="B890" s="87"/>
      <c r="D890" s="87"/>
    </row>
    <row r="891" spans="2:4" s="80" customFormat="1" x14ac:dyDescent="0.25">
      <c r="B891" s="87"/>
      <c r="D891" s="87"/>
    </row>
    <row r="892" spans="2:4" s="80" customFormat="1" x14ac:dyDescent="0.25">
      <c r="B892" s="87"/>
      <c r="D892" s="87"/>
    </row>
    <row r="893" spans="2:4" s="80" customFormat="1" x14ac:dyDescent="0.25">
      <c r="B893" s="87"/>
      <c r="D893" s="87"/>
    </row>
    <row r="894" spans="2:4" s="80" customFormat="1" x14ac:dyDescent="0.25">
      <c r="B894" s="87"/>
      <c r="D894" s="87"/>
    </row>
    <row r="895" spans="2:4" s="80" customFormat="1" x14ac:dyDescent="0.25">
      <c r="B895" s="87"/>
      <c r="D895" s="87"/>
    </row>
    <row r="896" spans="2:4" s="80" customFormat="1" x14ac:dyDescent="0.25">
      <c r="B896" s="87"/>
      <c r="D896" s="87"/>
    </row>
    <row r="897" spans="2:4" s="80" customFormat="1" x14ac:dyDescent="0.25">
      <c r="B897" s="87"/>
      <c r="D897" s="87"/>
    </row>
    <row r="898" spans="2:4" s="80" customFormat="1" x14ac:dyDescent="0.25">
      <c r="B898" s="87"/>
      <c r="D898" s="87"/>
    </row>
    <row r="899" spans="2:4" s="80" customFormat="1" x14ac:dyDescent="0.25">
      <c r="B899" s="87"/>
      <c r="D899" s="87"/>
    </row>
    <row r="900" spans="2:4" s="80" customFormat="1" x14ac:dyDescent="0.25">
      <c r="B900" s="87"/>
      <c r="D900" s="87"/>
    </row>
    <row r="901" spans="2:4" s="80" customFormat="1" x14ac:dyDescent="0.25">
      <c r="B901" s="87"/>
      <c r="D901" s="87"/>
    </row>
    <row r="902" spans="2:4" s="80" customFormat="1" x14ac:dyDescent="0.25">
      <c r="B902" s="87"/>
      <c r="D902" s="87"/>
    </row>
    <row r="903" spans="2:4" s="80" customFormat="1" x14ac:dyDescent="0.25">
      <c r="B903" s="87"/>
      <c r="D903" s="87"/>
    </row>
    <row r="904" spans="2:4" s="80" customFormat="1" x14ac:dyDescent="0.25">
      <c r="B904" s="87"/>
      <c r="D904" s="87"/>
    </row>
    <row r="905" spans="2:4" s="80" customFormat="1" x14ac:dyDescent="0.25">
      <c r="B905" s="87"/>
      <c r="D905" s="87"/>
    </row>
    <row r="906" spans="2:4" s="80" customFormat="1" x14ac:dyDescent="0.25">
      <c r="B906" s="87"/>
      <c r="D906" s="87"/>
    </row>
    <row r="907" spans="2:4" s="80" customFormat="1" x14ac:dyDescent="0.25">
      <c r="B907" s="87"/>
      <c r="D907" s="87"/>
    </row>
    <row r="908" spans="2:4" s="80" customFormat="1" x14ac:dyDescent="0.25">
      <c r="B908" s="87"/>
      <c r="D908" s="87"/>
    </row>
    <row r="909" spans="2:4" s="80" customFormat="1" x14ac:dyDescent="0.25">
      <c r="B909" s="87"/>
      <c r="D909" s="87"/>
    </row>
    <row r="910" spans="2:4" s="80" customFormat="1" x14ac:dyDescent="0.25">
      <c r="B910" s="87"/>
      <c r="D910" s="87"/>
    </row>
    <row r="911" spans="2:4" s="80" customFormat="1" x14ac:dyDescent="0.25">
      <c r="B911" s="87"/>
      <c r="D911" s="87"/>
    </row>
    <row r="912" spans="2:4" s="80" customFormat="1" x14ac:dyDescent="0.25">
      <c r="B912" s="87"/>
      <c r="D912" s="87"/>
    </row>
    <row r="913" spans="2:4" s="80" customFormat="1" x14ac:dyDescent="0.25">
      <c r="B913" s="87"/>
      <c r="D913" s="87"/>
    </row>
    <row r="914" spans="2:4" s="80" customFormat="1" x14ac:dyDescent="0.25">
      <c r="B914" s="87"/>
      <c r="D914" s="87"/>
    </row>
    <row r="915" spans="2:4" s="80" customFormat="1" x14ac:dyDescent="0.25">
      <c r="B915" s="87"/>
      <c r="D915" s="87"/>
    </row>
    <row r="916" spans="2:4" s="80" customFormat="1" x14ac:dyDescent="0.25">
      <c r="B916" s="87"/>
      <c r="D916" s="87"/>
    </row>
    <row r="917" spans="2:4" s="80" customFormat="1" x14ac:dyDescent="0.25">
      <c r="B917" s="87"/>
      <c r="D917" s="87"/>
    </row>
    <row r="918" spans="2:4" s="80" customFormat="1" x14ac:dyDescent="0.25">
      <c r="B918" s="87"/>
      <c r="D918" s="87"/>
    </row>
    <row r="919" spans="2:4" s="80" customFormat="1" x14ac:dyDescent="0.25">
      <c r="B919" s="87"/>
      <c r="D919" s="87"/>
    </row>
    <row r="920" spans="2:4" s="80" customFormat="1" x14ac:dyDescent="0.25">
      <c r="B920" s="87"/>
      <c r="D920" s="87"/>
    </row>
    <row r="921" spans="2:4" s="80" customFormat="1" x14ac:dyDescent="0.25">
      <c r="B921" s="87"/>
      <c r="D921" s="87"/>
    </row>
    <row r="922" spans="2:4" s="80" customFormat="1" x14ac:dyDescent="0.25">
      <c r="B922" s="87"/>
      <c r="D922" s="87"/>
    </row>
    <row r="923" spans="2:4" s="80" customFormat="1" x14ac:dyDescent="0.25">
      <c r="B923" s="87"/>
      <c r="D923" s="87"/>
    </row>
    <row r="924" spans="2:4" s="80" customFormat="1" x14ac:dyDescent="0.25">
      <c r="B924" s="87"/>
      <c r="D924" s="87"/>
    </row>
    <row r="925" spans="2:4" s="80" customFormat="1" x14ac:dyDescent="0.25">
      <c r="B925" s="87"/>
      <c r="D925" s="87"/>
    </row>
    <row r="926" spans="2:4" s="80" customFormat="1" x14ac:dyDescent="0.25">
      <c r="B926" s="87"/>
      <c r="D926" s="87"/>
    </row>
    <row r="927" spans="2:4" s="80" customFormat="1" x14ac:dyDescent="0.25">
      <c r="B927" s="87"/>
      <c r="D927" s="87"/>
    </row>
    <row r="928" spans="2:4" s="80" customFormat="1" x14ac:dyDescent="0.25">
      <c r="B928" s="87"/>
      <c r="D928" s="87"/>
    </row>
    <row r="929" spans="2:4" s="80" customFormat="1" x14ac:dyDescent="0.25">
      <c r="B929" s="87"/>
      <c r="D929" s="87"/>
    </row>
    <row r="930" spans="2:4" s="80" customFormat="1" x14ac:dyDescent="0.25">
      <c r="B930" s="87"/>
      <c r="D930" s="87"/>
    </row>
    <row r="931" spans="2:4" s="80" customFormat="1" x14ac:dyDescent="0.25">
      <c r="B931" s="87"/>
      <c r="D931" s="87"/>
    </row>
    <row r="932" spans="2:4" s="80" customFormat="1" x14ac:dyDescent="0.25">
      <c r="B932" s="87"/>
      <c r="D932" s="87"/>
    </row>
    <row r="933" spans="2:4" s="80" customFormat="1" x14ac:dyDescent="0.25">
      <c r="B933" s="87"/>
      <c r="D933" s="87"/>
    </row>
    <row r="934" spans="2:4" s="80" customFormat="1" x14ac:dyDescent="0.25">
      <c r="B934" s="87"/>
      <c r="D934" s="87"/>
    </row>
    <row r="935" spans="2:4" s="80" customFormat="1" x14ac:dyDescent="0.25">
      <c r="B935" s="87"/>
      <c r="D935" s="87"/>
    </row>
    <row r="936" spans="2:4" s="80" customFormat="1" x14ac:dyDescent="0.25">
      <c r="B936" s="87"/>
      <c r="D936" s="87"/>
    </row>
    <row r="937" spans="2:4" s="80" customFormat="1" x14ac:dyDescent="0.25">
      <c r="B937" s="87"/>
      <c r="D937" s="87"/>
    </row>
    <row r="938" spans="2:4" s="80" customFormat="1" x14ac:dyDescent="0.25">
      <c r="B938" s="87"/>
      <c r="D938" s="87"/>
    </row>
    <row r="939" spans="2:4" s="80" customFormat="1" x14ac:dyDescent="0.25">
      <c r="B939" s="87"/>
      <c r="D939" s="87"/>
    </row>
    <row r="940" spans="2:4" s="80" customFormat="1" x14ac:dyDescent="0.25">
      <c r="B940" s="87"/>
      <c r="D940" s="87"/>
    </row>
    <row r="941" spans="2:4" s="80" customFormat="1" x14ac:dyDescent="0.25">
      <c r="B941" s="87"/>
      <c r="D941" s="87"/>
    </row>
    <row r="942" spans="2:4" s="80" customFormat="1" x14ac:dyDescent="0.25">
      <c r="B942" s="87"/>
      <c r="D942" s="87"/>
    </row>
    <row r="943" spans="2:4" s="80" customFormat="1" x14ac:dyDescent="0.25">
      <c r="B943" s="87"/>
      <c r="D943" s="87"/>
    </row>
    <row r="944" spans="2:4" s="80" customFormat="1" x14ac:dyDescent="0.25">
      <c r="B944" s="87"/>
      <c r="D944" s="87"/>
    </row>
    <row r="945" spans="2:4" s="80" customFormat="1" x14ac:dyDescent="0.25">
      <c r="B945" s="87"/>
      <c r="D945" s="87"/>
    </row>
    <row r="946" spans="2:4" s="80" customFormat="1" x14ac:dyDescent="0.25">
      <c r="B946" s="87"/>
      <c r="D946" s="87"/>
    </row>
    <row r="947" spans="2:4" s="80" customFormat="1" x14ac:dyDescent="0.25">
      <c r="B947" s="87"/>
      <c r="D947" s="87"/>
    </row>
    <row r="948" spans="2:4" s="80" customFormat="1" x14ac:dyDescent="0.25">
      <c r="B948" s="87"/>
      <c r="D948" s="87"/>
    </row>
    <row r="949" spans="2:4" s="80" customFormat="1" x14ac:dyDescent="0.25">
      <c r="B949" s="87"/>
      <c r="D949" s="87"/>
    </row>
    <row r="950" spans="2:4" s="80" customFormat="1" x14ac:dyDescent="0.25">
      <c r="B950" s="87"/>
      <c r="D950" s="87"/>
    </row>
    <row r="951" spans="2:4" s="80" customFormat="1" x14ac:dyDescent="0.25">
      <c r="B951" s="87"/>
      <c r="D951" s="87"/>
    </row>
    <row r="952" spans="2:4" s="80" customFormat="1" x14ac:dyDescent="0.25">
      <c r="B952" s="87"/>
      <c r="D952" s="87"/>
    </row>
    <row r="953" spans="2:4" s="80" customFormat="1" x14ac:dyDescent="0.25">
      <c r="B953" s="87"/>
      <c r="D953" s="87"/>
    </row>
    <row r="954" spans="2:4" s="80" customFormat="1" x14ac:dyDescent="0.25">
      <c r="B954" s="87"/>
      <c r="D954" s="87"/>
    </row>
    <row r="955" spans="2:4" s="80" customFormat="1" x14ac:dyDescent="0.25">
      <c r="B955" s="87"/>
      <c r="D955" s="87"/>
    </row>
    <row r="956" spans="2:4" s="80" customFormat="1" x14ac:dyDescent="0.25">
      <c r="B956" s="87"/>
      <c r="D956" s="87"/>
    </row>
    <row r="957" spans="2:4" s="80" customFormat="1" x14ac:dyDescent="0.25">
      <c r="B957" s="87"/>
      <c r="D957" s="87"/>
    </row>
    <row r="958" spans="2:4" s="80" customFormat="1" x14ac:dyDescent="0.25">
      <c r="B958" s="87"/>
      <c r="D958" s="87"/>
    </row>
    <row r="959" spans="2:4" s="80" customFormat="1" x14ac:dyDescent="0.25">
      <c r="B959" s="87"/>
      <c r="D959" s="87"/>
    </row>
    <row r="960" spans="2:4" s="80" customFormat="1" x14ac:dyDescent="0.25">
      <c r="B960" s="87"/>
      <c r="D960" s="87"/>
    </row>
    <row r="961" spans="2:4" s="80" customFormat="1" x14ac:dyDescent="0.25">
      <c r="B961" s="87"/>
      <c r="D961" s="87"/>
    </row>
    <row r="962" spans="2:4" s="80" customFormat="1" x14ac:dyDescent="0.25">
      <c r="B962" s="87"/>
      <c r="D962" s="87"/>
    </row>
    <row r="963" spans="2:4" s="80" customFormat="1" x14ac:dyDescent="0.25">
      <c r="B963" s="87"/>
      <c r="D963" s="87"/>
    </row>
    <row r="964" spans="2:4" s="80" customFormat="1" x14ac:dyDescent="0.25">
      <c r="B964" s="87"/>
      <c r="D964" s="87"/>
    </row>
    <row r="965" spans="2:4" s="80" customFormat="1" x14ac:dyDescent="0.25">
      <c r="B965" s="87"/>
      <c r="D965" s="87"/>
    </row>
    <row r="966" spans="2:4" s="80" customFormat="1" x14ac:dyDescent="0.25">
      <c r="B966" s="87"/>
      <c r="D966" s="87"/>
    </row>
    <row r="967" spans="2:4" s="80" customFormat="1" x14ac:dyDescent="0.25">
      <c r="B967" s="87"/>
      <c r="D967" s="87"/>
    </row>
    <row r="968" spans="2:4" s="80" customFormat="1" x14ac:dyDescent="0.25">
      <c r="B968" s="87"/>
      <c r="D968" s="87"/>
    </row>
    <row r="969" spans="2:4" s="80" customFormat="1" x14ac:dyDescent="0.25">
      <c r="B969" s="87"/>
      <c r="D969" s="87"/>
    </row>
    <row r="970" spans="2:4" s="80" customFormat="1" x14ac:dyDescent="0.25">
      <c r="B970" s="87"/>
      <c r="D970" s="87"/>
    </row>
    <row r="971" spans="2:4" s="80" customFormat="1" x14ac:dyDescent="0.25">
      <c r="B971" s="87"/>
      <c r="D971" s="87"/>
    </row>
    <row r="972" spans="2:4" s="80" customFormat="1" x14ac:dyDescent="0.25">
      <c r="B972" s="87"/>
      <c r="D972" s="87"/>
    </row>
    <row r="973" spans="2:4" s="80" customFormat="1" x14ac:dyDescent="0.25">
      <c r="B973" s="87"/>
      <c r="D973" s="87"/>
    </row>
    <row r="974" spans="2:4" s="80" customFormat="1" x14ac:dyDescent="0.25">
      <c r="B974" s="87"/>
      <c r="D974" s="87"/>
    </row>
    <row r="975" spans="2:4" s="80" customFormat="1" x14ac:dyDescent="0.25">
      <c r="B975" s="87"/>
      <c r="D975" s="87"/>
    </row>
    <row r="976" spans="2:4" s="80" customFormat="1" x14ac:dyDescent="0.25">
      <c r="B976" s="87"/>
      <c r="D976" s="87"/>
    </row>
    <row r="977" spans="2:4" s="80" customFormat="1" x14ac:dyDescent="0.25">
      <c r="B977" s="87"/>
      <c r="D977" s="87"/>
    </row>
    <row r="978" spans="2:4" s="80" customFormat="1" x14ac:dyDescent="0.25">
      <c r="B978" s="87"/>
      <c r="D978" s="87"/>
    </row>
    <row r="979" spans="2:4" s="80" customFormat="1" x14ac:dyDescent="0.25">
      <c r="B979" s="87"/>
      <c r="D979" s="87"/>
    </row>
    <row r="980" spans="2:4" s="80" customFormat="1" x14ac:dyDescent="0.25">
      <c r="B980" s="87"/>
      <c r="D980" s="87"/>
    </row>
    <row r="981" spans="2:4" s="80" customFormat="1" x14ac:dyDescent="0.25">
      <c r="B981" s="87"/>
      <c r="D981" s="87"/>
    </row>
    <row r="982" spans="2:4" s="80" customFormat="1" x14ac:dyDescent="0.25">
      <c r="B982" s="87"/>
      <c r="D982" s="87"/>
    </row>
    <row r="983" spans="2:4" s="80" customFormat="1" x14ac:dyDescent="0.25">
      <c r="B983" s="87"/>
      <c r="D983" s="87"/>
    </row>
    <row r="984" spans="2:4" s="80" customFormat="1" x14ac:dyDescent="0.25">
      <c r="B984" s="87"/>
      <c r="D984" s="87"/>
    </row>
    <row r="985" spans="2:4" s="80" customFormat="1" x14ac:dyDescent="0.25">
      <c r="B985" s="87"/>
      <c r="D985" s="87"/>
    </row>
    <row r="986" spans="2:4" s="80" customFormat="1" x14ac:dyDescent="0.25">
      <c r="B986" s="87"/>
      <c r="D986" s="87"/>
    </row>
    <row r="987" spans="2:4" s="80" customFormat="1" x14ac:dyDescent="0.25">
      <c r="B987" s="87"/>
      <c r="D987" s="87"/>
    </row>
    <row r="988" spans="2:4" s="80" customFormat="1" x14ac:dyDescent="0.25">
      <c r="B988" s="87"/>
      <c r="D988" s="87"/>
    </row>
    <row r="989" spans="2:4" s="80" customFormat="1" x14ac:dyDescent="0.25">
      <c r="B989" s="87"/>
      <c r="D989" s="87"/>
    </row>
    <row r="990" spans="2:4" s="80" customFormat="1" x14ac:dyDescent="0.25">
      <c r="B990" s="87"/>
      <c r="D990" s="87"/>
    </row>
    <row r="991" spans="2:4" s="80" customFormat="1" x14ac:dyDescent="0.25">
      <c r="B991" s="87"/>
      <c r="D991" s="87"/>
    </row>
    <row r="992" spans="2:4" s="80" customFormat="1" x14ac:dyDescent="0.25">
      <c r="B992" s="87"/>
      <c r="D992" s="87"/>
    </row>
    <row r="993" spans="2:4" s="80" customFormat="1" x14ac:dyDescent="0.25">
      <c r="B993" s="87"/>
      <c r="D993" s="87"/>
    </row>
    <row r="994" spans="2:4" s="80" customFormat="1" x14ac:dyDescent="0.25">
      <c r="B994" s="87"/>
      <c r="D994" s="87"/>
    </row>
    <row r="995" spans="2:4" s="80" customFormat="1" x14ac:dyDescent="0.25">
      <c r="B995" s="87"/>
      <c r="D995" s="87"/>
    </row>
    <row r="996" spans="2:4" s="80" customFormat="1" x14ac:dyDescent="0.25">
      <c r="B996" s="87"/>
      <c r="D996" s="87"/>
    </row>
    <row r="997" spans="2:4" s="80" customFormat="1" x14ac:dyDescent="0.25">
      <c r="B997" s="87"/>
      <c r="D997" s="87"/>
    </row>
    <row r="998" spans="2:4" s="80" customFormat="1" x14ac:dyDescent="0.25">
      <c r="B998" s="87"/>
      <c r="D998" s="87"/>
    </row>
    <row r="999" spans="2:4" s="80" customFormat="1" x14ac:dyDescent="0.25">
      <c r="B999" s="87"/>
      <c r="D999" s="87"/>
    </row>
    <row r="1000" spans="2:4" s="80" customFormat="1" x14ac:dyDescent="0.25">
      <c r="B1000" s="87"/>
      <c r="D1000" s="87"/>
    </row>
    <row r="1001" spans="2:4" s="80" customFormat="1" x14ac:dyDescent="0.25">
      <c r="B1001" s="87"/>
      <c r="D1001" s="87"/>
    </row>
    <row r="1002" spans="2:4" s="80" customFormat="1" x14ac:dyDescent="0.25">
      <c r="B1002" s="87"/>
      <c r="D1002" s="87"/>
    </row>
    <row r="1003" spans="2:4" s="80" customFormat="1" x14ac:dyDescent="0.25">
      <c r="B1003" s="87"/>
      <c r="D1003" s="87"/>
    </row>
    <row r="1004" spans="2:4" s="80" customFormat="1" x14ac:dyDescent="0.25">
      <c r="B1004" s="87"/>
      <c r="D1004" s="87"/>
    </row>
    <row r="1005" spans="2:4" s="80" customFormat="1" x14ac:dyDescent="0.25">
      <c r="B1005" s="87"/>
      <c r="D1005" s="87"/>
    </row>
    <row r="1006" spans="2:4" s="80" customFormat="1" x14ac:dyDescent="0.25">
      <c r="B1006" s="87"/>
      <c r="D1006" s="87"/>
    </row>
    <row r="1007" spans="2:4" s="80" customFormat="1" x14ac:dyDescent="0.25">
      <c r="B1007" s="87"/>
      <c r="D1007" s="87"/>
    </row>
    <row r="1008" spans="2:4" s="80" customFormat="1" x14ac:dyDescent="0.25">
      <c r="B1008" s="87"/>
      <c r="D1008" s="87"/>
    </row>
    <row r="1009" spans="2:4" s="80" customFormat="1" x14ac:dyDescent="0.25">
      <c r="B1009" s="87"/>
      <c r="D1009" s="87"/>
    </row>
    <row r="1010" spans="2:4" s="80" customFormat="1" x14ac:dyDescent="0.25">
      <c r="B1010" s="87"/>
      <c r="D1010" s="87"/>
    </row>
    <row r="1011" spans="2:4" s="80" customFormat="1" x14ac:dyDescent="0.25">
      <c r="B1011" s="87"/>
      <c r="D1011" s="87"/>
    </row>
    <row r="1012" spans="2:4" s="80" customFormat="1" x14ac:dyDescent="0.25">
      <c r="B1012" s="87"/>
      <c r="D1012" s="87"/>
    </row>
    <row r="1013" spans="2:4" s="80" customFormat="1" x14ac:dyDescent="0.25">
      <c r="B1013" s="87"/>
      <c r="D1013" s="87"/>
    </row>
    <row r="1014" spans="2:4" s="80" customFormat="1" x14ac:dyDescent="0.25">
      <c r="B1014" s="87"/>
      <c r="D1014" s="87"/>
    </row>
    <row r="1015" spans="2:4" s="80" customFormat="1" x14ac:dyDescent="0.25">
      <c r="B1015" s="87"/>
      <c r="D1015" s="87"/>
    </row>
    <row r="1016" spans="2:4" s="80" customFormat="1" x14ac:dyDescent="0.25">
      <c r="B1016" s="87"/>
      <c r="D1016" s="87"/>
    </row>
    <row r="1017" spans="2:4" s="80" customFormat="1" x14ac:dyDescent="0.25">
      <c r="B1017" s="87"/>
      <c r="D1017" s="87"/>
    </row>
    <row r="1018" spans="2:4" s="80" customFormat="1" x14ac:dyDescent="0.25">
      <c r="B1018" s="87"/>
      <c r="D1018" s="87"/>
    </row>
    <row r="1019" spans="2:4" s="80" customFormat="1" x14ac:dyDescent="0.25">
      <c r="B1019" s="87"/>
      <c r="D1019" s="87"/>
    </row>
    <row r="1020" spans="2:4" s="80" customFormat="1" x14ac:dyDescent="0.25">
      <c r="B1020" s="87"/>
      <c r="D1020" s="87"/>
    </row>
    <row r="1021" spans="2:4" s="80" customFormat="1" x14ac:dyDescent="0.25">
      <c r="B1021" s="87"/>
      <c r="D1021" s="87"/>
    </row>
    <row r="1022" spans="2:4" s="80" customFormat="1" x14ac:dyDescent="0.25">
      <c r="B1022" s="87"/>
      <c r="D1022" s="87"/>
    </row>
    <row r="1023" spans="2:4" s="80" customFormat="1" x14ac:dyDescent="0.25">
      <c r="B1023" s="87"/>
      <c r="D1023" s="87"/>
    </row>
    <row r="1024" spans="2:4" s="80" customFormat="1" x14ac:dyDescent="0.25">
      <c r="B1024" s="87"/>
      <c r="D1024" s="87"/>
    </row>
    <row r="1025" spans="2:4" s="80" customFormat="1" x14ac:dyDescent="0.25">
      <c r="B1025" s="87"/>
      <c r="D1025" s="87"/>
    </row>
    <row r="1026" spans="2:4" s="80" customFormat="1" x14ac:dyDescent="0.25">
      <c r="B1026" s="87"/>
      <c r="D1026" s="87"/>
    </row>
    <row r="1027" spans="2:4" s="80" customFormat="1" x14ac:dyDescent="0.25">
      <c r="B1027" s="87"/>
      <c r="D1027" s="87"/>
    </row>
    <row r="1028" spans="2:4" s="80" customFormat="1" x14ac:dyDescent="0.25">
      <c r="B1028" s="87"/>
      <c r="D1028" s="87"/>
    </row>
    <row r="1029" spans="2:4" s="80" customFormat="1" x14ac:dyDescent="0.25">
      <c r="B1029" s="87"/>
      <c r="D1029" s="87"/>
    </row>
    <row r="1030" spans="2:4" s="80" customFormat="1" x14ac:dyDescent="0.25">
      <c r="B1030" s="87"/>
      <c r="D1030" s="87"/>
    </row>
    <row r="1031" spans="2:4" s="80" customFormat="1" x14ac:dyDescent="0.25">
      <c r="B1031" s="87"/>
      <c r="D1031" s="87"/>
    </row>
    <row r="1032" spans="2:4" s="80" customFormat="1" x14ac:dyDescent="0.25">
      <c r="B1032" s="87"/>
      <c r="D1032" s="87"/>
    </row>
    <row r="1033" spans="2:4" s="80" customFormat="1" x14ac:dyDescent="0.25">
      <c r="B1033" s="87"/>
      <c r="D1033" s="87"/>
    </row>
    <row r="1034" spans="2:4" s="80" customFormat="1" x14ac:dyDescent="0.25">
      <c r="B1034" s="87"/>
      <c r="D1034" s="87"/>
    </row>
    <row r="1035" spans="2:4" s="80" customFormat="1" x14ac:dyDescent="0.25">
      <c r="B1035" s="87"/>
      <c r="D1035" s="87"/>
    </row>
    <row r="1036" spans="2:4" s="80" customFormat="1" x14ac:dyDescent="0.25">
      <c r="B1036" s="87"/>
      <c r="D1036" s="87"/>
    </row>
    <row r="1037" spans="2:4" s="80" customFormat="1" x14ac:dyDescent="0.25">
      <c r="B1037" s="87"/>
      <c r="D1037" s="87"/>
    </row>
    <row r="1038" spans="2:4" s="80" customFormat="1" x14ac:dyDescent="0.25">
      <c r="B1038" s="87"/>
      <c r="D1038" s="87"/>
    </row>
    <row r="1039" spans="2:4" s="80" customFormat="1" x14ac:dyDescent="0.25">
      <c r="B1039" s="87"/>
      <c r="D1039" s="87"/>
    </row>
    <row r="1040" spans="2:4" s="80" customFormat="1" x14ac:dyDescent="0.25">
      <c r="B1040" s="87"/>
      <c r="D1040" s="87"/>
    </row>
    <row r="1041" spans="2:4" s="80" customFormat="1" x14ac:dyDescent="0.25">
      <c r="B1041" s="87"/>
      <c r="D1041" s="87"/>
    </row>
    <row r="1042" spans="2:4" s="80" customFormat="1" x14ac:dyDescent="0.25">
      <c r="B1042" s="87"/>
      <c r="D1042" s="87"/>
    </row>
    <row r="1043" spans="2:4" s="80" customFormat="1" x14ac:dyDescent="0.25">
      <c r="B1043" s="87"/>
      <c r="D1043" s="87"/>
    </row>
    <row r="1044" spans="2:4" s="80" customFormat="1" x14ac:dyDescent="0.25">
      <c r="B1044" s="87"/>
      <c r="D1044" s="87"/>
    </row>
    <row r="1045" spans="2:4" s="80" customFormat="1" x14ac:dyDescent="0.25">
      <c r="B1045" s="87"/>
      <c r="D1045" s="87"/>
    </row>
    <row r="1046" spans="2:4" s="80" customFormat="1" x14ac:dyDescent="0.25">
      <c r="B1046" s="87"/>
      <c r="D1046" s="87"/>
    </row>
    <row r="1047" spans="2:4" s="80" customFormat="1" x14ac:dyDescent="0.25">
      <c r="B1047" s="87"/>
      <c r="D1047" s="87"/>
    </row>
    <row r="1048" spans="2:4" s="80" customFormat="1" x14ac:dyDescent="0.25">
      <c r="B1048" s="87"/>
      <c r="D1048" s="87"/>
    </row>
    <row r="1049" spans="2:4" s="80" customFormat="1" x14ac:dyDescent="0.25">
      <c r="B1049" s="87"/>
      <c r="D1049" s="87"/>
    </row>
    <row r="1050" spans="2:4" s="80" customFormat="1" x14ac:dyDescent="0.25">
      <c r="B1050" s="87"/>
      <c r="D1050" s="87"/>
    </row>
    <row r="1051" spans="2:4" s="80" customFormat="1" x14ac:dyDescent="0.25">
      <c r="B1051" s="87"/>
      <c r="D1051" s="87"/>
    </row>
    <row r="1052" spans="2:4" s="80" customFormat="1" x14ac:dyDescent="0.25">
      <c r="B1052" s="87"/>
      <c r="D1052" s="87"/>
    </row>
    <row r="1053" spans="2:4" s="80" customFormat="1" x14ac:dyDescent="0.25">
      <c r="B1053" s="87"/>
      <c r="D1053" s="87"/>
    </row>
    <row r="1054" spans="2:4" s="80" customFormat="1" x14ac:dyDescent="0.25">
      <c r="B1054" s="87"/>
      <c r="D1054" s="87"/>
    </row>
    <row r="1055" spans="2:4" s="80" customFormat="1" x14ac:dyDescent="0.25">
      <c r="B1055" s="87"/>
      <c r="D1055" s="87"/>
    </row>
    <row r="1056" spans="2:4" s="80" customFormat="1" x14ac:dyDescent="0.25">
      <c r="B1056" s="87"/>
      <c r="D1056" s="87"/>
    </row>
    <row r="1057" spans="2:4" s="80" customFormat="1" x14ac:dyDescent="0.25">
      <c r="B1057" s="87"/>
      <c r="D1057" s="87"/>
    </row>
    <row r="1058" spans="2:4" s="80" customFormat="1" x14ac:dyDescent="0.25">
      <c r="B1058" s="87"/>
      <c r="D1058" s="87"/>
    </row>
    <row r="1059" spans="2:4" s="80" customFormat="1" x14ac:dyDescent="0.25">
      <c r="B1059" s="87"/>
      <c r="D1059" s="87"/>
    </row>
    <row r="1060" spans="2:4" s="80" customFormat="1" x14ac:dyDescent="0.25">
      <c r="B1060" s="87"/>
      <c r="D1060" s="87"/>
    </row>
    <row r="1061" spans="2:4" s="80" customFormat="1" x14ac:dyDescent="0.25">
      <c r="B1061" s="87"/>
      <c r="D1061" s="87"/>
    </row>
    <row r="1062" spans="2:4" s="80" customFormat="1" x14ac:dyDescent="0.25">
      <c r="B1062" s="87"/>
      <c r="D1062" s="87"/>
    </row>
    <row r="1063" spans="2:4" s="80" customFormat="1" x14ac:dyDescent="0.25">
      <c r="B1063" s="87"/>
      <c r="D1063" s="87"/>
    </row>
    <row r="1064" spans="2:4" s="80" customFormat="1" x14ac:dyDescent="0.25">
      <c r="B1064" s="87"/>
      <c r="D1064" s="87"/>
    </row>
    <row r="1065" spans="2:4" s="80" customFormat="1" x14ac:dyDescent="0.25">
      <c r="B1065" s="87"/>
      <c r="D1065" s="87"/>
    </row>
    <row r="1066" spans="2:4" s="80" customFormat="1" x14ac:dyDescent="0.25">
      <c r="B1066" s="87"/>
      <c r="D1066" s="87"/>
    </row>
    <row r="1067" spans="2:4" s="80" customFormat="1" x14ac:dyDescent="0.25">
      <c r="B1067" s="87"/>
      <c r="D1067" s="87"/>
    </row>
    <row r="1068" spans="2:4" s="80" customFormat="1" x14ac:dyDescent="0.25">
      <c r="B1068" s="87"/>
      <c r="D1068" s="87"/>
    </row>
    <row r="1069" spans="2:4" s="80" customFormat="1" x14ac:dyDescent="0.25">
      <c r="B1069" s="87"/>
      <c r="D1069" s="87"/>
    </row>
    <row r="1070" spans="2:4" s="80" customFormat="1" x14ac:dyDescent="0.25">
      <c r="B1070" s="87"/>
      <c r="D1070" s="87"/>
    </row>
    <row r="1071" spans="2:4" s="80" customFormat="1" x14ac:dyDescent="0.25">
      <c r="B1071" s="87"/>
      <c r="D1071" s="87"/>
    </row>
    <row r="1072" spans="2:4" s="80" customFormat="1" x14ac:dyDescent="0.25">
      <c r="B1072" s="87"/>
      <c r="D1072" s="87"/>
    </row>
    <row r="1073" spans="2:4" s="80" customFormat="1" x14ac:dyDescent="0.25">
      <c r="B1073" s="87"/>
      <c r="D1073" s="87"/>
    </row>
    <row r="1074" spans="2:4" s="80" customFormat="1" x14ac:dyDescent="0.25">
      <c r="B1074" s="87"/>
      <c r="D1074" s="87"/>
    </row>
    <row r="1075" spans="2:4" s="80" customFormat="1" x14ac:dyDescent="0.25">
      <c r="B1075" s="87"/>
      <c r="D1075" s="87"/>
    </row>
    <row r="1076" spans="2:4" s="80" customFormat="1" x14ac:dyDescent="0.25">
      <c r="B1076" s="87"/>
      <c r="D1076" s="87"/>
    </row>
    <row r="1077" spans="2:4" s="80" customFormat="1" x14ac:dyDescent="0.25">
      <c r="B1077" s="87"/>
      <c r="D1077" s="87"/>
    </row>
    <row r="1078" spans="2:4" s="80" customFormat="1" x14ac:dyDescent="0.25">
      <c r="B1078" s="87"/>
      <c r="D1078" s="87"/>
    </row>
    <row r="1079" spans="2:4" s="80" customFormat="1" x14ac:dyDescent="0.25">
      <c r="B1079" s="87"/>
      <c r="D1079" s="87"/>
    </row>
    <row r="1080" spans="2:4" s="80" customFormat="1" x14ac:dyDescent="0.25">
      <c r="B1080" s="87"/>
      <c r="D1080" s="87"/>
    </row>
    <row r="1081" spans="2:4" s="80" customFormat="1" x14ac:dyDescent="0.25">
      <c r="B1081" s="87"/>
      <c r="D1081" s="87"/>
    </row>
    <row r="1082" spans="2:4" s="80" customFormat="1" x14ac:dyDescent="0.25">
      <c r="B1082" s="87"/>
      <c r="D1082" s="87"/>
    </row>
    <row r="1083" spans="2:4" s="80" customFormat="1" x14ac:dyDescent="0.25">
      <c r="B1083" s="87"/>
      <c r="D1083" s="87"/>
    </row>
    <row r="1084" spans="2:4" s="80" customFormat="1" x14ac:dyDescent="0.25">
      <c r="B1084" s="87"/>
      <c r="D1084" s="87"/>
    </row>
    <row r="1085" spans="2:4" s="80" customFormat="1" x14ac:dyDescent="0.25">
      <c r="B1085" s="87"/>
      <c r="D1085" s="87"/>
    </row>
    <row r="1086" spans="2:4" s="80" customFormat="1" x14ac:dyDescent="0.25">
      <c r="B1086" s="87"/>
      <c r="D1086" s="87"/>
    </row>
    <row r="1087" spans="2:4" s="80" customFormat="1" x14ac:dyDescent="0.25">
      <c r="B1087" s="87"/>
      <c r="D1087" s="87"/>
    </row>
    <row r="1088" spans="2:4" s="80" customFormat="1" x14ac:dyDescent="0.25">
      <c r="B1088" s="87"/>
      <c r="D1088" s="87"/>
    </row>
    <row r="1089" spans="2:4" s="80" customFormat="1" x14ac:dyDescent="0.25">
      <c r="B1089" s="87"/>
      <c r="D1089" s="87"/>
    </row>
    <row r="1090" spans="2:4" s="80" customFormat="1" x14ac:dyDescent="0.25">
      <c r="B1090" s="87"/>
      <c r="D1090" s="87"/>
    </row>
    <row r="1091" spans="2:4" s="80" customFormat="1" x14ac:dyDescent="0.25">
      <c r="B1091" s="87"/>
      <c r="D1091" s="87"/>
    </row>
    <row r="1092" spans="2:4" s="80" customFormat="1" x14ac:dyDescent="0.25">
      <c r="B1092" s="87"/>
      <c r="D1092" s="87"/>
    </row>
    <row r="1093" spans="2:4" s="80" customFormat="1" x14ac:dyDescent="0.25">
      <c r="B1093" s="87"/>
      <c r="D1093" s="87"/>
    </row>
    <row r="1094" spans="2:4" s="80" customFormat="1" x14ac:dyDescent="0.25">
      <c r="B1094" s="87"/>
      <c r="D1094" s="87"/>
    </row>
    <row r="1095" spans="2:4" s="80" customFormat="1" x14ac:dyDescent="0.25">
      <c r="B1095" s="87"/>
      <c r="D1095" s="87"/>
    </row>
    <row r="1096" spans="2:4" s="80" customFormat="1" x14ac:dyDescent="0.25">
      <c r="B1096" s="87"/>
      <c r="D1096" s="87"/>
    </row>
    <row r="1097" spans="2:4" s="80" customFormat="1" x14ac:dyDescent="0.25">
      <c r="B1097" s="87"/>
      <c r="D1097" s="87"/>
    </row>
    <row r="1098" spans="2:4" s="80" customFormat="1" x14ac:dyDescent="0.25">
      <c r="B1098" s="87"/>
      <c r="D1098" s="87"/>
    </row>
    <row r="1099" spans="2:4" s="80" customFormat="1" x14ac:dyDescent="0.25">
      <c r="B1099" s="87"/>
      <c r="D1099" s="87"/>
    </row>
    <row r="1100" spans="2:4" s="80" customFormat="1" x14ac:dyDescent="0.25">
      <c r="B1100" s="87"/>
      <c r="D1100" s="87"/>
    </row>
    <row r="1101" spans="2:4" s="80" customFormat="1" x14ac:dyDescent="0.25">
      <c r="B1101" s="87"/>
      <c r="D1101" s="87"/>
    </row>
    <row r="1102" spans="2:4" s="80" customFormat="1" x14ac:dyDescent="0.25">
      <c r="B1102" s="87"/>
      <c r="D1102" s="87"/>
    </row>
    <row r="1103" spans="2:4" s="80" customFormat="1" x14ac:dyDescent="0.25">
      <c r="B1103" s="87"/>
      <c r="D1103" s="87"/>
    </row>
    <row r="1104" spans="2:4" s="80" customFormat="1" x14ac:dyDescent="0.25">
      <c r="B1104" s="87"/>
      <c r="D1104" s="87"/>
    </row>
    <row r="1105" spans="2:4" s="80" customFormat="1" x14ac:dyDescent="0.25">
      <c r="B1105" s="87"/>
      <c r="D1105" s="87"/>
    </row>
    <row r="1106" spans="2:4" s="80" customFormat="1" x14ac:dyDescent="0.25">
      <c r="B1106" s="87"/>
      <c r="D1106" s="87"/>
    </row>
    <row r="1107" spans="2:4" s="80" customFormat="1" x14ac:dyDescent="0.25">
      <c r="B1107" s="87"/>
      <c r="D1107" s="87"/>
    </row>
    <row r="1108" spans="2:4" s="80" customFormat="1" x14ac:dyDescent="0.25">
      <c r="B1108" s="87"/>
      <c r="D1108" s="87"/>
    </row>
    <row r="1109" spans="2:4" s="80" customFormat="1" x14ac:dyDescent="0.25">
      <c r="B1109" s="87"/>
      <c r="D1109" s="87"/>
    </row>
    <row r="1110" spans="2:4" s="80" customFormat="1" x14ac:dyDescent="0.25">
      <c r="B1110" s="87"/>
      <c r="D1110" s="87"/>
    </row>
    <row r="1111" spans="2:4" s="80" customFormat="1" x14ac:dyDescent="0.25">
      <c r="B1111" s="87"/>
      <c r="D1111" s="87"/>
    </row>
    <row r="1112" spans="2:4" s="80" customFormat="1" x14ac:dyDescent="0.25">
      <c r="B1112" s="87"/>
      <c r="D1112" s="87"/>
    </row>
    <row r="1113" spans="2:4" s="80" customFormat="1" x14ac:dyDescent="0.25">
      <c r="B1113" s="87"/>
      <c r="D1113" s="87"/>
    </row>
    <row r="1114" spans="2:4" s="80" customFormat="1" x14ac:dyDescent="0.25">
      <c r="B1114" s="87"/>
      <c r="D1114" s="87"/>
    </row>
    <row r="1115" spans="2:4" s="80" customFormat="1" x14ac:dyDescent="0.25">
      <c r="B1115" s="87"/>
      <c r="D1115" s="87"/>
    </row>
    <row r="1116" spans="2:4" s="80" customFormat="1" x14ac:dyDescent="0.25">
      <c r="B1116" s="87"/>
      <c r="D1116" s="87"/>
    </row>
    <row r="1117" spans="2:4" s="80" customFormat="1" x14ac:dyDescent="0.25">
      <c r="B1117" s="87"/>
      <c r="D1117" s="87"/>
    </row>
    <row r="1118" spans="2:4" s="80" customFormat="1" x14ac:dyDescent="0.25">
      <c r="B1118" s="87"/>
      <c r="D1118" s="87"/>
    </row>
    <row r="1119" spans="2:4" s="80" customFormat="1" x14ac:dyDescent="0.25">
      <c r="B1119" s="87"/>
      <c r="D1119" s="87"/>
    </row>
    <row r="1120" spans="2:4" s="80" customFormat="1" x14ac:dyDescent="0.25">
      <c r="B1120" s="87"/>
      <c r="D1120" s="87"/>
    </row>
    <row r="1121" spans="2:4" s="80" customFormat="1" x14ac:dyDescent="0.25">
      <c r="B1121" s="87"/>
      <c r="D1121" s="87"/>
    </row>
    <row r="1122" spans="2:4" s="80" customFormat="1" x14ac:dyDescent="0.25">
      <c r="B1122" s="87"/>
      <c r="D1122" s="87"/>
    </row>
    <row r="1123" spans="2:4" s="80" customFormat="1" x14ac:dyDescent="0.25">
      <c r="B1123" s="87"/>
      <c r="D1123" s="87"/>
    </row>
    <row r="1124" spans="2:4" s="80" customFormat="1" x14ac:dyDescent="0.25">
      <c r="B1124" s="87"/>
      <c r="D1124" s="87"/>
    </row>
    <row r="1125" spans="2:4" s="80" customFormat="1" x14ac:dyDescent="0.25">
      <c r="B1125" s="87"/>
      <c r="D1125" s="87"/>
    </row>
    <row r="1126" spans="2:4" s="80" customFormat="1" x14ac:dyDescent="0.25">
      <c r="B1126" s="87"/>
      <c r="D1126" s="87"/>
    </row>
    <row r="1127" spans="2:4" s="80" customFormat="1" x14ac:dyDescent="0.25">
      <c r="B1127" s="87"/>
      <c r="D1127" s="87"/>
    </row>
    <row r="1128" spans="2:4" s="80" customFormat="1" x14ac:dyDescent="0.25">
      <c r="B1128" s="87"/>
      <c r="D1128" s="87"/>
    </row>
    <row r="1129" spans="2:4" s="80" customFormat="1" x14ac:dyDescent="0.25">
      <c r="B1129" s="87"/>
      <c r="D1129" s="87"/>
    </row>
    <row r="1130" spans="2:4" s="80" customFormat="1" x14ac:dyDescent="0.25">
      <c r="B1130" s="87"/>
      <c r="D1130" s="87"/>
    </row>
    <row r="1131" spans="2:4" s="80" customFormat="1" x14ac:dyDescent="0.25">
      <c r="B1131" s="87"/>
      <c r="D1131" s="87"/>
    </row>
    <row r="1132" spans="2:4" s="80" customFormat="1" x14ac:dyDescent="0.25">
      <c r="B1132" s="87"/>
      <c r="D1132" s="87"/>
    </row>
    <row r="1133" spans="2:4" s="80" customFormat="1" x14ac:dyDescent="0.25">
      <c r="B1133" s="87"/>
      <c r="D1133" s="87"/>
    </row>
    <row r="1134" spans="2:4" s="80" customFormat="1" x14ac:dyDescent="0.25">
      <c r="B1134" s="87"/>
      <c r="D1134" s="87"/>
    </row>
    <row r="1135" spans="2:4" s="80" customFormat="1" x14ac:dyDescent="0.25">
      <c r="B1135" s="87"/>
      <c r="D1135" s="87"/>
    </row>
    <row r="1136" spans="2:4" s="80" customFormat="1" x14ac:dyDescent="0.25">
      <c r="B1136" s="87"/>
      <c r="D1136" s="87"/>
    </row>
    <row r="1137" spans="2:4" s="80" customFormat="1" x14ac:dyDescent="0.25">
      <c r="B1137" s="87"/>
      <c r="D1137" s="87"/>
    </row>
    <row r="1138" spans="2:4" s="80" customFormat="1" x14ac:dyDescent="0.25">
      <c r="B1138" s="87"/>
      <c r="D1138" s="87"/>
    </row>
    <row r="1139" spans="2:4" s="80" customFormat="1" x14ac:dyDescent="0.25">
      <c r="B1139" s="87"/>
      <c r="D1139" s="87"/>
    </row>
    <row r="1140" spans="2:4" s="80" customFormat="1" x14ac:dyDescent="0.25">
      <c r="B1140" s="87"/>
      <c r="D1140" s="87"/>
    </row>
    <row r="1141" spans="2:4" s="80" customFormat="1" x14ac:dyDescent="0.25">
      <c r="B1141" s="87"/>
      <c r="D1141" s="87"/>
    </row>
    <row r="1142" spans="2:4" s="80" customFormat="1" x14ac:dyDescent="0.25">
      <c r="B1142" s="87"/>
      <c r="D1142" s="87"/>
    </row>
    <row r="1143" spans="2:4" s="80" customFormat="1" x14ac:dyDescent="0.25">
      <c r="B1143" s="87"/>
      <c r="D1143" s="87"/>
    </row>
    <row r="1144" spans="2:4" s="80" customFormat="1" x14ac:dyDescent="0.25">
      <c r="B1144" s="87"/>
      <c r="D1144" s="87"/>
    </row>
    <row r="1145" spans="2:4" s="80" customFormat="1" x14ac:dyDescent="0.25">
      <c r="B1145" s="87"/>
      <c r="D1145" s="87"/>
    </row>
    <row r="1146" spans="2:4" s="80" customFormat="1" x14ac:dyDescent="0.25">
      <c r="B1146" s="87"/>
      <c r="D1146" s="87"/>
    </row>
    <row r="1147" spans="2:4" s="80" customFormat="1" x14ac:dyDescent="0.25">
      <c r="B1147" s="87"/>
      <c r="D1147" s="87"/>
    </row>
    <row r="1148" spans="2:4" s="80" customFormat="1" x14ac:dyDescent="0.25">
      <c r="B1148" s="87"/>
      <c r="D1148" s="87"/>
    </row>
    <row r="1149" spans="2:4" s="80" customFormat="1" x14ac:dyDescent="0.25">
      <c r="B1149" s="87"/>
      <c r="D1149" s="87"/>
    </row>
    <row r="1150" spans="2:4" s="80" customFormat="1" x14ac:dyDescent="0.25">
      <c r="B1150" s="87"/>
      <c r="D1150" s="87"/>
    </row>
    <row r="1151" spans="2:4" s="80" customFormat="1" x14ac:dyDescent="0.25">
      <c r="B1151" s="87"/>
      <c r="D1151" s="87"/>
    </row>
    <row r="1152" spans="2:4" s="80" customFormat="1" x14ac:dyDescent="0.25">
      <c r="B1152" s="87"/>
      <c r="D1152" s="87"/>
    </row>
    <row r="1153" spans="2:4" s="80" customFormat="1" x14ac:dyDescent="0.25">
      <c r="B1153" s="87"/>
      <c r="D1153" s="87"/>
    </row>
    <row r="1154" spans="2:4" s="80" customFormat="1" x14ac:dyDescent="0.25">
      <c r="B1154" s="87"/>
      <c r="D1154" s="87"/>
    </row>
    <row r="1155" spans="2:4" s="80" customFormat="1" x14ac:dyDescent="0.25">
      <c r="B1155" s="87"/>
      <c r="D1155" s="87"/>
    </row>
    <row r="1156" spans="2:4" s="80" customFormat="1" x14ac:dyDescent="0.25">
      <c r="B1156" s="87"/>
      <c r="D1156" s="87"/>
    </row>
    <row r="1157" spans="2:4" s="80" customFormat="1" x14ac:dyDescent="0.25">
      <c r="B1157" s="87"/>
      <c r="D1157" s="87"/>
    </row>
    <row r="1158" spans="2:4" s="80" customFormat="1" x14ac:dyDescent="0.25">
      <c r="B1158" s="87"/>
      <c r="D1158" s="87"/>
    </row>
    <row r="1159" spans="2:4" s="80" customFormat="1" x14ac:dyDescent="0.25">
      <c r="B1159" s="87"/>
      <c r="D1159" s="87"/>
    </row>
    <row r="1160" spans="2:4" s="80" customFormat="1" x14ac:dyDescent="0.25">
      <c r="B1160" s="87"/>
      <c r="D1160" s="87"/>
    </row>
    <row r="1161" spans="2:4" s="80" customFormat="1" x14ac:dyDescent="0.25">
      <c r="B1161" s="87"/>
      <c r="D1161" s="87"/>
    </row>
    <row r="1162" spans="2:4" s="80" customFormat="1" x14ac:dyDescent="0.25">
      <c r="B1162" s="87"/>
      <c r="D1162" s="87"/>
    </row>
    <row r="1163" spans="2:4" s="80" customFormat="1" x14ac:dyDescent="0.25">
      <c r="B1163" s="87"/>
      <c r="D1163" s="87"/>
    </row>
    <row r="1164" spans="2:4" s="80" customFormat="1" x14ac:dyDescent="0.25">
      <c r="B1164" s="87"/>
      <c r="D1164" s="87"/>
    </row>
    <row r="1165" spans="2:4" s="80" customFormat="1" x14ac:dyDescent="0.25">
      <c r="B1165" s="87"/>
      <c r="D1165" s="87"/>
    </row>
    <row r="1166" spans="2:4" s="80" customFormat="1" x14ac:dyDescent="0.25">
      <c r="B1166" s="87"/>
      <c r="D1166" s="87"/>
    </row>
    <row r="1167" spans="2:4" s="80" customFormat="1" x14ac:dyDescent="0.25">
      <c r="B1167" s="87"/>
      <c r="D1167" s="87"/>
    </row>
    <row r="1168" spans="2:4" s="80" customFormat="1" x14ac:dyDescent="0.25">
      <c r="B1168" s="87"/>
      <c r="D1168" s="87"/>
    </row>
    <row r="1169" spans="2:4" s="80" customFormat="1" x14ac:dyDescent="0.25">
      <c r="B1169" s="87"/>
      <c r="D1169" s="87"/>
    </row>
    <row r="1170" spans="2:4" s="80" customFormat="1" x14ac:dyDescent="0.25">
      <c r="B1170" s="87"/>
      <c r="D1170" s="87"/>
    </row>
    <row r="1171" spans="2:4" s="80" customFormat="1" x14ac:dyDescent="0.25">
      <c r="B1171" s="87"/>
      <c r="D1171" s="87"/>
    </row>
    <row r="1172" spans="2:4" s="80" customFormat="1" x14ac:dyDescent="0.25">
      <c r="B1172" s="87"/>
      <c r="D1172" s="87"/>
    </row>
    <row r="1173" spans="2:4" s="80" customFormat="1" x14ac:dyDescent="0.25">
      <c r="B1173" s="87"/>
      <c r="D1173" s="87"/>
    </row>
    <row r="1174" spans="2:4" s="80" customFormat="1" x14ac:dyDescent="0.25">
      <c r="B1174" s="87"/>
      <c r="D1174" s="87"/>
    </row>
    <row r="1175" spans="2:4" s="80" customFormat="1" x14ac:dyDescent="0.25">
      <c r="B1175" s="87"/>
      <c r="D1175" s="87"/>
    </row>
    <row r="1176" spans="2:4" s="80" customFormat="1" x14ac:dyDescent="0.25">
      <c r="B1176" s="87"/>
      <c r="D1176" s="87"/>
    </row>
    <row r="1177" spans="2:4" s="80" customFormat="1" x14ac:dyDescent="0.25">
      <c r="B1177" s="87"/>
      <c r="D1177" s="87"/>
    </row>
    <row r="1178" spans="2:4" s="80" customFormat="1" x14ac:dyDescent="0.25">
      <c r="B1178" s="87"/>
      <c r="D1178" s="87"/>
    </row>
    <row r="1179" spans="2:4" s="80" customFormat="1" x14ac:dyDescent="0.25">
      <c r="B1179" s="87"/>
      <c r="D1179" s="87"/>
    </row>
    <row r="1180" spans="2:4" s="80" customFormat="1" x14ac:dyDescent="0.25">
      <c r="B1180" s="87"/>
      <c r="D1180" s="87"/>
    </row>
    <row r="1181" spans="2:4" s="80" customFormat="1" x14ac:dyDescent="0.25">
      <c r="B1181" s="87"/>
      <c r="D1181" s="87"/>
    </row>
    <row r="1182" spans="2:4" s="80" customFormat="1" x14ac:dyDescent="0.25">
      <c r="B1182" s="87"/>
      <c r="D1182" s="87"/>
    </row>
    <row r="1183" spans="2:4" s="80" customFormat="1" x14ac:dyDescent="0.25">
      <c r="B1183" s="87"/>
      <c r="D1183" s="87"/>
    </row>
    <row r="1184" spans="2:4" s="80" customFormat="1" x14ac:dyDescent="0.25">
      <c r="B1184" s="87"/>
      <c r="D1184" s="87"/>
    </row>
    <row r="1185" spans="2:4" s="80" customFormat="1" x14ac:dyDescent="0.25">
      <c r="B1185" s="87"/>
      <c r="D1185" s="87"/>
    </row>
    <row r="1186" spans="2:4" s="80" customFormat="1" x14ac:dyDescent="0.25">
      <c r="B1186" s="87"/>
      <c r="D1186" s="87"/>
    </row>
    <row r="1187" spans="2:4" s="80" customFormat="1" x14ac:dyDescent="0.25">
      <c r="B1187" s="87"/>
      <c r="D1187" s="87"/>
    </row>
    <row r="1188" spans="2:4" s="80" customFormat="1" x14ac:dyDescent="0.25">
      <c r="B1188" s="87"/>
      <c r="D1188" s="87"/>
    </row>
    <row r="1189" spans="2:4" s="80" customFormat="1" x14ac:dyDescent="0.25">
      <c r="B1189" s="87"/>
      <c r="D1189" s="87"/>
    </row>
    <row r="1190" spans="2:4" s="80" customFormat="1" x14ac:dyDescent="0.25">
      <c r="B1190" s="87"/>
      <c r="D1190" s="87"/>
    </row>
    <row r="1191" spans="2:4" s="80" customFormat="1" x14ac:dyDescent="0.25">
      <c r="B1191" s="87"/>
      <c r="D1191" s="87"/>
    </row>
    <row r="1192" spans="2:4" s="80" customFormat="1" x14ac:dyDescent="0.25">
      <c r="B1192" s="87"/>
      <c r="D1192" s="87"/>
    </row>
    <row r="1193" spans="2:4" s="80" customFormat="1" x14ac:dyDescent="0.25">
      <c r="B1193" s="87"/>
      <c r="D1193" s="87"/>
    </row>
    <row r="1194" spans="2:4" s="80" customFormat="1" x14ac:dyDescent="0.25">
      <c r="B1194" s="87"/>
      <c r="D1194" s="87"/>
    </row>
    <row r="1195" spans="2:4" s="80" customFormat="1" x14ac:dyDescent="0.25">
      <c r="B1195" s="87"/>
      <c r="D1195" s="87"/>
    </row>
    <row r="1196" spans="2:4" s="80" customFormat="1" x14ac:dyDescent="0.25">
      <c r="B1196" s="87"/>
      <c r="D1196" s="87"/>
    </row>
    <row r="1197" spans="2:4" s="80" customFormat="1" x14ac:dyDescent="0.25">
      <c r="B1197" s="87"/>
      <c r="D1197" s="87"/>
    </row>
    <row r="1198" spans="2:4" s="80" customFormat="1" x14ac:dyDescent="0.25">
      <c r="B1198" s="87"/>
      <c r="D1198" s="87"/>
    </row>
    <row r="1199" spans="2:4" s="80" customFormat="1" x14ac:dyDescent="0.25">
      <c r="B1199" s="87"/>
      <c r="D1199" s="87"/>
    </row>
    <row r="1200" spans="2:4" s="80" customFormat="1" x14ac:dyDescent="0.25">
      <c r="B1200" s="87"/>
      <c r="D1200" s="87"/>
    </row>
    <row r="1201" spans="2:4" s="80" customFormat="1" x14ac:dyDescent="0.25">
      <c r="B1201" s="87"/>
      <c r="D1201" s="87"/>
    </row>
    <row r="1202" spans="2:4" s="80" customFormat="1" x14ac:dyDescent="0.25">
      <c r="B1202" s="87"/>
      <c r="D1202" s="87"/>
    </row>
    <row r="1203" spans="2:4" s="80" customFormat="1" x14ac:dyDescent="0.25">
      <c r="B1203" s="87"/>
      <c r="D1203" s="87"/>
    </row>
    <row r="1204" spans="2:4" s="80" customFormat="1" x14ac:dyDescent="0.25">
      <c r="B1204" s="87"/>
      <c r="D1204" s="87"/>
    </row>
    <row r="1205" spans="2:4" s="80" customFormat="1" x14ac:dyDescent="0.25">
      <c r="B1205" s="87"/>
      <c r="D1205" s="87"/>
    </row>
    <row r="1206" spans="2:4" s="80" customFormat="1" x14ac:dyDescent="0.25">
      <c r="B1206" s="87"/>
      <c r="D1206" s="87"/>
    </row>
    <row r="1207" spans="2:4" s="80" customFormat="1" x14ac:dyDescent="0.25">
      <c r="B1207" s="87"/>
      <c r="D1207" s="87"/>
    </row>
    <row r="1208" spans="2:4" s="80" customFormat="1" x14ac:dyDescent="0.25">
      <c r="B1208" s="87"/>
      <c r="D1208" s="87"/>
    </row>
    <row r="1209" spans="2:4" s="80" customFormat="1" x14ac:dyDescent="0.25">
      <c r="B1209" s="87"/>
      <c r="D1209" s="87"/>
    </row>
    <row r="1210" spans="2:4" s="80" customFormat="1" x14ac:dyDescent="0.25">
      <c r="B1210" s="87"/>
      <c r="D1210" s="87"/>
    </row>
    <row r="1211" spans="2:4" s="80" customFormat="1" x14ac:dyDescent="0.25">
      <c r="B1211" s="87"/>
      <c r="D1211" s="87"/>
    </row>
    <row r="1212" spans="2:4" s="80" customFormat="1" x14ac:dyDescent="0.25">
      <c r="B1212" s="87"/>
      <c r="D1212" s="87"/>
    </row>
    <row r="1213" spans="2:4" s="80" customFormat="1" x14ac:dyDescent="0.25">
      <c r="B1213" s="87"/>
      <c r="D1213" s="87"/>
    </row>
    <row r="1214" spans="2:4" s="80" customFormat="1" x14ac:dyDescent="0.25">
      <c r="B1214" s="87"/>
      <c r="D1214" s="87"/>
    </row>
    <row r="1215" spans="2:4" s="80" customFormat="1" x14ac:dyDescent="0.25">
      <c r="B1215" s="87"/>
      <c r="D1215" s="87"/>
    </row>
    <row r="1216" spans="2:4" s="80" customFormat="1" x14ac:dyDescent="0.25">
      <c r="B1216" s="87"/>
      <c r="D1216" s="87"/>
    </row>
    <row r="1217" spans="2:4" s="80" customFormat="1" x14ac:dyDescent="0.25">
      <c r="B1217" s="87"/>
      <c r="D1217" s="87"/>
    </row>
    <row r="1218" spans="2:4" s="80" customFormat="1" x14ac:dyDescent="0.25">
      <c r="B1218" s="87"/>
      <c r="D1218" s="87"/>
    </row>
    <row r="1219" spans="2:4" s="80" customFormat="1" x14ac:dyDescent="0.25">
      <c r="B1219" s="87"/>
      <c r="D1219" s="87"/>
    </row>
    <row r="1220" spans="2:4" s="80" customFormat="1" x14ac:dyDescent="0.25">
      <c r="B1220" s="87"/>
      <c r="D1220" s="87"/>
    </row>
    <row r="1221" spans="2:4" s="80" customFormat="1" x14ac:dyDescent="0.25">
      <c r="B1221" s="87"/>
      <c r="D1221" s="87"/>
    </row>
    <row r="1222" spans="2:4" s="80" customFormat="1" x14ac:dyDescent="0.25">
      <c r="B1222" s="87"/>
      <c r="D1222" s="87"/>
    </row>
    <row r="1223" spans="2:4" s="80" customFormat="1" x14ac:dyDescent="0.25">
      <c r="B1223" s="87"/>
      <c r="D1223" s="87"/>
    </row>
    <row r="1224" spans="2:4" s="80" customFormat="1" x14ac:dyDescent="0.25">
      <c r="B1224" s="87"/>
      <c r="D1224" s="87"/>
    </row>
    <row r="1225" spans="2:4" s="80" customFormat="1" x14ac:dyDescent="0.25">
      <c r="B1225" s="87"/>
      <c r="D1225" s="87"/>
    </row>
    <row r="1226" spans="2:4" s="80" customFormat="1" x14ac:dyDescent="0.25">
      <c r="B1226" s="87"/>
      <c r="D1226" s="87"/>
    </row>
    <row r="1227" spans="2:4" s="80" customFormat="1" x14ac:dyDescent="0.25">
      <c r="B1227" s="87"/>
      <c r="D1227" s="87"/>
    </row>
    <row r="1228" spans="2:4" s="80" customFormat="1" x14ac:dyDescent="0.25">
      <c r="B1228" s="87"/>
      <c r="D1228" s="87"/>
    </row>
    <row r="1229" spans="2:4" s="80" customFormat="1" x14ac:dyDescent="0.25">
      <c r="B1229" s="87"/>
      <c r="D1229" s="87"/>
    </row>
    <row r="1230" spans="2:4" s="80" customFormat="1" x14ac:dyDescent="0.25">
      <c r="B1230" s="87"/>
      <c r="D1230" s="87"/>
    </row>
    <row r="1231" spans="2:4" s="80" customFormat="1" x14ac:dyDescent="0.25">
      <c r="B1231" s="87"/>
      <c r="D1231" s="87"/>
    </row>
    <row r="1232" spans="2:4" s="80" customFormat="1" x14ac:dyDescent="0.25">
      <c r="B1232" s="87"/>
      <c r="D1232" s="87"/>
    </row>
    <row r="1233" spans="2:4" s="80" customFormat="1" x14ac:dyDescent="0.25">
      <c r="B1233" s="87"/>
      <c r="D1233" s="87"/>
    </row>
    <row r="1234" spans="2:4" s="80" customFormat="1" x14ac:dyDescent="0.25">
      <c r="B1234" s="87"/>
      <c r="D1234" s="87"/>
    </row>
    <row r="1235" spans="2:4" s="80" customFormat="1" x14ac:dyDescent="0.25">
      <c r="B1235" s="87"/>
      <c r="D1235" s="87"/>
    </row>
    <row r="1236" spans="2:4" s="80" customFormat="1" x14ac:dyDescent="0.25">
      <c r="B1236" s="87"/>
      <c r="D1236" s="87"/>
    </row>
    <row r="1237" spans="2:4" s="80" customFormat="1" x14ac:dyDescent="0.25">
      <c r="B1237" s="87"/>
      <c r="D1237" s="87"/>
    </row>
    <row r="1238" spans="2:4" s="80" customFormat="1" x14ac:dyDescent="0.25">
      <c r="B1238" s="87"/>
      <c r="D1238" s="87"/>
    </row>
    <row r="1239" spans="2:4" s="80" customFormat="1" x14ac:dyDescent="0.25">
      <c r="B1239" s="87"/>
      <c r="D1239" s="87"/>
    </row>
    <row r="1240" spans="2:4" s="80" customFormat="1" x14ac:dyDescent="0.25">
      <c r="B1240" s="87"/>
      <c r="D1240" s="87"/>
    </row>
    <row r="1241" spans="2:4" s="80" customFormat="1" x14ac:dyDescent="0.25">
      <c r="B1241" s="87"/>
      <c r="D1241" s="87"/>
    </row>
    <row r="1242" spans="2:4" s="80" customFormat="1" x14ac:dyDescent="0.25">
      <c r="B1242" s="87"/>
      <c r="D1242" s="87"/>
    </row>
    <row r="1243" spans="2:4" s="80" customFormat="1" x14ac:dyDescent="0.25">
      <c r="B1243" s="87"/>
      <c r="D1243" s="87"/>
    </row>
    <row r="1244" spans="2:4" s="80" customFormat="1" x14ac:dyDescent="0.25">
      <c r="B1244" s="87"/>
      <c r="D1244" s="87"/>
    </row>
    <row r="1245" spans="2:4" s="80" customFormat="1" x14ac:dyDescent="0.25">
      <c r="B1245" s="87"/>
      <c r="D1245" s="87"/>
    </row>
    <row r="1246" spans="2:4" s="80" customFormat="1" x14ac:dyDescent="0.25">
      <c r="B1246" s="87"/>
      <c r="D1246" s="87"/>
    </row>
    <row r="1247" spans="2:4" s="80" customFormat="1" x14ac:dyDescent="0.25">
      <c r="B1247" s="87"/>
      <c r="D1247" s="87"/>
    </row>
    <row r="1248" spans="2:4" s="80" customFormat="1" x14ac:dyDescent="0.25">
      <c r="B1248" s="87"/>
      <c r="D1248" s="87"/>
    </row>
    <row r="1249" spans="2:4" s="80" customFormat="1" x14ac:dyDescent="0.25">
      <c r="B1249" s="87"/>
      <c r="D1249" s="87"/>
    </row>
    <row r="1250" spans="2:4" s="80" customFormat="1" x14ac:dyDescent="0.25">
      <c r="B1250" s="87"/>
      <c r="D1250" s="87"/>
    </row>
    <row r="1251" spans="2:4" s="80" customFormat="1" x14ac:dyDescent="0.25">
      <c r="B1251" s="87"/>
      <c r="D1251" s="87"/>
    </row>
    <row r="1252" spans="2:4" s="80" customFormat="1" x14ac:dyDescent="0.25">
      <c r="B1252" s="87"/>
      <c r="D1252" s="87"/>
    </row>
    <row r="1253" spans="2:4" s="80" customFormat="1" x14ac:dyDescent="0.25">
      <c r="B1253" s="87"/>
      <c r="D1253" s="87"/>
    </row>
    <row r="1254" spans="2:4" s="80" customFormat="1" x14ac:dyDescent="0.25">
      <c r="B1254" s="87"/>
      <c r="D1254" s="87"/>
    </row>
    <row r="1255" spans="2:4" s="80" customFormat="1" x14ac:dyDescent="0.25">
      <c r="B1255" s="87"/>
      <c r="D1255" s="87"/>
    </row>
    <row r="1256" spans="2:4" s="80" customFormat="1" x14ac:dyDescent="0.25">
      <c r="B1256" s="87"/>
      <c r="D1256" s="87"/>
    </row>
    <row r="1257" spans="2:4" s="80" customFormat="1" x14ac:dyDescent="0.25">
      <c r="B1257" s="87"/>
      <c r="D1257" s="87"/>
    </row>
    <row r="1258" spans="2:4" s="80" customFormat="1" x14ac:dyDescent="0.25">
      <c r="B1258" s="87"/>
      <c r="D1258" s="87"/>
    </row>
    <row r="1259" spans="2:4" s="80" customFormat="1" x14ac:dyDescent="0.25">
      <c r="B1259" s="87"/>
      <c r="D1259" s="87"/>
    </row>
    <row r="1260" spans="2:4" s="80" customFormat="1" x14ac:dyDescent="0.25">
      <c r="B1260" s="87"/>
      <c r="D1260" s="87"/>
    </row>
    <row r="1261" spans="2:4" s="80" customFormat="1" x14ac:dyDescent="0.25">
      <c r="B1261" s="87"/>
      <c r="D1261" s="87"/>
    </row>
    <row r="1262" spans="2:4" s="80" customFormat="1" x14ac:dyDescent="0.25">
      <c r="B1262" s="87"/>
      <c r="D1262" s="87"/>
    </row>
    <row r="1263" spans="2:4" s="80" customFormat="1" x14ac:dyDescent="0.25">
      <c r="B1263" s="87"/>
      <c r="D1263" s="87"/>
    </row>
    <row r="1264" spans="2:4" s="80" customFormat="1" x14ac:dyDescent="0.25">
      <c r="B1264" s="87"/>
      <c r="D1264" s="87"/>
    </row>
    <row r="1265" spans="2:4" s="80" customFormat="1" x14ac:dyDescent="0.25">
      <c r="B1265" s="87"/>
      <c r="D1265" s="87"/>
    </row>
    <row r="1266" spans="2:4" s="80" customFormat="1" x14ac:dyDescent="0.25">
      <c r="B1266" s="87"/>
      <c r="D1266" s="87"/>
    </row>
    <row r="1267" spans="2:4" s="80" customFormat="1" x14ac:dyDescent="0.25">
      <c r="B1267" s="87"/>
      <c r="D1267" s="87"/>
    </row>
    <row r="1268" spans="2:4" s="80" customFormat="1" x14ac:dyDescent="0.25">
      <c r="B1268" s="87"/>
      <c r="D1268" s="87"/>
    </row>
    <row r="1269" spans="2:4" s="80" customFormat="1" x14ac:dyDescent="0.25">
      <c r="B1269" s="87"/>
      <c r="D1269" s="87"/>
    </row>
    <row r="1270" spans="2:4" s="80" customFormat="1" x14ac:dyDescent="0.25">
      <c r="B1270" s="87"/>
      <c r="D1270" s="87"/>
    </row>
    <row r="1271" spans="2:4" s="80" customFormat="1" x14ac:dyDescent="0.25">
      <c r="B1271" s="87"/>
      <c r="D1271" s="87"/>
    </row>
    <row r="1272" spans="2:4" s="80" customFormat="1" x14ac:dyDescent="0.25">
      <c r="B1272" s="87"/>
      <c r="D1272" s="87"/>
    </row>
    <row r="1273" spans="2:4" s="80" customFormat="1" x14ac:dyDescent="0.25">
      <c r="B1273" s="87"/>
      <c r="D1273" s="87"/>
    </row>
    <row r="1274" spans="2:4" s="80" customFormat="1" x14ac:dyDescent="0.25">
      <c r="B1274" s="87"/>
      <c r="D1274" s="87"/>
    </row>
    <row r="1275" spans="2:4" s="80" customFormat="1" x14ac:dyDescent="0.25">
      <c r="B1275" s="87"/>
      <c r="D1275" s="87"/>
    </row>
    <row r="1276" spans="2:4" s="80" customFormat="1" x14ac:dyDescent="0.25">
      <c r="B1276" s="87"/>
      <c r="D1276" s="87"/>
    </row>
    <row r="1277" spans="2:4" s="80" customFormat="1" x14ac:dyDescent="0.25">
      <c r="B1277" s="87"/>
      <c r="D1277" s="87"/>
    </row>
    <row r="1278" spans="2:4" s="80" customFormat="1" x14ac:dyDescent="0.25">
      <c r="B1278" s="87"/>
      <c r="D1278" s="87"/>
    </row>
    <row r="1279" spans="2:4" s="80" customFormat="1" x14ac:dyDescent="0.25">
      <c r="B1279" s="87"/>
      <c r="D1279" s="87"/>
    </row>
    <row r="1280" spans="2:4" s="80" customFormat="1" x14ac:dyDescent="0.25">
      <c r="B1280" s="87"/>
      <c r="D1280" s="87"/>
    </row>
    <row r="1281" spans="2:4" s="80" customFormat="1" x14ac:dyDescent="0.25">
      <c r="B1281" s="87"/>
      <c r="D1281" s="87"/>
    </row>
    <row r="1282" spans="2:4" s="80" customFormat="1" x14ac:dyDescent="0.25">
      <c r="B1282" s="87"/>
      <c r="D1282" s="87"/>
    </row>
    <row r="1283" spans="2:4" s="80" customFormat="1" x14ac:dyDescent="0.25">
      <c r="B1283" s="87"/>
      <c r="D1283" s="87"/>
    </row>
    <row r="1284" spans="2:4" s="80" customFormat="1" x14ac:dyDescent="0.25">
      <c r="B1284" s="87"/>
      <c r="D1284" s="87"/>
    </row>
    <row r="1285" spans="2:4" s="80" customFormat="1" x14ac:dyDescent="0.25">
      <c r="B1285" s="87"/>
      <c r="D1285" s="87"/>
    </row>
    <row r="1286" spans="2:4" s="80" customFormat="1" x14ac:dyDescent="0.25">
      <c r="B1286" s="87"/>
      <c r="D1286" s="87"/>
    </row>
    <row r="1287" spans="2:4" s="80" customFormat="1" x14ac:dyDescent="0.25">
      <c r="B1287" s="87"/>
      <c r="D1287" s="87"/>
    </row>
    <row r="1288" spans="2:4" s="80" customFormat="1" x14ac:dyDescent="0.25">
      <c r="B1288" s="87"/>
      <c r="D1288" s="87"/>
    </row>
    <row r="1289" spans="2:4" s="80" customFormat="1" x14ac:dyDescent="0.25">
      <c r="B1289" s="87"/>
      <c r="D1289" s="87"/>
    </row>
    <row r="1290" spans="2:4" s="80" customFormat="1" x14ac:dyDescent="0.25">
      <c r="B1290" s="87"/>
      <c r="D1290" s="87"/>
    </row>
    <row r="1291" spans="2:4" s="80" customFormat="1" x14ac:dyDescent="0.25">
      <c r="B1291" s="87"/>
      <c r="D1291" s="87"/>
    </row>
    <row r="1292" spans="2:4" s="80" customFormat="1" x14ac:dyDescent="0.25">
      <c r="B1292" s="87"/>
      <c r="D1292" s="87"/>
    </row>
    <row r="1293" spans="2:4" s="80" customFormat="1" x14ac:dyDescent="0.25">
      <c r="B1293" s="87"/>
      <c r="D1293" s="87"/>
    </row>
    <row r="1294" spans="2:4" s="80" customFormat="1" x14ac:dyDescent="0.25">
      <c r="B1294" s="87"/>
      <c r="D1294" s="87"/>
    </row>
    <row r="1295" spans="2:4" s="80" customFormat="1" x14ac:dyDescent="0.25">
      <c r="B1295" s="87"/>
      <c r="D1295" s="87"/>
    </row>
    <row r="1296" spans="2:4" s="80" customFormat="1" x14ac:dyDescent="0.25">
      <c r="B1296" s="87"/>
      <c r="D1296" s="87"/>
    </row>
    <row r="1297" spans="2:4" s="80" customFormat="1" x14ac:dyDescent="0.25">
      <c r="B1297" s="87"/>
      <c r="D1297" s="87"/>
    </row>
    <row r="1298" spans="2:4" s="80" customFormat="1" x14ac:dyDescent="0.25">
      <c r="B1298" s="87"/>
      <c r="D1298" s="87"/>
    </row>
    <row r="1299" spans="2:4" s="80" customFormat="1" x14ac:dyDescent="0.25">
      <c r="B1299" s="87"/>
      <c r="D1299" s="87"/>
    </row>
    <row r="1300" spans="2:4" s="80" customFormat="1" x14ac:dyDescent="0.25">
      <c r="B1300" s="87"/>
      <c r="D1300" s="87"/>
    </row>
    <row r="1301" spans="2:4" s="80" customFormat="1" x14ac:dyDescent="0.25">
      <c r="B1301" s="87"/>
      <c r="D1301" s="87"/>
    </row>
    <row r="1302" spans="2:4" s="80" customFormat="1" x14ac:dyDescent="0.25">
      <c r="B1302" s="87"/>
      <c r="D1302" s="87"/>
    </row>
    <row r="1303" spans="2:4" s="80" customFormat="1" x14ac:dyDescent="0.25">
      <c r="B1303" s="87"/>
      <c r="D1303" s="87"/>
    </row>
    <row r="1304" spans="2:4" s="80" customFormat="1" x14ac:dyDescent="0.25">
      <c r="B1304" s="87"/>
      <c r="D1304" s="87"/>
    </row>
    <row r="1305" spans="2:4" s="80" customFormat="1" x14ac:dyDescent="0.25">
      <c r="B1305" s="87"/>
      <c r="D1305" s="87"/>
    </row>
    <row r="1306" spans="2:4" s="80" customFormat="1" x14ac:dyDescent="0.25">
      <c r="B1306" s="87"/>
      <c r="D1306" s="87"/>
    </row>
    <row r="1307" spans="2:4" s="80" customFormat="1" x14ac:dyDescent="0.25">
      <c r="B1307" s="87"/>
      <c r="D1307" s="87"/>
    </row>
    <row r="1308" spans="2:4" s="80" customFormat="1" x14ac:dyDescent="0.25">
      <c r="B1308" s="87"/>
      <c r="D1308" s="87"/>
    </row>
    <row r="1309" spans="2:4" s="80" customFormat="1" x14ac:dyDescent="0.25">
      <c r="B1309" s="87"/>
      <c r="D1309" s="87"/>
    </row>
    <row r="1310" spans="2:4" s="80" customFormat="1" x14ac:dyDescent="0.25">
      <c r="B1310" s="87"/>
      <c r="D1310" s="87"/>
    </row>
    <row r="1311" spans="2:4" s="80" customFormat="1" x14ac:dyDescent="0.25">
      <c r="B1311" s="87"/>
      <c r="D1311" s="87"/>
    </row>
    <row r="1312" spans="2:4" s="80" customFormat="1" x14ac:dyDescent="0.25">
      <c r="B1312" s="87"/>
      <c r="D1312" s="87"/>
    </row>
    <row r="1313" spans="2:4" s="80" customFormat="1" x14ac:dyDescent="0.25">
      <c r="B1313" s="87"/>
      <c r="D1313" s="87"/>
    </row>
    <row r="1314" spans="2:4" s="80" customFormat="1" x14ac:dyDescent="0.25">
      <c r="B1314" s="87"/>
      <c r="D1314" s="87"/>
    </row>
    <row r="1315" spans="2:4" s="80" customFormat="1" x14ac:dyDescent="0.25">
      <c r="B1315" s="87"/>
      <c r="D1315" s="87"/>
    </row>
    <row r="1316" spans="2:4" s="80" customFormat="1" x14ac:dyDescent="0.25">
      <c r="B1316" s="87"/>
      <c r="D1316" s="87"/>
    </row>
    <row r="1317" spans="2:4" s="80" customFormat="1" x14ac:dyDescent="0.25">
      <c r="B1317" s="87"/>
      <c r="D1317" s="87"/>
    </row>
    <row r="1318" spans="2:4" s="80" customFormat="1" x14ac:dyDescent="0.25">
      <c r="B1318" s="87"/>
      <c r="D1318" s="87"/>
    </row>
    <row r="1319" spans="2:4" s="80" customFormat="1" x14ac:dyDescent="0.25">
      <c r="B1319" s="87"/>
      <c r="D1319" s="87"/>
    </row>
    <row r="1320" spans="2:4" s="80" customFormat="1" x14ac:dyDescent="0.25">
      <c r="B1320" s="87"/>
      <c r="D1320" s="87"/>
    </row>
    <row r="1321" spans="2:4" s="80" customFormat="1" x14ac:dyDescent="0.25">
      <c r="B1321" s="87"/>
      <c r="D1321" s="87"/>
    </row>
    <row r="1322" spans="2:4" s="80" customFormat="1" x14ac:dyDescent="0.25">
      <c r="B1322" s="87"/>
      <c r="D1322" s="87"/>
    </row>
    <row r="1323" spans="2:4" s="80" customFormat="1" x14ac:dyDescent="0.25">
      <c r="B1323" s="87"/>
      <c r="D1323" s="87"/>
    </row>
    <row r="1324" spans="2:4" s="80" customFormat="1" x14ac:dyDescent="0.25">
      <c r="B1324" s="87"/>
      <c r="D1324" s="87"/>
    </row>
    <row r="1325" spans="2:4" s="80" customFormat="1" x14ac:dyDescent="0.25">
      <c r="B1325" s="87"/>
      <c r="D1325" s="87"/>
    </row>
    <row r="1326" spans="2:4" s="80" customFormat="1" x14ac:dyDescent="0.25">
      <c r="B1326" s="87"/>
      <c r="D1326" s="87"/>
    </row>
    <row r="1327" spans="2:4" s="80" customFormat="1" x14ac:dyDescent="0.25">
      <c r="B1327" s="87"/>
      <c r="D1327" s="87"/>
    </row>
    <row r="1328" spans="2:4" s="80" customFormat="1" x14ac:dyDescent="0.25">
      <c r="B1328" s="87"/>
      <c r="D1328" s="87"/>
    </row>
    <row r="1329" spans="2:4" s="80" customFormat="1" x14ac:dyDescent="0.25">
      <c r="B1329" s="87"/>
      <c r="D1329" s="87"/>
    </row>
    <row r="1330" spans="2:4" s="80" customFormat="1" x14ac:dyDescent="0.25">
      <c r="B1330" s="87"/>
      <c r="D1330" s="87"/>
    </row>
    <row r="1331" spans="2:4" s="80" customFormat="1" x14ac:dyDescent="0.25">
      <c r="B1331" s="87"/>
      <c r="D1331" s="87"/>
    </row>
    <row r="1332" spans="2:4" s="80" customFormat="1" x14ac:dyDescent="0.25">
      <c r="B1332" s="87"/>
      <c r="D1332" s="87"/>
    </row>
    <row r="1333" spans="2:4" s="80" customFormat="1" x14ac:dyDescent="0.25">
      <c r="B1333" s="87"/>
      <c r="D1333" s="87"/>
    </row>
    <row r="1334" spans="2:4" s="80" customFormat="1" x14ac:dyDescent="0.25">
      <c r="B1334" s="87"/>
      <c r="D1334" s="87"/>
    </row>
    <row r="1335" spans="2:4" s="80" customFormat="1" x14ac:dyDescent="0.25">
      <c r="B1335" s="87"/>
      <c r="D1335" s="87"/>
    </row>
    <row r="1336" spans="2:4" s="80" customFormat="1" x14ac:dyDescent="0.25">
      <c r="B1336" s="87"/>
      <c r="D1336" s="87"/>
    </row>
    <row r="1337" spans="2:4" s="80" customFormat="1" x14ac:dyDescent="0.25">
      <c r="B1337" s="87"/>
      <c r="D1337" s="87"/>
    </row>
    <row r="1338" spans="2:4" s="80" customFormat="1" x14ac:dyDescent="0.25">
      <c r="B1338" s="87"/>
      <c r="D1338" s="87"/>
    </row>
    <row r="1339" spans="2:4" s="80" customFormat="1" x14ac:dyDescent="0.25">
      <c r="B1339" s="87"/>
      <c r="D1339" s="87"/>
    </row>
    <row r="1340" spans="2:4" s="80" customFormat="1" x14ac:dyDescent="0.25">
      <c r="B1340" s="87"/>
      <c r="D1340" s="87"/>
    </row>
    <row r="1341" spans="2:4" s="80" customFormat="1" x14ac:dyDescent="0.25">
      <c r="B1341" s="87"/>
      <c r="D1341" s="87"/>
    </row>
    <row r="1342" spans="2:4" s="80" customFormat="1" x14ac:dyDescent="0.25">
      <c r="B1342" s="87"/>
      <c r="D1342" s="87"/>
    </row>
    <row r="1343" spans="2:4" s="80" customFormat="1" x14ac:dyDescent="0.25">
      <c r="B1343" s="87"/>
      <c r="D1343" s="87"/>
    </row>
    <row r="1344" spans="2:4" s="80" customFormat="1" x14ac:dyDescent="0.25">
      <c r="B1344" s="87"/>
      <c r="D1344" s="87"/>
    </row>
    <row r="1345" spans="2:4" s="80" customFormat="1" x14ac:dyDescent="0.25">
      <c r="B1345" s="87"/>
      <c r="D1345" s="87"/>
    </row>
    <row r="1346" spans="2:4" s="80" customFormat="1" x14ac:dyDescent="0.25">
      <c r="B1346" s="87"/>
      <c r="D1346" s="87"/>
    </row>
    <row r="1347" spans="2:4" s="80" customFormat="1" x14ac:dyDescent="0.25">
      <c r="B1347" s="87"/>
      <c r="D1347" s="87"/>
    </row>
    <row r="1348" spans="2:4" s="80" customFormat="1" x14ac:dyDescent="0.25">
      <c r="B1348" s="87"/>
      <c r="D1348" s="87"/>
    </row>
    <row r="1349" spans="2:4" s="80" customFormat="1" x14ac:dyDescent="0.25">
      <c r="B1349" s="87"/>
      <c r="D1349" s="87"/>
    </row>
    <row r="1350" spans="2:4" s="80" customFormat="1" x14ac:dyDescent="0.25">
      <c r="B1350" s="87"/>
      <c r="D1350" s="87"/>
    </row>
    <row r="1351" spans="2:4" s="80" customFormat="1" x14ac:dyDescent="0.25">
      <c r="B1351" s="87"/>
      <c r="D1351" s="87"/>
    </row>
    <row r="1352" spans="2:4" s="80" customFormat="1" x14ac:dyDescent="0.25">
      <c r="B1352" s="87"/>
      <c r="D1352" s="87"/>
    </row>
    <row r="1353" spans="2:4" s="80" customFormat="1" x14ac:dyDescent="0.25">
      <c r="B1353" s="87"/>
      <c r="D1353" s="87"/>
    </row>
    <row r="1354" spans="2:4" s="80" customFormat="1" x14ac:dyDescent="0.25">
      <c r="B1354" s="87"/>
      <c r="D1354" s="87"/>
    </row>
    <row r="1355" spans="2:4" s="80" customFormat="1" x14ac:dyDescent="0.25">
      <c r="B1355" s="87"/>
      <c r="D1355" s="87"/>
    </row>
    <row r="1356" spans="2:4" s="80" customFormat="1" x14ac:dyDescent="0.25">
      <c r="B1356" s="87"/>
      <c r="D1356" s="87"/>
    </row>
    <row r="1357" spans="2:4" s="80" customFormat="1" x14ac:dyDescent="0.25">
      <c r="B1357" s="87"/>
      <c r="D1357" s="87"/>
    </row>
    <row r="1358" spans="2:4" s="80" customFormat="1" x14ac:dyDescent="0.25">
      <c r="B1358" s="87"/>
      <c r="D1358" s="87"/>
    </row>
    <row r="1359" spans="2:4" s="80" customFormat="1" x14ac:dyDescent="0.25">
      <c r="B1359" s="87"/>
      <c r="D1359" s="87"/>
    </row>
    <row r="1360" spans="2:4" s="80" customFormat="1" x14ac:dyDescent="0.25">
      <c r="B1360" s="87"/>
      <c r="D1360" s="87"/>
    </row>
    <row r="1361" spans="2:4" s="80" customFormat="1" x14ac:dyDescent="0.25">
      <c r="B1361" s="87"/>
      <c r="D1361" s="87"/>
    </row>
    <row r="1362" spans="2:4" s="80" customFormat="1" x14ac:dyDescent="0.25">
      <c r="B1362" s="87"/>
      <c r="D1362" s="87"/>
    </row>
    <row r="1363" spans="2:4" s="80" customFormat="1" x14ac:dyDescent="0.25">
      <c r="B1363" s="87"/>
      <c r="D1363" s="87"/>
    </row>
    <row r="1364" spans="2:4" s="80" customFormat="1" x14ac:dyDescent="0.25">
      <c r="B1364" s="87"/>
      <c r="D1364" s="87"/>
    </row>
    <row r="1365" spans="2:4" s="80" customFormat="1" x14ac:dyDescent="0.25">
      <c r="B1365" s="87"/>
      <c r="D1365" s="87"/>
    </row>
    <row r="1366" spans="2:4" s="80" customFormat="1" x14ac:dyDescent="0.25">
      <c r="B1366" s="87"/>
      <c r="D1366" s="87"/>
    </row>
    <row r="1367" spans="2:4" s="80" customFormat="1" x14ac:dyDescent="0.25">
      <c r="B1367" s="87"/>
      <c r="D1367" s="87"/>
    </row>
    <row r="1368" spans="2:4" s="80" customFormat="1" x14ac:dyDescent="0.25">
      <c r="B1368" s="87"/>
      <c r="D1368" s="87"/>
    </row>
    <row r="1369" spans="2:4" s="80" customFormat="1" x14ac:dyDescent="0.25">
      <c r="B1369" s="87"/>
      <c r="D1369" s="87"/>
    </row>
    <row r="1370" spans="2:4" s="80" customFormat="1" x14ac:dyDescent="0.25">
      <c r="B1370" s="87"/>
      <c r="D1370" s="87"/>
    </row>
    <row r="1371" spans="2:4" s="80" customFormat="1" x14ac:dyDescent="0.25">
      <c r="B1371" s="87"/>
      <c r="D1371" s="87"/>
    </row>
    <row r="1372" spans="2:4" s="80" customFormat="1" x14ac:dyDescent="0.25">
      <c r="B1372" s="87"/>
      <c r="D1372" s="87"/>
    </row>
    <row r="1373" spans="2:4" s="80" customFormat="1" x14ac:dyDescent="0.25">
      <c r="B1373" s="87"/>
      <c r="D1373" s="87"/>
    </row>
    <row r="1374" spans="2:4" s="80" customFormat="1" x14ac:dyDescent="0.25">
      <c r="B1374" s="87"/>
      <c r="D1374" s="87"/>
    </row>
    <row r="1375" spans="2:4" s="80" customFormat="1" x14ac:dyDescent="0.25">
      <c r="B1375" s="87"/>
      <c r="D1375" s="87"/>
    </row>
    <row r="1376" spans="2:4" s="80" customFormat="1" x14ac:dyDescent="0.25">
      <c r="B1376" s="87"/>
      <c r="D1376" s="87"/>
    </row>
    <row r="1377" spans="2:4" s="80" customFormat="1" x14ac:dyDescent="0.25">
      <c r="B1377" s="87"/>
      <c r="D1377" s="87"/>
    </row>
    <row r="1378" spans="2:4" s="80" customFormat="1" x14ac:dyDescent="0.25">
      <c r="B1378" s="87"/>
      <c r="D1378" s="87"/>
    </row>
    <row r="1379" spans="2:4" s="80" customFormat="1" x14ac:dyDescent="0.25">
      <c r="B1379" s="87"/>
      <c r="D1379" s="87"/>
    </row>
    <row r="1380" spans="2:4" s="80" customFormat="1" x14ac:dyDescent="0.25">
      <c r="B1380" s="87"/>
      <c r="D1380" s="87"/>
    </row>
    <row r="1381" spans="2:4" s="80" customFormat="1" x14ac:dyDescent="0.25">
      <c r="B1381" s="87"/>
      <c r="D1381" s="87"/>
    </row>
    <row r="1382" spans="2:4" s="80" customFormat="1" x14ac:dyDescent="0.25">
      <c r="B1382" s="87"/>
      <c r="D1382" s="87"/>
    </row>
    <row r="1383" spans="2:4" s="80" customFormat="1" x14ac:dyDescent="0.25">
      <c r="B1383" s="87"/>
      <c r="D1383" s="87"/>
    </row>
    <row r="1384" spans="2:4" s="80" customFormat="1" x14ac:dyDescent="0.25">
      <c r="B1384" s="87"/>
      <c r="D1384" s="87"/>
    </row>
    <row r="1385" spans="2:4" s="80" customFormat="1" x14ac:dyDescent="0.25">
      <c r="B1385" s="87"/>
      <c r="D1385" s="87"/>
    </row>
    <row r="1386" spans="2:4" s="80" customFormat="1" x14ac:dyDescent="0.25">
      <c r="B1386" s="87"/>
      <c r="D1386" s="87"/>
    </row>
    <row r="1387" spans="2:4" s="80" customFormat="1" x14ac:dyDescent="0.25">
      <c r="B1387" s="87"/>
      <c r="D1387" s="87"/>
    </row>
    <row r="1388" spans="2:4" s="80" customFormat="1" x14ac:dyDescent="0.25">
      <c r="B1388" s="87"/>
      <c r="D1388" s="87"/>
    </row>
    <row r="1389" spans="2:4" s="80" customFormat="1" x14ac:dyDescent="0.25">
      <c r="B1389" s="87"/>
      <c r="D1389" s="87"/>
    </row>
    <row r="1390" spans="2:4" s="80" customFormat="1" x14ac:dyDescent="0.25">
      <c r="B1390" s="87"/>
      <c r="D1390" s="87"/>
    </row>
    <row r="1391" spans="2:4" s="80" customFormat="1" x14ac:dyDescent="0.25">
      <c r="B1391" s="87"/>
      <c r="D1391" s="87"/>
    </row>
    <row r="1392" spans="2:4" s="80" customFormat="1" x14ac:dyDescent="0.25">
      <c r="B1392" s="87"/>
      <c r="D1392" s="87"/>
    </row>
    <row r="1393" spans="2:4" s="80" customFormat="1" x14ac:dyDescent="0.25">
      <c r="B1393" s="87"/>
      <c r="D1393" s="87"/>
    </row>
    <row r="1394" spans="2:4" s="80" customFormat="1" x14ac:dyDescent="0.25">
      <c r="B1394" s="87"/>
      <c r="D1394" s="87"/>
    </row>
    <row r="1395" spans="2:4" s="80" customFormat="1" x14ac:dyDescent="0.25">
      <c r="B1395" s="87"/>
      <c r="D1395" s="87"/>
    </row>
    <row r="1396" spans="2:4" s="80" customFormat="1" x14ac:dyDescent="0.25">
      <c r="B1396" s="87"/>
      <c r="D1396" s="87"/>
    </row>
    <row r="1397" spans="2:4" s="80" customFormat="1" x14ac:dyDescent="0.25">
      <c r="B1397" s="87"/>
      <c r="D1397" s="87"/>
    </row>
    <row r="1398" spans="2:4" s="80" customFormat="1" x14ac:dyDescent="0.25">
      <c r="B1398" s="87"/>
      <c r="D1398" s="87"/>
    </row>
    <row r="1399" spans="2:4" s="80" customFormat="1" x14ac:dyDescent="0.25">
      <c r="B1399" s="87"/>
      <c r="D1399" s="87"/>
    </row>
    <row r="1400" spans="2:4" s="80" customFormat="1" x14ac:dyDescent="0.25">
      <c r="B1400" s="87"/>
      <c r="D1400" s="87"/>
    </row>
    <row r="1401" spans="2:4" s="80" customFormat="1" x14ac:dyDescent="0.25">
      <c r="B1401" s="87"/>
      <c r="D1401" s="87"/>
    </row>
    <row r="1402" spans="2:4" s="80" customFormat="1" x14ac:dyDescent="0.25">
      <c r="B1402" s="87"/>
      <c r="D1402" s="87"/>
    </row>
    <row r="1403" spans="2:4" s="80" customFormat="1" x14ac:dyDescent="0.25">
      <c r="B1403" s="87"/>
      <c r="D1403" s="87"/>
    </row>
    <row r="1404" spans="2:4" s="80" customFormat="1" x14ac:dyDescent="0.25">
      <c r="B1404" s="87"/>
      <c r="D1404" s="87"/>
    </row>
    <row r="1405" spans="2:4" s="80" customFormat="1" x14ac:dyDescent="0.25">
      <c r="B1405" s="87"/>
      <c r="D1405" s="87"/>
    </row>
    <row r="1406" spans="2:4" s="80" customFormat="1" x14ac:dyDescent="0.25">
      <c r="B1406" s="87"/>
      <c r="D1406" s="87"/>
    </row>
    <row r="1407" spans="2:4" s="80" customFormat="1" x14ac:dyDescent="0.25">
      <c r="B1407" s="87"/>
      <c r="D1407" s="87"/>
    </row>
    <row r="1408" spans="2:4" s="80" customFormat="1" x14ac:dyDescent="0.25">
      <c r="B1408" s="87"/>
      <c r="D1408" s="87"/>
    </row>
    <row r="1409" spans="2:4" s="80" customFormat="1" x14ac:dyDescent="0.25">
      <c r="B1409" s="87"/>
      <c r="D1409" s="87"/>
    </row>
    <row r="1410" spans="2:4" s="80" customFormat="1" x14ac:dyDescent="0.25">
      <c r="B1410" s="87"/>
      <c r="D1410" s="87"/>
    </row>
    <row r="1411" spans="2:4" s="80" customFormat="1" x14ac:dyDescent="0.25">
      <c r="B1411" s="87"/>
      <c r="D1411" s="87"/>
    </row>
    <row r="1412" spans="2:4" s="80" customFormat="1" x14ac:dyDescent="0.25">
      <c r="B1412" s="87"/>
      <c r="D1412" s="87"/>
    </row>
    <row r="1413" spans="2:4" s="80" customFormat="1" x14ac:dyDescent="0.25">
      <c r="B1413" s="87"/>
      <c r="D1413" s="87"/>
    </row>
    <row r="1414" spans="2:4" s="80" customFormat="1" x14ac:dyDescent="0.25">
      <c r="B1414" s="87"/>
      <c r="D1414" s="87"/>
    </row>
    <row r="1415" spans="2:4" s="80" customFormat="1" x14ac:dyDescent="0.25">
      <c r="B1415" s="87"/>
      <c r="D1415" s="87"/>
    </row>
    <row r="1416" spans="2:4" s="80" customFormat="1" x14ac:dyDescent="0.25">
      <c r="B1416" s="87"/>
      <c r="D1416" s="87"/>
    </row>
    <row r="1417" spans="2:4" s="80" customFormat="1" x14ac:dyDescent="0.25">
      <c r="B1417" s="87"/>
      <c r="D1417" s="87"/>
    </row>
    <row r="1418" spans="2:4" s="80" customFormat="1" x14ac:dyDescent="0.25">
      <c r="B1418" s="87"/>
      <c r="D1418" s="87"/>
    </row>
    <row r="1419" spans="2:4" s="80" customFormat="1" x14ac:dyDescent="0.25">
      <c r="B1419" s="87"/>
      <c r="D1419" s="87"/>
    </row>
    <row r="1420" spans="2:4" s="80" customFormat="1" x14ac:dyDescent="0.25">
      <c r="B1420" s="87"/>
      <c r="D1420" s="87"/>
    </row>
    <row r="1421" spans="2:4" s="80" customFormat="1" x14ac:dyDescent="0.25">
      <c r="B1421" s="87"/>
      <c r="D1421" s="87"/>
    </row>
    <row r="1422" spans="2:4" s="80" customFormat="1" x14ac:dyDescent="0.25">
      <c r="B1422" s="87"/>
      <c r="D1422" s="87"/>
    </row>
    <row r="1423" spans="2:4" s="80" customFormat="1" x14ac:dyDescent="0.25">
      <c r="B1423" s="87"/>
      <c r="D1423" s="87"/>
    </row>
    <row r="1424" spans="2:4" s="80" customFormat="1" x14ac:dyDescent="0.25">
      <c r="B1424" s="87"/>
      <c r="D1424" s="87"/>
    </row>
    <row r="1425" spans="2:4" s="80" customFormat="1" x14ac:dyDescent="0.25">
      <c r="B1425" s="87"/>
      <c r="D1425" s="87"/>
    </row>
    <row r="1426" spans="2:4" s="80" customFormat="1" x14ac:dyDescent="0.25">
      <c r="B1426" s="87"/>
      <c r="D1426" s="87"/>
    </row>
    <row r="1427" spans="2:4" s="80" customFormat="1" x14ac:dyDescent="0.25">
      <c r="B1427" s="87"/>
      <c r="D1427" s="87"/>
    </row>
    <row r="1428" spans="2:4" s="80" customFormat="1" x14ac:dyDescent="0.25">
      <c r="B1428" s="87"/>
      <c r="D1428" s="87"/>
    </row>
    <row r="1429" spans="2:4" s="80" customFormat="1" x14ac:dyDescent="0.25">
      <c r="B1429" s="87"/>
      <c r="D1429" s="87"/>
    </row>
    <row r="1430" spans="2:4" s="80" customFormat="1" x14ac:dyDescent="0.25">
      <c r="B1430" s="87"/>
      <c r="D1430" s="87"/>
    </row>
    <row r="1431" spans="2:4" s="80" customFormat="1" x14ac:dyDescent="0.25">
      <c r="B1431" s="87"/>
      <c r="D1431" s="87"/>
    </row>
    <row r="1432" spans="2:4" s="80" customFormat="1" x14ac:dyDescent="0.25">
      <c r="B1432" s="87"/>
      <c r="D1432" s="87"/>
    </row>
    <row r="1433" spans="2:4" s="80" customFormat="1" x14ac:dyDescent="0.25">
      <c r="B1433" s="87"/>
      <c r="D1433" s="87"/>
    </row>
    <row r="1434" spans="2:4" s="80" customFormat="1" x14ac:dyDescent="0.25">
      <c r="B1434" s="87"/>
      <c r="D1434" s="87"/>
    </row>
    <row r="1435" spans="2:4" s="80" customFormat="1" x14ac:dyDescent="0.25">
      <c r="B1435" s="87"/>
      <c r="D1435" s="87"/>
    </row>
    <row r="1436" spans="2:4" s="80" customFormat="1" x14ac:dyDescent="0.25">
      <c r="B1436" s="87"/>
      <c r="D1436" s="87"/>
    </row>
    <row r="1437" spans="2:4" s="80" customFormat="1" x14ac:dyDescent="0.25">
      <c r="B1437" s="87"/>
      <c r="D1437" s="87"/>
    </row>
    <row r="1438" spans="2:4" s="80" customFormat="1" x14ac:dyDescent="0.25">
      <c r="B1438" s="87"/>
      <c r="D1438" s="87"/>
    </row>
    <row r="1439" spans="2:4" s="80" customFormat="1" x14ac:dyDescent="0.25">
      <c r="B1439" s="87"/>
      <c r="D1439" s="87"/>
    </row>
    <row r="1440" spans="2:4" s="80" customFormat="1" x14ac:dyDescent="0.25">
      <c r="B1440" s="87"/>
      <c r="D1440" s="87"/>
    </row>
    <row r="1441" spans="2:4" s="80" customFormat="1" x14ac:dyDescent="0.25">
      <c r="B1441" s="87"/>
      <c r="D1441" s="87"/>
    </row>
    <row r="1442" spans="2:4" s="80" customFormat="1" x14ac:dyDescent="0.25">
      <c r="B1442" s="87"/>
      <c r="D1442" s="87"/>
    </row>
    <row r="1443" spans="2:4" s="80" customFormat="1" x14ac:dyDescent="0.25">
      <c r="B1443" s="87"/>
      <c r="D1443" s="87"/>
    </row>
    <row r="1444" spans="2:4" s="80" customFormat="1" x14ac:dyDescent="0.25">
      <c r="B1444" s="87"/>
      <c r="D1444" s="87"/>
    </row>
    <row r="1445" spans="2:4" s="80" customFormat="1" x14ac:dyDescent="0.25">
      <c r="B1445" s="87"/>
      <c r="D1445" s="87"/>
    </row>
    <row r="1446" spans="2:4" s="80" customFormat="1" x14ac:dyDescent="0.25">
      <c r="B1446" s="87"/>
      <c r="D1446" s="87"/>
    </row>
    <row r="1447" spans="2:4" s="80" customFormat="1" x14ac:dyDescent="0.25">
      <c r="B1447" s="87"/>
      <c r="D1447" s="87"/>
    </row>
    <row r="1448" spans="2:4" s="80" customFormat="1" x14ac:dyDescent="0.25">
      <c r="B1448" s="87"/>
      <c r="D1448" s="87"/>
    </row>
    <row r="1449" spans="2:4" s="80" customFormat="1" x14ac:dyDescent="0.25">
      <c r="B1449" s="87"/>
      <c r="D1449" s="87"/>
    </row>
    <row r="1450" spans="2:4" s="80" customFormat="1" x14ac:dyDescent="0.25">
      <c r="B1450" s="87"/>
      <c r="D1450" s="87"/>
    </row>
    <row r="1451" spans="2:4" s="80" customFormat="1" x14ac:dyDescent="0.25">
      <c r="B1451" s="87"/>
      <c r="D1451" s="87"/>
    </row>
    <row r="1452" spans="2:4" s="80" customFormat="1" x14ac:dyDescent="0.25">
      <c r="B1452" s="87"/>
      <c r="D1452" s="87"/>
    </row>
    <row r="1453" spans="2:4" s="80" customFormat="1" x14ac:dyDescent="0.25">
      <c r="B1453" s="87"/>
      <c r="D1453" s="87"/>
    </row>
    <row r="1454" spans="2:4" s="80" customFormat="1" x14ac:dyDescent="0.25">
      <c r="B1454" s="87"/>
      <c r="D1454" s="87"/>
    </row>
    <row r="1455" spans="2:4" s="80" customFormat="1" x14ac:dyDescent="0.25">
      <c r="B1455" s="87"/>
      <c r="D1455" s="87"/>
    </row>
    <row r="1456" spans="2:4" s="80" customFormat="1" x14ac:dyDescent="0.25">
      <c r="B1456" s="87"/>
      <c r="D1456" s="87"/>
    </row>
    <row r="1457" spans="2:4" s="80" customFormat="1" x14ac:dyDescent="0.25">
      <c r="B1457" s="87"/>
      <c r="D1457" s="87"/>
    </row>
    <row r="1458" spans="2:4" s="80" customFormat="1" x14ac:dyDescent="0.25">
      <c r="B1458" s="87"/>
      <c r="D1458" s="87"/>
    </row>
    <row r="1459" spans="2:4" s="80" customFormat="1" x14ac:dyDescent="0.25">
      <c r="B1459" s="87"/>
      <c r="D1459" s="87"/>
    </row>
    <row r="1460" spans="2:4" s="80" customFormat="1" x14ac:dyDescent="0.25">
      <c r="B1460" s="87"/>
      <c r="D1460" s="87"/>
    </row>
    <row r="1461" spans="2:4" s="80" customFormat="1" x14ac:dyDescent="0.25">
      <c r="B1461" s="87"/>
      <c r="D1461" s="87"/>
    </row>
    <row r="1462" spans="2:4" s="80" customFormat="1" x14ac:dyDescent="0.25">
      <c r="B1462" s="87"/>
      <c r="D1462" s="87"/>
    </row>
    <row r="1463" spans="2:4" s="80" customFormat="1" x14ac:dyDescent="0.25">
      <c r="B1463" s="87"/>
      <c r="D1463" s="87"/>
    </row>
    <row r="1464" spans="2:4" s="80" customFormat="1" x14ac:dyDescent="0.25">
      <c r="B1464" s="87"/>
      <c r="D1464" s="87"/>
    </row>
    <row r="1465" spans="2:4" s="80" customFormat="1" x14ac:dyDescent="0.25">
      <c r="B1465" s="87"/>
      <c r="D1465" s="87"/>
    </row>
    <row r="1466" spans="2:4" s="80" customFormat="1" x14ac:dyDescent="0.25">
      <c r="B1466" s="87"/>
      <c r="D1466" s="87"/>
    </row>
    <row r="1467" spans="2:4" s="80" customFormat="1" x14ac:dyDescent="0.25">
      <c r="B1467" s="87"/>
      <c r="D1467" s="87"/>
    </row>
    <row r="1468" spans="2:4" s="80" customFormat="1" x14ac:dyDescent="0.25">
      <c r="B1468" s="87"/>
      <c r="D1468" s="87"/>
    </row>
    <row r="1469" spans="2:4" s="80" customFormat="1" x14ac:dyDescent="0.25">
      <c r="B1469" s="87"/>
      <c r="D1469" s="87"/>
    </row>
    <row r="1470" spans="2:4" s="80" customFormat="1" x14ac:dyDescent="0.25">
      <c r="B1470" s="87"/>
      <c r="D1470" s="87"/>
    </row>
    <row r="1471" spans="2:4" s="80" customFormat="1" x14ac:dyDescent="0.25">
      <c r="B1471" s="87"/>
      <c r="D1471" s="87"/>
    </row>
    <row r="1472" spans="2:4" s="80" customFormat="1" x14ac:dyDescent="0.25">
      <c r="B1472" s="87"/>
      <c r="D1472" s="87"/>
    </row>
    <row r="1473" spans="2:4" s="80" customFormat="1" x14ac:dyDescent="0.25">
      <c r="B1473" s="87"/>
      <c r="D1473" s="87"/>
    </row>
    <row r="1474" spans="2:4" s="80" customFormat="1" x14ac:dyDescent="0.25">
      <c r="B1474" s="87"/>
      <c r="D1474" s="87"/>
    </row>
    <row r="1475" spans="2:4" s="80" customFormat="1" x14ac:dyDescent="0.25">
      <c r="B1475" s="87"/>
      <c r="D1475" s="87"/>
    </row>
    <row r="1476" spans="2:4" s="80" customFormat="1" x14ac:dyDescent="0.25">
      <c r="B1476" s="87"/>
      <c r="D1476" s="87"/>
    </row>
    <row r="1477" spans="2:4" s="80" customFormat="1" x14ac:dyDescent="0.25">
      <c r="B1477" s="87"/>
      <c r="D1477" s="87"/>
    </row>
    <row r="1478" spans="2:4" s="80" customFormat="1" x14ac:dyDescent="0.25">
      <c r="B1478" s="87"/>
      <c r="D1478" s="87"/>
    </row>
    <row r="1479" spans="2:4" s="80" customFormat="1" x14ac:dyDescent="0.25">
      <c r="B1479" s="87"/>
      <c r="D1479" s="87"/>
    </row>
    <row r="1480" spans="2:4" s="80" customFormat="1" x14ac:dyDescent="0.25">
      <c r="B1480" s="87"/>
      <c r="D1480" s="87"/>
    </row>
    <row r="1481" spans="2:4" s="80" customFormat="1" x14ac:dyDescent="0.25">
      <c r="B1481" s="87"/>
      <c r="D1481" s="87"/>
    </row>
    <row r="1482" spans="2:4" s="80" customFormat="1" x14ac:dyDescent="0.25">
      <c r="B1482" s="87"/>
      <c r="D1482" s="87"/>
    </row>
    <row r="1483" spans="2:4" s="80" customFormat="1" x14ac:dyDescent="0.25">
      <c r="B1483" s="87"/>
      <c r="D1483" s="87"/>
    </row>
    <row r="1484" spans="2:4" s="80" customFormat="1" x14ac:dyDescent="0.25">
      <c r="B1484" s="87"/>
      <c r="D1484" s="87"/>
    </row>
    <row r="1485" spans="2:4" s="80" customFormat="1" x14ac:dyDescent="0.25">
      <c r="B1485" s="87"/>
      <c r="D1485" s="87"/>
    </row>
    <row r="1486" spans="2:4" s="80" customFormat="1" x14ac:dyDescent="0.25">
      <c r="B1486" s="87"/>
      <c r="D1486" s="87"/>
    </row>
    <row r="1487" spans="2:4" s="80" customFormat="1" x14ac:dyDescent="0.25">
      <c r="B1487" s="87"/>
      <c r="D1487" s="87"/>
    </row>
    <row r="1488" spans="2:4" s="80" customFormat="1" x14ac:dyDescent="0.25">
      <c r="B1488" s="87"/>
      <c r="D1488" s="87"/>
    </row>
    <row r="1489" spans="2:4" s="80" customFormat="1" x14ac:dyDescent="0.25">
      <c r="B1489" s="87"/>
      <c r="D1489" s="87"/>
    </row>
    <row r="1490" spans="2:4" s="80" customFormat="1" x14ac:dyDescent="0.25">
      <c r="B1490" s="87"/>
      <c r="D1490" s="87"/>
    </row>
    <row r="1491" spans="2:4" s="80" customFormat="1" x14ac:dyDescent="0.25">
      <c r="B1491" s="87"/>
      <c r="D1491" s="87"/>
    </row>
    <row r="1492" spans="2:4" s="80" customFormat="1" x14ac:dyDescent="0.25">
      <c r="B1492" s="87"/>
      <c r="D1492" s="87"/>
    </row>
    <row r="1493" spans="2:4" s="80" customFormat="1" x14ac:dyDescent="0.25">
      <c r="B1493" s="87"/>
      <c r="D1493" s="87"/>
    </row>
    <row r="1494" spans="2:4" s="80" customFormat="1" x14ac:dyDescent="0.25">
      <c r="B1494" s="87"/>
      <c r="D1494" s="87"/>
    </row>
    <row r="1495" spans="2:4" s="80" customFormat="1" x14ac:dyDescent="0.25">
      <c r="B1495" s="87"/>
      <c r="D1495" s="87"/>
    </row>
    <row r="1496" spans="2:4" s="80" customFormat="1" x14ac:dyDescent="0.25">
      <c r="B1496" s="87"/>
      <c r="D1496" s="87"/>
    </row>
    <row r="1497" spans="2:4" s="80" customFormat="1" x14ac:dyDescent="0.25">
      <c r="B1497" s="87"/>
      <c r="D1497" s="87"/>
    </row>
    <row r="1498" spans="2:4" s="80" customFormat="1" x14ac:dyDescent="0.25">
      <c r="B1498" s="87"/>
      <c r="D1498" s="87"/>
    </row>
    <row r="1499" spans="2:4" s="80" customFormat="1" x14ac:dyDescent="0.25">
      <c r="B1499" s="87"/>
      <c r="D1499" s="87"/>
    </row>
    <row r="1500" spans="2:4" s="80" customFormat="1" x14ac:dyDescent="0.25">
      <c r="B1500" s="87"/>
      <c r="D1500" s="87"/>
    </row>
    <row r="1501" spans="2:4" s="80" customFormat="1" x14ac:dyDescent="0.25">
      <c r="B1501" s="87"/>
      <c r="D1501" s="87"/>
    </row>
    <row r="1502" spans="2:4" s="80" customFormat="1" x14ac:dyDescent="0.25">
      <c r="B1502" s="87"/>
      <c r="D1502" s="87"/>
    </row>
    <row r="1503" spans="2:4" s="80" customFormat="1" x14ac:dyDescent="0.25">
      <c r="B1503" s="87"/>
      <c r="D1503" s="87"/>
    </row>
    <row r="1504" spans="2:4" s="80" customFormat="1" x14ac:dyDescent="0.25">
      <c r="B1504" s="87"/>
      <c r="D1504" s="87"/>
    </row>
    <row r="1505" spans="2:4" s="80" customFormat="1" x14ac:dyDescent="0.25">
      <c r="B1505" s="87"/>
      <c r="D1505" s="87"/>
    </row>
    <row r="1506" spans="2:4" s="80" customFormat="1" x14ac:dyDescent="0.25">
      <c r="B1506" s="87"/>
      <c r="D1506" s="87"/>
    </row>
    <row r="1507" spans="2:4" s="80" customFormat="1" x14ac:dyDescent="0.25">
      <c r="B1507" s="87"/>
      <c r="D1507" s="87"/>
    </row>
    <row r="1508" spans="2:4" s="80" customFormat="1" x14ac:dyDescent="0.25">
      <c r="B1508" s="87"/>
      <c r="D1508" s="87"/>
    </row>
    <row r="1509" spans="2:4" s="80" customFormat="1" x14ac:dyDescent="0.25">
      <c r="B1509" s="87"/>
      <c r="D1509" s="87"/>
    </row>
    <row r="1510" spans="2:4" s="80" customFormat="1" x14ac:dyDescent="0.25">
      <c r="B1510" s="87"/>
      <c r="D1510" s="87"/>
    </row>
    <row r="1511" spans="2:4" s="80" customFormat="1" x14ac:dyDescent="0.25">
      <c r="B1511" s="87"/>
      <c r="D1511" s="87"/>
    </row>
    <row r="1512" spans="2:4" s="80" customFormat="1" x14ac:dyDescent="0.25">
      <c r="B1512" s="87"/>
      <c r="D1512" s="87"/>
    </row>
    <row r="1513" spans="2:4" s="80" customFormat="1" x14ac:dyDescent="0.25">
      <c r="B1513" s="87"/>
      <c r="D1513" s="87"/>
    </row>
    <row r="1514" spans="2:4" s="80" customFormat="1" x14ac:dyDescent="0.25">
      <c r="B1514" s="87"/>
      <c r="D1514" s="87"/>
    </row>
    <row r="1515" spans="2:4" s="80" customFormat="1" x14ac:dyDescent="0.25">
      <c r="B1515" s="87"/>
      <c r="D1515" s="87"/>
    </row>
    <row r="1516" spans="2:4" s="80" customFormat="1" x14ac:dyDescent="0.25">
      <c r="B1516" s="87"/>
      <c r="D1516" s="87"/>
    </row>
    <row r="1517" spans="2:4" s="80" customFormat="1" x14ac:dyDescent="0.25">
      <c r="B1517" s="87"/>
      <c r="D1517" s="87"/>
    </row>
    <row r="1518" spans="2:4" s="80" customFormat="1" x14ac:dyDescent="0.25">
      <c r="B1518" s="87"/>
      <c r="D1518" s="87"/>
    </row>
    <row r="1519" spans="2:4" s="80" customFormat="1" x14ac:dyDescent="0.25">
      <c r="B1519" s="87"/>
      <c r="D1519" s="87"/>
    </row>
    <row r="1520" spans="2:4" s="80" customFormat="1" x14ac:dyDescent="0.25">
      <c r="B1520" s="87"/>
      <c r="D1520" s="87"/>
    </row>
    <row r="1521" spans="2:4" s="80" customFormat="1" x14ac:dyDescent="0.25">
      <c r="B1521" s="87"/>
      <c r="D1521" s="87"/>
    </row>
    <row r="1522" spans="2:4" s="80" customFormat="1" x14ac:dyDescent="0.25">
      <c r="B1522" s="87"/>
      <c r="D1522" s="87"/>
    </row>
    <row r="1523" spans="2:4" s="80" customFormat="1" x14ac:dyDescent="0.25">
      <c r="B1523" s="87"/>
      <c r="D1523" s="87"/>
    </row>
    <row r="1524" spans="2:4" s="80" customFormat="1" x14ac:dyDescent="0.25">
      <c r="B1524" s="87"/>
      <c r="D1524" s="87"/>
    </row>
    <row r="1525" spans="2:4" s="80" customFormat="1" x14ac:dyDescent="0.25">
      <c r="B1525" s="87"/>
      <c r="D1525" s="87"/>
    </row>
    <row r="1526" spans="2:4" s="80" customFormat="1" x14ac:dyDescent="0.25">
      <c r="B1526" s="87"/>
      <c r="D1526" s="87"/>
    </row>
    <row r="1527" spans="2:4" s="80" customFormat="1" x14ac:dyDescent="0.25">
      <c r="B1527" s="87"/>
      <c r="D1527" s="87"/>
    </row>
    <row r="1528" spans="2:4" s="80" customFormat="1" x14ac:dyDescent="0.25">
      <c r="B1528" s="87"/>
      <c r="D1528" s="87"/>
    </row>
    <row r="1529" spans="2:4" s="80" customFormat="1" x14ac:dyDescent="0.25">
      <c r="B1529" s="87"/>
      <c r="D1529" s="87"/>
    </row>
    <row r="1530" spans="2:4" s="80" customFormat="1" x14ac:dyDescent="0.25">
      <c r="B1530" s="87"/>
      <c r="D1530" s="87"/>
    </row>
    <row r="1531" spans="2:4" s="80" customFormat="1" x14ac:dyDescent="0.25">
      <c r="B1531" s="87"/>
      <c r="D1531" s="87"/>
    </row>
    <row r="1532" spans="2:4" s="80" customFormat="1" x14ac:dyDescent="0.25">
      <c r="B1532" s="87"/>
      <c r="D1532" s="87"/>
    </row>
    <row r="1533" spans="2:4" s="80" customFormat="1" x14ac:dyDescent="0.25">
      <c r="B1533" s="87"/>
      <c r="D1533" s="87"/>
    </row>
    <row r="1534" spans="2:4" s="80" customFormat="1" x14ac:dyDescent="0.25">
      <c r="B1534" s="87"/>
      <c r="D1534" s="87"/>
    </row>
    <row r="1535" spans="2:4" s="80" customFormat="1" x14ac:dyDescent="0.25">
      <c r="B1535" s="87"/>
      <c r="D1535" s="87"/>
    </row>
    <row r="1536" spans="2:4" s="80" customFormat="1" x14ac:dyDescent="0.25">
      <c r="B1536" s="87"/>
      <c r="D1536" s="87"/>
    </row>
    <row r="1537" spans="2:4" s="80" customFormat="1" x14ac:dyDescent="0.25">
      <c r="B1537" s="87"/>
      <c r="D1537" s="87"/>
    </row>
    <row r="1538" spans="2:4" s="80" customFormat="1" x14ac:dyDescent="0.25">
      <c r="B1538" s="87"/>
      <c r="D1538" s="87"/>
    </row>
    <row r="1539" spans="2:4" s="80" customFormat="1" x14ac:dyDescent="0.25">
      <c r="B1539" s="87"/>
      <c r="D1539" s="87"/>
    </row>
    <row r="1540" spans="2:4" s="80" customFormat="1" x14ac:dyDescent="0.25">
      <c r="B1540" s="87"/>
      <c r="D1540" s="87"/>
    </row>
    <row r="1541" spans="2:4" s="80" customFormat="1" x14ac:dyDescent="0.25">
      <c r="B1541" s="87"/>
      <c r="D1541" s="87"/>
    </row>
    <row r="1542" spans="2:4" s="80" customFormat="1" x14ac:dyDescent="0.25">
      <c r="B1542" s="87"/>
      <c r="D1542" s="87"/>
    </row>
    <row r="1543" spans="2:4" s="80" customFormat="1" x14ac:dyDescent="0.25">
      <c r="B1543" s="87"/>
      <c r="D1543" s="87"/>
    </row>
    <row r="1544" spans="2:4" s="80" customFormat="1" x14ac:dyDescent="0.25">
      <c r="B1544" s="87"/>
      <c r="D1544" s="87"/>
    </row>
    <row r="1545" spans="2:4" s="80" customFormat="1" x14ac:dyDescent="0.25">
      <c r="B1545" s="87"/>
      <c r="D1545" s="87"/>
    </row>
    <row r="1546" spans="2:4" s="80" customFormat="1" x14ac:dyDescent="0.25">
      <c r="B1546" s="87"/>
      <c r="D1546" s="87"/>
    </row>
    <row r="1547" spans="2:4" s="80" customFormat="1" x14ac:dyDescent="0.25">
      <c r="B1547" s="87"/>
      <c r="D1547" s="87"/>
    </row>
    <row r="1548" spans="2:4" s="80" customFormat="1" x14ac:dyDescent="0.25">
      <c r="B1548" s="87"/>
      <c r="D1548" s="87"/>
    </row>
    <row r="1549" spans="2:4" s="80" customFormat="1" x14ac:dyDescent="0.25">
      <c r="B1549" s="87"/>
      <c r="D1549" s="87"/>
    </row>
    <row r="1550" spans="2:4" s="80" customFormat="1" x14ac:dyDescent="0.25">
      <c r="B1550" s="87"/>
      <c r="D1550" s="87"/>
    </row>
    <row r="1551" spans="2:4" s="80" customFormat="1" x14ac:dyDescent="0.25">
      <c r="B1551" s="87"/>
      <c r="D1551" s="87"/>
    </row>
    <row r="1552" spans="2:4" s="80" customFormat="1" x14ac:dyDescent="0.25">
      <c r="B1552" s="87"/>
      <c r="D1552" s="87"/>
    </row>
    <row r="1553" spans="2:4" s="80" customFormat="1" x14ac:dyDescent="0.25">
      <c r="B1553" s="87"/>
      <c r="D1553" s="87"/>
    </row>
    <row r="1554" spans="2:4" s="80" customFormat="1" x14ac:dyDescent="0.25">
      <c r="B1554" s="87"/>
      <c r="D1554" s="87"/>
    </row>
    <row r="1555" spans="2:4" s="80" customFormat="1" x14ac:dyDescent="0.25">
      <c r="B1555" s="87"/>
      <c r="D1555" s="87"/>
    </row>
    <row r="1556" spans="2:4" s="80" customFormat="1" x14ac:dyDescent="0.25">
      <c r="B1556" s="87"/>
      <c r="D1556" s="87"/>
    </row>
    <row r="1557" spans="2:4" s="80" customFormat="1" x14ac:dyDescent="0.25">
      <c r="B1557" s="87"/>
      <c r="D1557" s="87"/>
    </row>
    <row r="1558" spans="2:4" s="80" customFormat="1" x14ac:dyDescent="0.25">
      <c r="B1558" s="87"/>
      <c r="D1558" s="87"/>
    </row>
    <row r="1559" spans="2:4" s="80" customFormat="1" x14ac:dyDescent="0.25">
      <c r="B1559" s="87"/>
      <c r="D1559" s="87"/>
    </row>
    <row r="1560" spans="2:4" s="80" customFormat="1" x14ac:dyDescent="0.25">
      <c r="B1560" s="87"/>
      <c r="D1560" s="87"/>
    </row>
    <row r="1561" spans="2:4" s="80" customFormat="1" x14ac:dyDescent="0.25">
      <c r="B1561" s="87"/>
      <c r="D1561" s="87"/>
    </row>
    <row r="1562" spans="2:4" s="80" customFormat="1" x14ac:dyDescent="0.25">
      <c r="B1562" s="87"/>
      <c r="D1562" s="87"/>
    </row>
    <row r="1563" spans="2:4" s="80" customFormat="1" x14ac:dyDescent="0.25">
      <c r="B1563" s="87"/>
      <c r="D1563" s="87"/>
    </row>
    <row r="1564" spans="2:4" s="80" customFormat="1" x14ac:dyDescent="0.25">
      <c r="B1564" s="87"/>
      <c r="D1564" s="87"/>
    </row>
    <row r="1565" spans="2:4" s="80" customFormat="1" x14ac:dyDescent="0.25">
      <c r="B1565" s="87"/>
      <c r="D1565" s="87"/>
    </row>
    <row r="1566" spans="2:4" s="80" customFormat="1" x14ac:dyDescent="0.25">
      <c r="B1566" s="87"/>
      <c r="D1566" s="87"/>
    </row>
    <row r="1567" spans="2:4" s="80" customFormat="1" x14ac:dyDescent="0.25">
      <c r="B1567" s="87"/>
      <c r="D1567" s="87"/>
    </row>
    <row r="1568" spans="2:4" s="80" customFormat="1" x14ac:dyDescent="0.25">
      <c r="B1568" s="87"/>
      <c r="D1568" s="87"/>
    </row>
    <row r="1569" spans="2:4" s="80" customFormat="1" x14ac:dyDescent="0.25">
      <c r="B1569" s="87"/>
      <c r="D1569" s="87"/>
    </row>
    <row r="1570" spans="2:4" s="80" customFormat="1" x14ac:dyDescent="0.25">
      <c r="B1570" s="87"/>
      <c r="D1570" s="87"/>
    </row>
    <row r="1571" spans="2:4" s="80" customFormat="1" x14ac:dyDescent="0.25">
      <c r="B1571" s="87"/>
      <c r="D1571" s="87"/>
    </row>
    <row r="1572" spans="2:4" s="80" customFormat="1" x14ac:dyDescent="0.25">
      <c r="B1572" s="87"/>
      <c r="D1572" s="87"/>
    </row>
    <row r="1573" spans="2:4" s="80" customFormat="1" x14ac:dyDescent="0.25">
      <c r="B1573" s="87"/>
      <c r="D1573" s="87"/>
    </row>
    <row r="1574" spans="2:4" s="80" customFormat="1" x14ac:dyDescent="0.25">
      <c r="B1574" s="87"/>
      <c r="D1574" s="87"/>
    </row>
    <row r="1575" spans="2:4" s="80" customFormat="1" x14ac:dyDescent="0.25">
      <c r="B1575" s="87"/>
      <c r="D1575" s="87"/>
    </row>
    <row r="1576" spans="2:4" s="80" customFormat="1" x14ac:dyDescent="0.25">
      <c r="B1576" s="87"/>
      <c r="D1576" s="87"/>
    </row>
    <row r="1577" spans="2:4" s="80" customFormat="1" x14ac:dyDescent="0.25">
      <c r="B1577" s="87"/>
      <c r="D1577" s="87"/>
    </row>
    <row r="1578" spans="2:4" s="80" customFormat="1" x14ac:dyDescent="0.25">
      <c r="B1578" s="87"/>
      <c r="D1578" s="87"/>
    </row>
    <row r="1579" spans="2:4" s="80" customFormat="1" x14ac:dyDescent="0.25">
      <c r="B1579" s="87"/>
      <c r="D1579" s="87"/>
    </row>
    <row r="1580" spans="2:4" s="80" customFormat="1" x14ac:dyDescent="0.25">
      <c r="B1580" s="87"/>
      <c r="D1580" s="87"/>
    </row>
    <row r="1581" spans="2:4" s="80" customFormat="1" x14ac:dyDescent="0.25">
      <c r="B1581" s="87"/>
      <c r="D1581" s="87"/>
    </row>
    <row r="1582" spans="2:4" s="80" customFormat="1" x14ac:dyDescent="0.25">
      <c r="B1582" s="87"/>
      <c r="D1582" s="87"/>
    </row>
    <row r="1583" spans="2:4" s="80" customFormat="1" x14ac:dyDescent="0.25">
      <c r="B1583" s="87"/>
      <c r="D1583" s="87"/>
    </row>
    <row r="1584" spans="2:4" s="80" customFormat="1" x14ac:dyDescent="0.25">
      <c r="B1584" s="87"/>
      <c r="D1584" s="87"/>
    </row>
    <row r="1585" spans="2:4" s="80" customFormat="1" x14ac:dyDescent="0.25">
      <c r="B1585" s="87"/>
      <c r="D1585" s="87"/>
    </row>
    <row r="1586" spans="2:4" s="80" customFormat="1" x14ac:dyDescent="0.25">
      <c r="B1586" s="87"/>
      <c r="D1586" s="87"/>
    </row>
    <row r="1587" spans="2:4" s="80" customFormat="1" x14ac:dyDescent="0.25">
      <c r="B1587" s="87"/>
      <c r="D1587" s="87"/>
    </row>
    <row r="1588" spans="2:4" s="80" customFormat="1" x14ac:dyDescent="0.25">
      <c r="B1588" s="87"/>
      <c r="D1588" s="87"/>
    </row>
    <row r="1589" spans="2:4" s="80" customFormat="1" x14ac:dyDescent="0.25">
      <c r="B1589" s="87"/>
      <c r="D1589" s="87"/>
    </row>
    <row r="1590" spans="2:4" s="80" customFormat="1" x14ac:dyDescent="0.25">
      <c r="B1590" s="87"/>
      <c r="D1590" s="87"/>
    </row>
    <row r="1591" spans="2:4" s="80" customFormat="1" x14ac:dyDescent="0.25">
      <c r="B1591" s="87"/>
      <c r="D1591" s="87"/>
    </row>
    <row r="1592" spans="2:4" s="80" customFormat="1" x14ac:dyDescent="0.25">
      <c r="B1592" s="87"/>
      <c r="D1592" s="87"/>
    </row>
    <row r="1593" spans="2:4" s="80" customFormat="1" x14ac:dyDescent="0.25">
      <c r="B1593" s="87"/>
      <c r="D1593" s="87"/>
    </row>
    <row r="1594" spans="2:4" s="80" customFormat="1" x14ac:dyDescent="0.25">
      <c r="B1594" s="87"/>
      <c r="D1594" s="87"/>
    </row>
    <row r="1595" spans="2:4" s="80" customFormat="1" x14ac:dyDescent="0.25">
      <c r="B1595" s="87"/>
      <c r="D1595" s="87"/>
    </row>
    <row r="1596" spans="2:4" s="80" customFormat="1" x14ac:dyDescent="0.25">
      <c r="B1596" s="87"/>
      <c r="D1596" s="87"/>
    </row>
    <row r="1597" spans="2:4" s="80" customFormat="1" x14ac:dyDescent="0.25">
      <c r="B1597" s="87"/>
      <c r="D1597" s="87"/>
    </row>
    <row r="1598" spans="2:4" s="80" customFormat="1" x14ac:dyDescent="0.25">
      <c r="B1598" s="87"/>
      <c r="D1598" s="87"/>
    </row>
    <row r="1599" spans="2:4" s="80" customFormat="1" x14ac:dyDescent="0.25">
      <c r="B1599" s="87"/>
      <c r="D1599" s="87"/>
    </row>
    <row r="1600" spans="2:4" s="80" customFormat="1" x14ac:dyDescent="0.25">
      <c r="B1600" s="87"/>
      <c r="D1600" s="87"/>
    </row>
    <row r="1601" spans="2:4" s="80" customFormat="1" x14ac:dyDescent="0.25">
      <c r="B1601" s="87"/>
      <c r="D1601" s="87"/>
    </row>
    <row r="1602" spans="2:4" s="80" customFormat="1" x14ac:dyDescent="0.25">
      <c r="B1602" s="87"/>
      <c r="D1602" s="87"/>
    </row>
    <row r="1603" spans="2:4" s="80" customFormat="1" x14ac:dyDescent="0.25">
      <c r="B1603" s="87"/>
      <c r="D1603" s="87"/>
    </row>
    <row r="1604" spans="2:4" s="80" customFormat="1" x14ac:dyDescent="0.25">
      <c r="B1604" s="87"/>
      <c r="D1604" s="87"/>
    </row>
    <row r="1605" spans="2:4" s="80" customFormat="1" x14ac:dyDescent="0.25">
      <c r="B1605" s="87"/>
      <c r="D1605" s="87"/>
    </row>
    <row r="1606" spans="2:4" s="80" customFormat="1" x14ac:dyDescent="0.25">
      <c r="B1606" s="87"/>
      <c r="D1606" s="87"/>
    </row>
    <row r="1607" spans="2:4" s="80" customFormat="1" x14ac:dyDescent="0.25">
      <c r="B1607" s="87"/>
      <c r="D1607" s="87"/>
    </row>
    <row r="1608" spans="2:4" s="80" customFormat="1" x14ac:dyDescent="0.25">
      <c r="B1608" s="87"/>
      <c r="D1608" s="87"/>
    </row>
    <row r="1609" spans="2:4" s="80" customFormat="1" x14ac:dyDescent="0.25">
      <c r="B1609" s="87"/>
      <c r="D1609" s="87"/>
    </row>
    <row r="1610" spans="2:4" s="80" customFormat="1" x14ac:dyDescent="0.25">
      <c r="B1610" s="87"/>
      <c r="D1610" s="87"/>
    </row>
    <row r="1611" spans="2:4" s="80" customFormat="1" x14ac:dyDescent="0.25">
      <c r="B1611" s="87"/>
      <c r="D1611" s="87"/>
    </row>
    <row r="1612" spans="2:4" s="80" customFormat="1" x14ac:dyDescent="0.25">
      <c r="B1612" s="87"/>
      <c r="D1612" s="87"/>
    </row>
    <row r="1613" spans="2:4" s="80" customFormat="1" x14ac:dyDescent="0.25">
      <c r="B1613" s="87"/>
      <c r="D1613" s="87"/>
    </row>
    <row r="1614" spans="2:4" s="80" customFormat="1" x14ac:dyDescent="0.25">
      <c r="B1614" s="87"/>
      <c r="D1614" s="87"/>
    </row>
    <row r="1615" spans="2:4" s="80" customFormat="1" x14ac:dyDescent="0.25">
      <c r="B1615" s="87"/>
      <c r="D1615" s="87"/>
    </row>
    <row r="1616" spans="2:4" s="80" customFormat="1" x14ac:dyDescent="0.25">
      <c r="B1616" s="87"/>
      <c r="D1616" s="87"/>
    </row>
    <row r="1617" spans="2:4" s="80" customFormat="1" x14ac:dyDescent="0.25">
      <c r="B1617" s="87"/>
      <c r="D1617" s="87"/>
    </row>
    <row r="1618" spans="2:4" s="80" customFormat="1" x14ac:dyDescent="0.25">
      <c r="B1618" s="87"/>
      <c r="D1618" s="87"/>
    </row>
    <row r="1619" spans="2:4" s="80" customFormat="1" x14ac:dyDescent="0.25">
      <c r="B1619" s="87"/>
      <c r="D1619" s="87"/>
    </row>
    <row r="1620" spans="2:4" s="80" customFormat="1" x14ac:dyDescent="0.25">
      <c r="B1620" s="87"/>
      <c r="D1620" s="87"/>
    </row>
    <row r="1621" spans="2:4" s="80" customFormat="1" x14ac:dyDescent="0.25">
      <c r="B1621" s="87"/>
      <c r="D1621" s="87"/>
    </row>
    <row r="1622" spans="2:4" s="80" customFormat="1" x14ac:dyDescent="0.25">
      <c r="B1622" s="87"/>
      <c r="D1622" s="87"/>
    </row>
    <row r="1623" spans="2:4" s="80" customFormat="1" x14ac:dyDescent="0.25">
      <c r="B1623" s="87"/>
      <c r="D1623" s="87"/>
    </row>
    <row r="1624" spans="2:4" s="80" customFormat="1" x14ac:dyDescent="0.25">
      <c r="B1624" s="87"/>
      <c r="D1624" s="87"/>
    </row>
    <row r="1625" spans="2:4" s="80" customFormat="1" x14ac:dyDescent="0.25">
      <c r="B1625" s="87"/>
      <c r="D1625" s="87"/>
    </row>
    <row r="1626" spans="2:4" s="80" customFormat="1" x14ac:dyDescent="0.25">
      <c r="B1626" s="87"/>
      <c r="D1626" s="87"/>
    </row>
    <row r="1627" spans="2:4" s="80" customFormat="1" x14ac:dyDescent="0.25">
      <c r="B1627" s="87"/>
      <c r="D1627" s="87"/>
    </row>
    <row r="1628" spans="2:4" s="80" customFormat="1" x14ac:dyDescent="0.25">
      <c r="B1628" s="87"/>
      <c r="D1628" s="87"/>
    </row>
    <row r="1629" spans="2:4" s="80" customFormat="1" x14ac:dyDescent="0.25">
      <c r="B1629" s="87"/>
      <c r="D1629" s="87"/>
    </row>
    <row r="1630" spans="2:4" s="80" customFormat="1" x14ac:dyDescent="0.25">
      <c r="B1630" s="87"/>
      <c r="D1630" s="87"/>
    </row>
    <row r="1631" spans="2:4" s="80" customFormat="1" x14ac:dyDescent="0.25">
      <c r="B1631" s="87"/>
      <c r="D1631" s="87"/>
    </row>
    <row r="1632" spans="2:4" s="80" customFormat="1" x14ac:dyDescent="0.25">
      <c r="B1632" s="87"/>
      <c r="D1632" s="87"/>
    </row>
    <row r="1633" spans="2:4" s="80" customFormat="1" x14ac:dyDescent="0.25">
      <c r="B1633" s="87"/>
      <c r="D1633" s="87"/>
    </row>
    <row r="1634" spans="2:4" s="80" customFormat="1" x14ac:dyDescent="0.25">
      <c r="B1634" s="87"/>
      <c r="D1634" s="87"/>
    </row>
    <row r="1635" spans="2:4" s="80" customFormat="1" x14ac:dyDescent="0.25">
      <c r="B1635" s="87"/>
      <c r="D1635" s="87"/>
    </row>
    <row r="1636" spans="2:4" s="80" customFormat="1" x14ac:dyDescent="0.25">
      <c r="B1636" s="87"/>
      <c r="D1636" s="87"/>
    </row>
    <row r="1637" spans="2:4" s="80" customFormat="1" x14ac:dyDescent="0.25">
      <c r="B1637" s="87"/>
      <c r="D1637" s="87"/>
    </row>
    <row r="1638" spans="2:4" s="80" customFormat="1" x14ac:dyDescent="0.25">
      <c r="B1638" s="87"/>
      <c r="D1638" s="87"/>
    </row>
    <row r="1639" spans="2:4" s="80" customFormat="1" x14ac:dyDescent="0.25">
      <c r="B1639" s="87"/>
      <c r="D1639" s="87"/>
    </row>
    <row r="1640" spans="2:4" s="80" customFormat="1" x14ac:dyDescent="0.25">
      <c r="B1640" s="87"/>
      <c r="D1640" s="87"/>
    </row>
    <row r="1641" spans="2:4" s="80" customFormat="1" x14ac:dyDescent="0.25">
      <c r="B1641" s="87"/>
      <c r="D1641" s="87"/>
    </row>
    <row r="1642" spans="2:4" s="80" customFormat="1" x14ac:dyDescent="0.25">
      <c r="B1642" s="87"/>
      <c r="D1642" s="87"/>
    </row>
    <row r="1643" spans="2:4" s="80" customFormat="1" x14ac:dyDescent="0.25">
      <c r="B1643" s="87"/>
      <c r="D1643" s="87"/>
    </row>
    <row r="1644" spans="2:4" s="80" customFormat="1" x14ac:dyDescent="0.25">
      <c r="B1644" s="87"/>
      <c r="D1644" s="87"/>
    </row>
    <row r="1645" spans="2:4" s="80" customFormat="1" x14ac:dyDescent="0.25">
      <c r="B1645" s="87"/>
      <c r="D1645" s="87"/>
    </row>
    <row r="1646" spans="2:4" s="80" customFormat="1" x14ac:dyDescent="0.25">
      <c r="B1646" s="87"/>
      <c r="D1646" s="87"/>
    </row>
    <row r="1647" spans="2:4" s="80" customFormat="1" x14ac:dyDescent="0.25">
      <c r="B1647" s="87"/>
      <c r="D1647" s="87"/>
    </row>
    <row r="1648" spans="2:4" s="80" customFormat="1" x14ac:dyDescent="0.25">
      <c r="B1648" s="87"/>
      <c r="D1648" s="87"/>
    </row>
    <row r="1649" spans="2:4" s="80" customFormat="1" x14ac:dyDescent="0.25">
      <c r="B1649" s="87"/>
      <c r="D1649" s="87"/>
    </row>
    <row r="1650" spans="2:4" s="80" customFormat="1" x14ac:dyDescent="0.25">
      <c r="B1650" s="87"/>
      <c r="D1650" s="87"/>
    </row>
    <row r="1651" spans="2:4" s="80" customFormat="1" x14ac:dyDescent="0.25">
      <c r="B1651" s="87"/>
      <c r="D1651" s="87"/>
    </row>
    <row r="1652" spans="2:4" s="80" customFormat="1" x14ac:dyDescent="0.25">
      <c r="B1652" s="87"/>
      <c r="D1652" s="87"/>
    </row>
    <row r="1653" spans="2:4" s="80" customFormat="1" x14ac:dyDescent="0.25">
      <c r="B1653" s="87"/>
      <c r="D1653" s="87"/>
    </row>
    <row r="1654" spans="2:4" s="80" customFormat="1" x14ac:dyDescent="0.25">
      <c r="B1654" s="87"/>
      <c r="D1654" s="87"/>
    </row>
    <row r="1655" spans="2:4" s="80" customFormat="1" x14ac:dyDescent="0.25">
      <c r="B1655" s="87"/>
      <c r="D1655" s="87"/>
    </row>
    <row r="1656" spans="2:4" s="80" customFormat="1" x14ac:dyDescent="0.25">
      <c r="B1656" s="87"/>
      <c r="D1656" s="87"/>
    </row>
    <row r="1657" spans="2:4" s="80" customFormat="1" x14ac:dyDescent="0.25">
      <c r="B1657" s="87"/>
      <c r="D1657" s="87"/>
    </row>
    <row r="1658" spans="2:4" s="80" customFormat="1" x14ac:dyDescent="0.25">
      <c r="B1658" s="87"/>
      <c r="D1658" s="87"/>
    </row>
    <row r="1659" spans="2:4" s="80" customFormat="1" x14ac:dyDescent="0.25">
      <c r="B1659" s="87"/>
      <c r="D1659" s="87"/>
    </row>
    <row r="1660" spans="2:4" s="80" customFormat="1" x14ac:dyDescent="0.25">
      <c r="B1660" s="87"/>
      <c r="D1660" s="87"/>
    </row>
    <row r="1661" spans="2:4" s="80" customFormat="1" x14ac:dyDescent="0.25">
      <c r="B1661" s="87"/>
      <c r="D1661" s="87"/>
    </row>
    <row r="1662" spans="2:4" s="80" customFormat="1" x14ac:dyDescent="0.25">
      <c r="B1662" s="87"/>
      <c r="D1662" s="87"/>
    </row>
    <row r="1663" spans="2:4" s="80" customFormat="1" x14ac:dyDescent="0.25">
      <c r="B1663" s="87"/>
      <c r="D1663" s="87"/>
    </row>
    <row r="1664" spans="2:4" s="80" customFormat="1" x14ac:dyDescent="0.25">
      <c r="B1664" s="87"/>
      <c r="D1664" s="87"/>
    </row>
    <row r="1665" spans="2:4" s="80" customFormat="1" x14ac:dyDescent="0.25">
      <c r="B1665" s="87"/>
      <c r="D1665" s="87"/>
    </row>
    <row r="1666" spans="2:4" s="80" customFormat="1" x14ac:dyDescent="0.25">
      <c r="B1666" s="87"/>
      <c r="D1666" s="87"/>
    </row>
    <row r="1667" spans="2:4" s="80" customFormat="1" x14ac:dyDescent="0.25">
      <c r="B1667" s="87"/>
      <c r="D1667" s="87"/>
    </row>
    <row r="1668" spans="2:4" s="80" customFormat="1" x14ac:dyDescent="0.25">
      <c r="B1668" s="87"/>
      <c r="D1668" s="87"/>
    </row>
    <row r="1669" spans="2:4" s="80" customFormat="1" x14ac:dyDescent="0.25">
      <c r="B1669" s="87"/>
      <c r="D1669" s="87"/>
    </row>
    <row r="1670" spans="2:4" s="80" customFormat="1" x14ac:dyDescent="0.25">
      <c r="B1670" s="87"/>
      <c r="D1670" s="87"/>
    </row>
    <row r="1671" spans="2:4" s="80" customFormat="1" x14ac:dyDescent="0.25">
      <c r="B1671" s="87"/>
      <c r="D1671" s="87"/>
    </row>
    <row r="1672" spans="2:4" s="80" customFormat="1" x14ac:dyDescent="0.25">
      <c r="B1672" s="87"/>
      <c r="D1672" s="87"/>
    </row>
    <row r="1673" spans="2:4" s="80" customFormat="1" x14ac:dyDescent="0.25">
      <c r="B1673" s="87"/>
      <c r="D1673" s="87"/>
    </row>
    <row r="1674" spans="2:4" s="80" customFormat="1" x14ac:dyDescent="0.25">
      <c r="B1674" s="87"/>
      <c r="D1674" s="87"/>
    </row>
    <row r="1675" spans="2:4" s="80" customFormat="1" x14ac:dyDescent="0.25">
      <c r="B1675" s="87"/>
      <c r="D1675" s="87"/>
    </row>
    <row r="1676" spans="2:4" s="80" customFormat="1" x14ac:dyDescent="0.25">
      <c r="B1676" s="87"/>
      <c r="D1676" s="87"/>
    </row>
    <row r="1677" spans="2:4" s="80" customFormat="1" x14ac:dyDescent="0.25">
      <c r="B1677" s="87"/>
      <c r="D1677" s="87"/>
    </row>
    <row r="1678" spans="2:4" s="80" customFormat="1" x14ac:dyDescent="0.25">
      <c r="B1678" s="87"/>
      <c r="D1678" s="87"/>
    </row>
    <row r="1679" spans="2:4" s="80" customFormat="1" x14ac:dyDescent="0.25">
      <c r="B1679" s="87"/>
      <c r="D1679" s="87"/>
    </row>
    <row r="1680" spans="2:4" s="80" customFormat="1" x14ac:dyDescent="0.25">
      <c r="B1680" s="87"/>
      <c r="D1680" s="87"/>
    </row>
    <row r="1681" spans="2:4" s="80" customFormat="1" x14ac:dyDescent="0.25">
      <c r="B1681" s="87"/>
      <c r="D1681" s="87"/>
    </row>
    <row r="1682" spans="2:4" s="80" customFormat="1" x14ac:dyDescent="0.25">
      <c r="B1682" s="87"/>
      <c r="D1682" s="87"/>
    </row>
    <row r="1683" spans="2:4" s="80" customFormat="1" x14ac:dyDescent="0.25">
      <c r="B1683" s="87"/>
      <c r="D1683" s="87"/>
    </row>
    <row r="1684" spans="2:4" s="80" customFormat="1" x14ac:dyDescent="0.25">
      <c r="B1684" s="87"/>
      <c r="D1684" s="87"/>
    </row>
    <row r="1685" spans="2:4" s="80" customFormat="1" x14ac:dyDescent="0.25">
      <c r="B1685" s="87"/>
      <c r="D1685" s="87"/>
    </row>
    <row r="1686" spans="2:4" s="80" customFormat="1" x14ac:dyDescent="0.25">
      <c r="B1686" s="87"/>
      <c r="D1686" s="87"/>
    </row>
    <row r="1687" spans="2:4" s="80" customFormat="1" x14ac:dyDescent="0.25">
      <c r="B1687" s="87"/>
      <c r="D1687" s="87"/>
    </row>
    <row r="1688" spans="2:4" s="80" customFormat="1" x14ac:dyDescent="0.25">
      <c r="B1688" s="87"/>
      <c r="D1688" s="87"/>
    </row>
    <row r="1689" spans="2:4" s="80" customFormat="1" x14ac:dyDescent="0.25">
      <c r="B1689" s="87"/>
      <c r="D1689" s="87"/>
    </row>
    <row r="1690" spans="2:4" s="80" customFormat="1" x14ac:dyDescent="0.25">
      <c r="B1690" s="87"/>
      <c r="D1690" s="87"/>
    </row>
    <row r="1691" spans="2:4" s="80" customFormat="1" x14ac:dyDescent="0.25">
      <c r="B1691" s="87"/>
      <c r="D1691" s="87"/>
    </row>
    <row r="1692" spans="2:4" s="80" customFormat="1" x14ac:dyDescent="0.25">
      <c r="B1692" s="87"/>
      <c r="D1692" s="87"/>
    </row>
    <row r="1693" spans="2:4" s="80" customFormat="1" x14ac:dyDescent="0.25">
      <c r="B1693" s="87"/>
      <c r="D1693" s="87"/>
    </row>
    <row r="1694" spans="2:4" s="80" customFormat="1" x14ac:dyDescent="0.25">
      <c r="B1694" s="87"/>
      <c r="D1694" s="87"/>
    </row>
    <row r="1695" spans="2:4" s="80" customFormat="1" x14ac:dyDescent="0.25">
      <c r="B1695" s="87"/>
      <c r="D1695" s="87"/>
    </row>
    <row r="1696" spans="2:4" s="80" customFormat="1" x14ac:dyDescent="0.25">
      <c r="B1696" s="87"/>
      <c r="D1696" s="87"/>
    </row>
    <row r="1697" spans="2:4" s="80" customFormat="1" x14ac:dyDescent="0.25">
      <c r="B1697" s="87"/>
      <c r="D1697" s="87"/>
    </row>
    <row r="1698" spans="2:4" s="80" customFormat="1" x14ac:dyDescent="0.25">
      <c r="B1698" s="87"/>
      <c r="D1698" s="87"/>
    </row>
    <row r="1699" spans="2:4" s="80" customFormat="1" x14ac:dyDescent="0.25">
      <c r="B1699" s="87"/>
      <c r="D1699" s="87"/>
    </row>
    <row r="1700" spans="2:4" s="80" customFormat="1" x14ac:dyDescent="0.25">
      <c r="B1700" s="87"/>
      <c r="D1700" s="87"/>
    </row>
    <row r="1701" spans="2:4" s="80" customFormat="1" x14ac:dyDescent="0.25">
      <c r="B1701" s="87"/>
      <c r="D1701" s="87"/>
    </row>
    <row r="1702" spans="2:4" s="80" customFormat="1" x14ac:dyDescent="0.25">
      <c r="B1702" s="87"/>
      <c r="D1702" s="87"/>
    </row>
    <row r="1703" spans="2:4" s="80" customFormat="1" x14ac:dyDescent="0.25">
      <c r="B1703" s="87"/>
      <c r="D1703" s="87"/>
    </row>
    <row r="1704" spans="2:4" s="80" customFormat="1" x14ac:dyDescent="0.25">
      <c r="B1704" s="87"/>
      <c r="D1704" s="87"/>
    </row>
    <row r="1705" spans="2:4" s="80" customFormat="1" x14ac:dyDescent="0.25">
      <c r="B1705" s="87"/>
      <c r="D1705" s="87"/>
    </row>
    <row r="1706" spans="2:4" s="80" customFormat="1" x14ac:dyDescent="0.25">
      <c r="B1706" s="87"/>
      <c r="D1706" s="87"/>
    </row>
    <row r="1707" spans="2:4" s="80" customFormat="1" x14ac:dyDescent="0.25">
      <c r="B1707" s="87"/>
      <c r="D1707" s="87"/>
    </row>
    <row r="1708" spans="2:4" s="80" customFormat="1" x14ac:dyDescent="0.25">
      <c r="B1708" s="87"/>
      <c r="D1708" s="87"/>
    </row>
    <row r="1709" spans="2:4" s="80" customFormat="1" x14ac:dyDescent="0.25">
      <c r="B1709" s="87"/>
      <c r="D1709" s="87"/>
    </row>
    <row r="1710" spans="2:4" s="80" customFormat="1" x14ac:dyDescent="0.25">
      <c r="B1710" s="87"/>
      <c r="D1710" s="87"/>
    </row>
    <row r="1711" spans="2:4" s="80" customFormat="1" x14ac:dyDescent="0.25">
      <c r="B1711" s="87"/>
      <c r="D1711" s="87"/>
    </row>
    <row r="1712" spans="2:4" s="80" customFormat="1" x14ac:dyDescent="0.25">
      <c r="B1712" s="87"/>
      <c r="D1712" s="87"/>
    </row>
    <row r="1713" spans="2:4" s="80" customFormat="1" x14ac:dyDescent="0.25">
      <c r="B1713" s="87"/>
      <c r="D1713" s="87"/>
    </row>
    <row r="1714" spans="2:4" s="80" customFormat="1" x14ac:dyDescent="0.25">
      <c r="B1714" s="87"/>
      <c r="D1714" s="87"/>
    </row>
    <row r="1715" spans="2:4" s="80" customFormat="1" x14ac:dyDescent="0.25">
      <c r="B1715" s="87"/>
      <c r="D1715" s="87"/>
    </row>
    <row r="1716" spans="2:4" s="80" customFormat="1" x14ac:dyDescent="0.25">
      <c r="B1716" s="87"/>
      <c r="D1716" s="87"/>
    </row>
    <row r="1717" spans="2:4" s="80" customFormat="1" x14ac:dyDescent="0.25">
      <c r="B1717" s="87"/>
      <c r="D1717" s="87"/>
    </row>
    <row r="1718" spans="2:4" s="80" customFormat="1" x14ac:dyDescent="0.25">
      <c r="B1718" s="87"/>
      <c r="D1718" s="87"/>
    </row>
    <row r="1719" spans="2:4" s="80" customFormat="1" x14ac:dyDescent="0.25">
      <c r="B1719" s="87"/>
      <c r="D1719" s="87"/>
    </row>
    <row r="1720" spans="2:4" s="80" customFormat="1" x14ac:dyDescent="0.25">
      <c r="B1720" s="87"/>
      <c r="D1720" s="87"/>
    </row>
    <row r="1721" spans="2:4" s="80" customFormat="1" x14ac:dyDescent="0.25">
      <c r="B1721" s="87"/>
      <c r="D1721" s="87"/>
    </row>
    <row r="1722" spans="2:4" s="80" customFormat="1" x14ac:dyDescent="0.25">
      <c r="B1722" s="87"/>
      <c r="D1722" s="87"/>
    </row>
    <row r="1723" spans="2:4" s="80" customFormat="1" x14ac:dyDescent="0.25">
      <c r="B1723" s="87"/>
      <c r="D1723" s="87"/>
    </row>
    <row r="1724" spans="2:4" s="80" customFormat="1" x14ac:dyDescent="0.25">
      <c r="B1724" s="87"/>
      <c r="D1724" s="87"/>
    </row>
    <row r="1725" spans="2:4" s="80" customFormat="1" x14ac:dyDescent="0.25">
      <c r="B1725" s="87"/>
      <c r="D1725" s="87"/>
    </row>
    <row r="1726" spans="2:4" s="80" customFormat="1" x14ac:dyDescent="0.25">
      <c r="B1726" s="87"/>
      <c r="D1726" s="87"/>
    </row>
    <row r="1727" spans="2:4" s="80" customFormat="1" x14ac:dyDescent="0.25">
      <c r="B1727" s="87"/>
      <c r="D1727" s="87"/>
    </row>
    <row r="1728" spans="2:4" s="80" customFormat="1" x14ac:dyDescent="0.25">
      <c r="B1728" s="87"/>
      <c r="D1728" s="87"/>
    </row>
    <row r="1729" spans="2:4" s="80" customFormat="1" x14ac:dyDescent="0.25">
      <c r="B1729" s="87"/>
      <c r="D1729" s="87"/>
    </row>
    <row r="1730" spans="2:4" s="80" customFormat="1" x14ac:dyDescent="0.25">
      <c r="B1730" s="87"/>
      <c r="D1730" s="87"/>
    </row>
    <row r="1731" spans="2:4" s="80" customFormat="1" x14ac:dyDescent="0.25">
      <c r="B1731" s="87"/>
      <c r="D1731" s="87"/>
    </row>
    <row r="1732" spans="2:4" s="80" customFormat="1" x14ac:dyDescent="0.25">
      <c r="B1732" s="87"/>
      <c r="D1732" s="87"/>
    </row>
    <row r="1733" spans="2:4" s="80" customFormat="1" x14ac:dyDescent="0.25">
      <c r="B1733" s="87"/>
      <c r="D1733" s="87"/>
    </row>
    <row r="1734" spans="2:4" s="80" customFormat="1" x14ac:dyDescent="0.25">
      <c r="B1734" s="87"/>
      <c r="D1734" s="87"/>
    </row>
    <row r="1735" spans="2:4" s="80" customFormat="1" x14ac:dyDescent="0.25">
      <c r="B1735" s="87"/>
      <c r="D1735" s="87"/>
    </row>
    <row r="1736" spans="2:4" s="80" customFormat="1" x14ac:dyDescent="0.25">
      <c r="B1736" s="87"/>
      <c r="D1736" s="87"/>
    </row>
    <row r="1737" spans="2:4" s="80" customFormat="1" x14ac:dyDescent="0.25">
      <c r="B1737" s="87"/>
      <c r="D1737" s="87"/>
    </row>
    <row r="1738" spans="2:4" s="80" customFormat="1" x14ac:dyDescent="0.25">
      <c r="B1738" s="87"/>
      <c r="D1738" s="87"/>
    </row>
    <row r="1739" spans="2:4" s="80" customFormat="1" x14ac:dyDescent="0.25">
      <c r="B1739" s="87"/>
      <c r="D1739" s="87"/>
    </row>
    <row r="1740" spans="2:4" s="80" customFormat="1" x14ac:dyDescent="0.25">
      <c r="B1740" s="87"/>
      <c r="D1740" s="87"/>
    </row>
    <row r="1741" spans="2:4" s="80" customFormat="1" x14ac:dyDescent="0.25">
      <c r="B1741" s="87"/>
      <c r="D1741" s="87"/>
    </row>
    <row r="1742" spans="2:4" s="80" customFormat="1" x14ac:dyDescent="0.25">
      <c r="B1742" s="87"/>
      <c r="D1742" s="87"/>
    </row>
    <row r="1743" spans="2:4" s="80" customFormat="1" x14ac:dyDescent="0.25">
      <c r="B1743" s="87"/>
      <c r="D1743" s="87"/>
    </row>
    <row r="1744" spans="2:4" s="80" customFormat="1" x14ac:dyDescent="0.25">
      <c r="B1744" s="87"/>
      <c r="D1744" s="87"/>
    </row>
    <row r="1745" spans="2:4" s="80" customFormat="1" x14ac:dyDescent="0.25">
      <c r="B1745" s="87"/>
      <c r="D1745" s="87"/>
    </row>
    <row r="1746" spans="2:4" s="80" customFormat="1" x14ac:dyDescent="0.25">
      <c r="B1746" s="87"/>
      <c r="D1746" s="87"/>
    </row>
    <row r="1747" spans="2:4" s="80" customFormat="1" x14ac:dyDescent="0.25">
      <c r="B1747" s="87"/>
      <c r="D1747" s="87"/>
    </row>
    <row r="1748" spans="2:4" s="80" customFormat="1" x14ac:dyDescent="0.25">
      <c r="B1748" s="87"/>
      <c r="D1748" s="87"/>
    </row>
    <row r="1749" spans="2:4" s="80" customFormat="1" x14ac:dyDescent="0.25">
      <c r="B1749" s="87"/>
      <c r="D1749" s="87"/>
    </row>
    <row r="1750" spans="2:4" s="80" customFormat="1" x14ac:dyDescent="0.25">
      <c r="B1750" s="87"/>
      <c r="D1750" s="87"/>
    </row>
    <row r="1751" spans="2:4" s="80" customFormat="1" x14ac:dyDescent="0.25">
      <c r="B1751" s="87"/>
      <c r="D1751" s="87"/>
    </row>
    <row r="1752" spans="2:4" s="80" customFormat="1" x14ac:dyDescent="0.25">
      <c r="B1752" s="87"/>
      <c r="D1752" s="87"/>
    </row>
    <row r="1753" spans="2:4" s="80" customFormat="1" x14ac:dyDescent="0.25">
      <c r="B1753" s="87"/>
      <c r="D1753" s="87"/>
    </row>
    <row r="1754" spans="2:4" s="80" customFormat="1" x14ac:dyDescent="0.25">
      <c r="B1754" s="87"/>
      <c r="D1754" s="87"/>
    </row>
    <row r="1755" spans="2:4" s="80" customFormat="1" x14ac:dyDescent="0.25">
      <c r="B1755" s="87"/>
      <c r="D1755" s="87"/>
    </row>
    <row r="1756" spans="2:4" s="80" customFormat="1" x14ac:dyDescent="0.25">
      <c r="B1756" s="87"/>
      <c r="D1756" s="87"/>
    </row>
    <row r="1757" spans="2:4" s="80" customFormat="1" x14ac:dyDescent="0.25">
      <c r="B1757" s="87"/>
      <c r="D1757" s="87"/>
    </row>
    <row r="1758" spans="2:4" s="80" customFormat="1" x14ac:dyDescent="0.25">
      <c r="B1758" s="87"/>
      <c r="D1758" s="87"/>
    </row>
    <row r="1759" spans="2:4" s="80" customFormat="1" x14ac:dyDescent="0.25">
      <c r="B1759" s="87"/>
      <c r="D1759" s="87"/>
    </row>
    <row r="1760" spans="2:4" s="80" customFormat="1" x14ac:dyDescent="0.25">
      <c r="B1760" s="87"/>
      <c r="D1760" s="87"/>
    </row>
    <row r="1761" spans="2:4" s="80" customFormat="1" x14ac:dyDescent="0.25">
      <c r="B1761" s="87"/>
      <c r="D1761" s="87"/>
    </row>
    <row r="1762" spans="2:4" s="80" customFormat="1" x14ac:dyDescent="0.25">
      <c r="B1762" s="87"/>
      <c r="D1762" s="87"/>
    </row>
    <row r="1763" spans="2:4" s="80" customFormat="1" x14ac:dyDescent="0.25">
      <c r="B1763" s="87"/>
      <c r="D1763" s="87"/>
    </row>
    <row r="1764" spans="2:4" s="80" customFormat="1" x14ac:dyDescent="0.25">
      <c r="B1764" s="87"/>
      <c r="D1764" s="87"/>
    </row>
    <row r="1765" spans="2:4" s="80" customFormat="1" x14ac:dyDescent="0.25">
      <c r="B1765" s="87"/>
      <c r="D1765" s="87"/>
    </row>
    <row r="1766" spans="2:4" s="80" customFormat="1" x14ac:dyDescent="0.25">
      <c r="B1766" s="87"/>
      <c r="D1766" s="87"/>
    </row>
    <row r="1767" spans="2:4" s="80" customFormat="1" x14ac:dyDescent="0.25">
      <c r="B1767" s="87"/>
      <c r="D1767" s="87"/>
    </row>
    <row r="1768" spans="2:4" s="80" customFormat="1" x14ac:dyDescent="0.25">
      <c r="B1768" s="87"/>
      <c r="D1768" s="87"/>
    </row>
    <row r="1769" spans="2:4" s="80" customFormat="1" x14ac:dyDescent="0.25">
      <c r="B1769" s="87"/>
      <c r="D1769" s="87"/>
    </row>
    <row r="1770" spans="2:4" s="80" customFormat="1" x14ac:dyDescent="0.25">
      <c r="B1770" s="87"/>
      <c r="D1770" s="87"/>
    </row>
    <row r="1771" spans="2:4" s="80" customFormat="1" x14ac:dyDescent="0.25">
      <c r="B1771" s="87"/>
      <c r="D1771" s="87"/>
    </row>
    <row r="1772" spans="2:4" s="80" customFormat="1" x14ac:dyDescent="0.25">
      <c r="B1772" s="87"/>
      <c r="D1772" s="87"/>
    </row>
    <row r="1773" spans="2:4" s="80" customFormat="1" x14ac:dyDescent="0.25">
      <c r="B1773" s="87"/>
      <c r="D1773" s="87"/>
    </row>
    <row r="1774" spans="2:4" s="80" customFormat="1" x14ac:dyDescent="0.25">
      <c r="B1774" s="87"/>
      <c r="D1774" s="87"/>
    </row>
    <row r="1775" spans="2:4" s="80" customFormat="1" x14ac:dyDescent="0.25">
      <c r="B1775" s="87"/>
      <c r="D1775" s="87"/>
    </row>
    <row r="1776" spans="2:4" s="80" customFormat="1" x14ac:dyDescent="0.25">
      <c r="B1776" s="87"/>
      <c r="D1776" s="87"/>
    </row>
    <row r="1777" spans="2:4" s="80" customFormat="1" x14ac:dyDescent="0.25">
      <c r="B1777" s="87"/>
      <c r="D1777" s="87"/>
    </row>
    <row r="1778" spans="2:4" s="80" customFormat="1" x14ac:dyDescent="0.25">
      <c r="B1778" s="87"/>
      <c r="D1778" s="87"/>
    </row>
    <row r="1779" spans="2:4" s="80" customFormat="1" x14ac:dyDescent="0.25">
      <c r="B1779" s="87"/>
      <c r="D1779" s="87"/>
    </row>
    <row r="1780" spans="2:4" s="80" customFormat="1" x14ac:dyDescent="0.25">
      <c r="B1780" s="87"/>
      <c r="D1780" s="87"/>
    </row>
    <row r="1781" spans="2:4" s="80" customFormat="1" x14ac:dyDescent="0.25">
      <c r="B1781" s="87"/>
      <c r="D1781" s="87"/>
    </row>
    <row r="1782" spans="2:4" s="80" customFormat="1" x14ac:dyDescent="0.25">
      <c r="B1782" s="87"/>
      <c r="D1782" s="87"/>
    </row>
    <row r="1783" spans="2:4" s="80" customFormat="1" x14ac:dyDescent="0.25">
      <c r="B1783" s="87"/>
      <c r="D1783" s="87"/>
    </row>
    <row r="1784" spans="2:4" s="80" customFormat="1" x14ac:dyDescent="0.25">
      <c r="B1784" s="87"/>
      <c r="D1784" s="87"/>
    </row>
    <row r="1785" spans="2:4" s="80" customFormat="1" x14ac:dyDescent="0.25">
      <c r="B1785" s="87"/>
      <c r="D1785" s="87"/>
    </row>
    <row r="1786" spans="2:4" s="80" customFormat="1" x14ac:dyDescent="0.25">
      <c r="B1786" s="87"/>
      <c r="D1786" s="87"/>
    </row>
    <row r="1787" spans="2:4" s="80" customFormat="1" x14ac:dyDescent="0.25">
      <c r="B1787" s="87"/>
      <c r="D1787" s="87"/>
    </row>
    <row r="1788" spans="2:4" s="80" customFormat="1" x14ac:dyDescent="0.25">
      <c r="B1788" s="87"/>
      <c r="D1788" s="87"/>
    </row>
    <row r="1789" spans="2:4" s="80" customFormat="1" x14ac:dyDescent="0.25">
      <c r="B1789" s="87"/>
      <c r="D1789" s="87"/>
    </row>
    <row r="1790" spans="2:4" s="80" customFormat="1" x14ac:dyDescent="0.25">
      <c r="B1790" s="87"/>
      <c r="D1790" s="87"/>
    </row>
    <row r="1791" spans="2:4" s="80" customFormat="1" x14ac:dyDescent="0.25">
      <c r="B1791" s="87"/>
      <c r="D1791" s="87"/>
    </row>
    <row r="1792" spans="2:4" s="80" customFormat="1" x14ac:dyDescent="0.25">
      <c r="B1792" s="87"/>
      <c r="D1792" s="87"/>
    </row>
    <row r="1793" spans="2:4" s="80" customFormat="1" x14ac:dyDescent="0.25">
      <c r="B1793" s="87"/>
      <c r="D1793" s="87"/>
    </row>
    <row r="1794" spans="2:4" s="80" customFormat="1" x14ac:dyDescent="0.25">
      <c r="B1794" s="87"/>
      <c r="D1794" s="87"/>
    </row>
    <row r="1795" spans="2:4" s="80" customFormat="1" x14ac:dyDescent="0.25">
      <c r="B1795" s="87"/>
      <c r="D1795" s="87"/>
    </row>
    <row r="1796" spans="2:4" s="80" customFormat="1" x14ac:dyDescent="0.25">
      <c r="B1796" s="87"/>
      <c r="D1796" s="87"/>
    </row>
    <row r="1797" spans="2:4" s="80" customFormat="1" x14ac:dyDescent="0.25">
      <c r="B1797" s="87"/>
      <c r="D1797" s="87"/>
    </row>
    <row r="1798" spans="2:4" s="80" customFormat="1" x14ac:dyDescent="0.25">
      <c r="B1798" s="87"/>
      <c r="D1798" s="87"/>
    </row>
    <row r="1799" spans="2:4" s="80" customFormat="1" x14ac:dyDescent="0.25">
      <c r="B1799" s="87"/>
      <c r="D1799" s="87"/>
    </row>
    <row r="1800" spans="2:4" s="80" customFormat="1" x14ac:dyDescent="0.25">
      <c r="B1800" s="87"/>
      <c r="D1800" s="87"/>
    </row>
    <row r="1801" spans="2:4" s="80" customFormat="1" x14ac:dyDescent="0.25">
      <c r="B1801" s="87"/>
      <c r="D1801" s="87"/>
    </row>
    <row r="1802" spans="2:4" s="80" customFormat="1" x14ac:dyDescent="0.25">
      <c r="B1802" s="87"/>
      <c r="D1802" s="87"/>
    </row>
    <row r="1803" spans="2:4" s="80" customFormat="1" x14ac:dyDescent="0.25">
      <c r="B1803" s="87"/>
      <c r="D1803" s="87"/>
    </row>
    <row r="1804" spans="2:4" s="80" customFormat="1" x14ac:dyDescent="0.25">
      <c r="B1804" s="87"/>
      <c r="D1804" s="87"/>
    </row>
    <row r="1805" spans="2:4" s="80" customFormat="1" x14ac:dyDescent="0.25">
      <c r="B1805" s="87"/>
      <c r="D1805" s="87"/>
    </row>
    <row r="1806" spans="2:4" s="80" customFormat="1" x14ac:dyDescent="0.25">
      <c r="B1806" s="87"/>
      <c r="D1806" s="87"/>
    </row>
    <row r="1807" spans="2:4" s="80" customFormat="1" x14ac:dyDescent="0.25">
      <c r="B1807" s="87"/>
      <c r="D1807" s="87"/>
    </row>
    <row r="1808" spans="2:4" s="80" customFormat="1" x14ac:dyDescent="0.25">
      <c r="B1808" s="87"/>
      <c r="D1808" s="87"/>
    </row>
    <row r="1809" spans="2:4" s="80" customFormat="1" x14ac:dyDescent="0.25">
      <c r="B1809" s="87"/>
      <c r="D1809" s="87"/>
    </row>
    <row r="1810" spans="2:4" s="80" customFormat="1" x14ac:dyDescent="0.25">
      <c r="B1810" s="87"/>
      <c r="D1810" s="87"/>
    </row>
    <row r="1811" spans="2:4" s="80" customFormat="1" x14ac:dyDescent="0.25">
      <c r="B1811" s="87"/>
      <c r="D1811" s="87"/>
    </row>
    <row r="1812" spans="2:4" s="80" customFormat="1" x14ac:dyDescent="0.25">
      <c r="B1812" s="87"/>
      <c r="D1812" s="87"/>
    </row>
    <row r="1813" spans="2:4" s="80" customFormat="1" x14ac:dyDescent="0.25">
      <c r="B1813" s="87"/>
      <c r="D1813" s="87"/>
    </row>
    <row r="1814" spans="2:4" s="80" customFormat="1" x14ac:dyDescent="0.25">
      <c r="B1814" s="87"/>
      <c r="D1814" s="87"/>
    </row>
    <row r="1815" spans="2:4" s="80" customFormat="1" x14ac:dyDescent="0.25">
      <c r="B1815" s="87"/>
      <c r="D1815" s="87"/>
    </row>
    <row r="1816" spans="2:4" s="80" customFormat="1" x14ac:dyDescent="0.25">
      <c r="B1816" s="87"/>
      <c r="D1816" s="87"/>
    </row>
    <row r="1817" spans="2:4" s="80" customFormat="1" x14ac:dyDescent="0.25">
      <c r="B1817" s="87"/>
      <c r="D1817" s="87"/>
    </row>
    <row r="1818" spans="2:4" s="80" customFormat="1" x14ac:dyDescent="0.25">
      <c r="B1818" s="87"/>
      <c r="D1818" s="87"/>
    </row>
    <row r="1819" spans="2:4" s="80" customFormat="1" x14ac:dyDescent="0.25">
      <c r="B1819" s="87"/>
      <c r="D1819" s="87"/>
    </row>
    <row r="1820" spans="2:4" s="80" customFormat="1" x14ac:dyDescent="0.25">
      <c r="B1820" s="87"/>
      <c r="D1820" s="87"/>
    </row>
    <row r="1821" spans="2:4" s="80" customFormat="1" x14ac:dyDescent="0.25">
      <c r="B1821" s="87"/>
      <c r="D1821" s="87"/>
    </row>
    <row r="1822" spans="2:4" s="80" customFormat="1" x14ac:dyDescent="0.25">
      <c r="B1822" s="87"/>
      <c r="D1822" s="87"/>
    </row>
    <row r="1823" spans="2:4" s="80" customFormat="1" x14ac:dyDescent="0.25">
      <c r="B1823" s="87"/>
      <c r="D1823" s="87"/>
    </row>
    <row r="1824" spans="2:4" s="80" customFormat="1" x14ac:dyDescent="0.25">
      <c r="B1824" s="87"/>
      <c r="D1824" s="87"/>
    </row>
    <row r="1825" spans="2:4" s="80" customFormat="1" x14ac:dyDescent="0.25">
      <c r="B1825" s="87"/>
      <c r="D1825" s="87"/>
    </row>
    <row r="1826" spans="2:4" s="80" customFormat="1" x14ac:dyDescent="0.25">
      <c r="B1826" s="87"/>
      <c r="D1826" s="87"/>
    </row>
    <row r="1827" spans="2:4" s="80" customFormat="1" x14ac:dyDescent="0.25">
      <c r="B1827" s="87"/>
      <c r="D1827" s="87"/>
    </row>
    <row r="1828" spans="2:4" s="80" customFormat="1" x14ac:dyDescent="0.25">
      <c r="B1828" s="87"/>
      <c r="D1828" s="87"/>
    </row>
    <row r="1829" spans="2:4" s="80" customFormat="1" x14ac:dyDescent="0.25">
      <c r="B1829" s="87"/>
      <c r="D1829" s="87"/>
    </row>
    <row r="1830" spans="2:4" s="80" customFormat="1" x14ac:dyDescent="0.25">
      <c r="B1830" s="87"/>
      <c r="D1830" s="87"/>
    </row>
    <row r="1831" spans="2:4" s="80" customFormat="1" x14ac:dyDescent="0.25">
      <c r="B1831" s="87"/>
      <c r="D1831" s="87"/>
    </row>
    <row r="1832" spans="2:4" s="80" customFormat="1" x14ac:dyDescent="0.25">
      <c r="B1832" s="87"/>
      <c r="D1832" s="87"/>
    </row>
    <row r="1833" spans="2:4" s="80" customFormat="1" x14ac:dyDescent="0.25">
      <c r="B1833" s="87"/>
      <c r="D1833" s="87"/>
    </row>
    <row r="1834" spans="2:4" s="80" customFormat="1" x14ac:dyDescent="0.25">
      <c r="B1834" s="87"/>
      <c r="D1834" s="87"/>
    </row>
    <row r="1835" spans="2:4" s="80" customFormat="1" x14ac:dyDescent="0.25">
      <c r="B1835" s="87"/>
      <c r="D1835" s="87"/>
    </row>
    <row r="1836" spans="2:4" s="80" customFormat="1" x14ac:dyDescent="0.25">
      <c r="B1836" s="87"/>
      <c r="D1836" s="87"/>
    </row>
    <row r="1837" spans="2:4" s="80" customFormat="1" x14ac:dyDescent="0.25">
      <c r="B1837" s="87"/>
      <c r="D1837" s="87"/>
    </row>
    <row r="1838" spans="2:4" s="80" customFormat="1" x14ac:dyDescent="0.25">
      <c r="B1838" s="87"/>
      <c r="D1838" s="87"/>
    </row>
    <row r="1839" spans="2:4" s="80" customFormat="1" x14ac:dyDescent="0.25">
      <c r="B1839" s="87"/>
      <c r="D1839" s="87"/>
    </row>
    <row r="1840" spans="2:4" s="80" customFormat="1" x14ac:dyDescent="0.25">
      <c r="B1840" s="87"/>
      <c r="D1840" s="87"/>
    </row>
    <row r="1841" spans="2:4" s="80" customFormat="1" x14ac:dyDescent="0.25">
      <c r="B1841" s="87"/>
      <c r="D1841" s="87"/>
    </row>
    <row r="1842" spans="2:4" s="80" customFormat="1" x14ac:dyDescent="0.25">
      <c r="B1842" s="87"/>
      <c r="D1842" s="87"/>
    </row>
    <row r="1843" spans="2:4" s="80" customFormat="1" x14ac:dyDescent="0.25">
      <c r="B1843" s="87"/>
      <c r="D1843" s="87"/>
    </row>
    <row r="1844" spans="2:4" s="80" customFormat="1" x14ac:dyDescent="0.25">
      <c r="B1844" s="87"/>
      <c r="D1844" s="87"/>
    </row>
    <row r="1845" spans="2:4" s="80" customFormat="1" x14ac:dyDescent="0.25">
      <c r="B1845" s="87"/>
      <c r="D1845" s="87"/>
    </row>
    <row r="1846" spans="2:4" s="80" customFormat="1" x14ac:dyDescent="0.25">
      <c r="B1846" s="87"/>
      <c r="D1846" s="87"/>
    </row>
    <row r="1847" spans="2:4" s="80" customFormat="1" x14ac:dyDescent="0.25">
      <c r="B1847" s="87"/>
      <c r="D1847" s="87"/>
    </row>
    <row r="1848" spans="2:4" s="80" customFormat="1" x14ac:dyDescent="0.25">
      <c r="B1848" s="87"/>
      <c r="D1848" s="87"/>
    </row>
    <row r="1849" spans="2:4" s="80" customFormat="1" x14ac:dyDescent="0.25">
      <c r="B1849" s="87"/>
      <c r="D1849" s="87"/>
    </row>
    <row r="1850" spans="2:4" s="80" customFormat="1" x14ac:dyDescent="0.25">
      <c r="B1850" s="87"/>
      <c r="D1850" s="87"/>
    </row>
    <row r="1851" spans="2:4" s="80" customFormat="1" x14ac:dyDescent="0.25">
      <c r="B1851" s="87"/>
      <c r="D1851" s="87"/>
    </row>
    <row r="1852" spans="2:4" s="80" customFormat="1" x14ac:dyDescent="0.25">
      <c r="B1852" s="87"/>
      <c r="D1852" s="87"/>
    </row>
    <row r="1853" spans="2:4" s="80" customFormat="1" x14ac:dyDescent="0.25">
      <c r="B1853" s="87"/>
      <c r="D1853" s="87"/>
    </row>
    <row r="1854" spans="2:4" s="80" customFormat="1" x14ac:dyDescent="0.25">
      <c r="B1854" s="87"/>
      <c r="D1854" s="87"/>
    </row>
    <row r="1855" spans="2:4" s="80" customFormat="1" x14ac:dyDescent="0.25">
      <c r="B1855" s="87"/>
      <c r="D1855" s="87"/>
    </row>
    <row r="1856" spans="2:4" s="80" customFormat="1" x14ac:dyDescent="0.25">
      <c r="B1856" s="87"/>
      <c r="D1856" s="87"/>
    </row>
    <row r="1857" spans="2:4" s="80" customFormat="1" x14ac:dyDescent="0.25">
      <c r="B1857" s="87"/>
      <c r="D1857" s="87"/>
    </row>
    <row r="1858" spans="2:4" s="80" customFormat="1" x14ac:dyDescent="0.25">
      <c r="B1858" s="87"/>
      <c r="D1858" s="87"/>
    </row>
    <row r="1859" spans="2:4" s="80" customFormat="1" x14ac:dyDescent="0.25">
      <c r="B1859" s="87"/>
      <c r="D1859" s="87"/>
    </row>
    <row r="1860" spans="2:4" s="80" customFormat="1" x14ac:dyDescent="0.25">
      <c r="B1860" s="87"/>
      <c r="D1860" s="87"/>
    </row>
    <row r="1861" spans="2:4" s="80" customFormat="1" x14ac:dyDescent="0.25">
      <c r="B1861" s="87"/>
      <c r="D1861" s="87"/>
    </row>
    <row r="1862" spans="2:4" s="80" customFormat="1" x14ac:dyDescent="0.25">
      <c r="B1862" s="87"/>
      <c r="D1862" s="87"/>
    </row>
    <row r="1863" spans="2:4" s="80" customFormat="1" x14ac:dyDescent="0.25">
      <c r="B1863" s="87"/>
      <c r="D1863" s="87"/>
    </row>
    <row r="1864" spans="2:4" s="80" customFormat="1" x14ac:dyDescent="0.25">
      <c r="B1864" s="87"/>
      <c r="D1864" s="87"/>
    </row>
    <row r="1865" spans="2:4" s="80" customFormat="1" x14ac:dyDescent="0.25">
      <c r="B1865" s="87"/>
      <c r="D1865" s="87"/>
    </row>
    <row r="1866" spans="2:4" s="80" customFormat="1" x14ac:dyDescent="0.25">
      <c r="B1866" s="87"/>
      <c r="D1866" s="87"/>
    </row>
    <row r="1867" spans="2:4" s="80" customFormat="1" x14ac:dyDescent="0.25">
      <c r="B1867" s="87"/>
      <c r="D1867" s="87"/>
    </row>
    <row r="1868" spans="2:4" s="80" customFormat="1" x14ac:dyDescent="0.25">
      <c r="B1868" s="87"/>
      <c r="D1868" s="87"/>
    </row>
    <row r="1869" spans="2:4" s="80" customFormat="1" x14ac:dyDescent="0.25">
      <c r="B1869" s="87"/>
      <c r="D1869" s="87"/>
    </row>
    <row r="1870" spans="2:4" s="80" customFormat="1" x14ac:dyDescent="0.25">
      <c r="B1870" s="87"/>
      <c r="D1870" s="87"/>
    </row>
    <row r="1871" spans="2:4" s="80" customFormat="1" x14ac:dyDescent="0.25">
      <c r="B1871" s="87"/>
      <c r="D1871" s="87"/>
    </row>
    <row r="1872" spans="2:4" s="80" customFormat="1" x14ac:dyDescent="0.25">
      <c r="B1872" s="87"/>
      <c r="D1872" s="87"/>
    </row>
    <row r="1873" spans="2:4" s="80" customFormat="1" x14ac:dyDescent="0.25">
      <c r="B1873" s="87"/>
      <c r="D1873" s="87"/>
    </row>
    <row r="1874" spans="2:4" s="80" customFormat="1" x14ac:dyDescent="0.25">
      <c r="B1874" s="87"/>
      <c r="D1874" s="87"/>
    </row>
    <row r="1875" spans="2:4" s="80" customFormat="1" x14ac:dyDescent="0.25">
      <c r="B1875" s="87"/>
      <c r="D1875" s="87"/>
    </row>
    <row r="1876" spans="2:4" s="80" customFormat="1" x14ac:dyDescent="0.25">
      <c r="B1876" s="87"/>
      <c r="D1876" s="87"/>
    </row>
    <row r="1877" spans="2:4" s="80" customFormat="1" x14ac:dyDescent="0.25">
      <c r="B1877" s="87"/>
      <c r="D1877" s="87"/>
    </row>
    <row r="1878" spans="2:4" s="80" customFormat="1" x14ac:dyDescent="0.25">
      <c r="B1878" s="87"/>
      <c r="D1878" s="87"/>
    </row>
    <row r="1879" spans="2:4" s="80" customFormat="1" x14ac:dyDescent="0.25">
      <c r="B1879" s="87"/>
      <c r="D1879" s="87"/>
    </row>
    <row r="1880" spans="2:4" s="80" customFormat="1" x14ac:dyDescent="0.25">
      <c r="B1880" s="87"/>
      <c r="D1880" s="87"/>
    </row>
    <row r="1881" spans="2:4" s="80" customFormat="1" x14ac:dyDescent="0.25">
      <c r="B1881" s="87"/>
      <c r="D1881" s="87"/>
    </row>
    <row r="1882" spans="2:4" s="80" customFormat="1" x14ac:dyDescent="0.25">
      <c r="B1882" s="87"/>
      <c r="D1882" s="87"/>
    </row>
    <row r="1883" spans="2:4" s="80" customFormat="1" x14ac:dyDescent="0.25">
      <c r="B1883" s="87"/>
      <c r="D1883" s="87"/>
    </row>
    <row r="1884" spans="2:4" s="80" customFormat="1" x14ac:dyDescent="0.25">
      <c r="B1884" s="87"/>
      <c r="D1884" s="87"/>
    </row>
    <row r="1885" spans="2:4" s="80" customFormat="1" x14ac:dyDescent="0.25">
      <c r="B1885" s="87"/>
      <c r="D1885" s="87"/>
    </row>
    <row r="1886" spans="2:4" s="80" customFormat="1" x14ac:dyDescent="0.25">
      <c r="B1886" s="87"/>
      <c r="D1886" s="87"/>
    </row>
    <row r="1887" spans="2:4" s="80" customFormat="1" x14ac:dyDescent="0.25">
      <c r="B1887" s="87"/>
      <c r="D1887" s="87"/>
    </row>
    <row r="1888" spans="2:4" s="80" customFormat="1" x14ac:dyDescent="0.25">
      <c r="B1888" s="87"/>
      <c r="D1888" s="87"/>
    </row>
    <row r="1889" spans="2:4" s="80" customFormat="1" x14ac:dyDescent="0.25">
      <c r="B1889" s="87"/>
      <c r="D1889" s="87"/>
    </row>
    <row r="1890" spans="2:4" s="80" customFormat="1" x14ac:dyDescent="0.25">
      <c r="B1890" s="87"/>
      <c r="D1890" s="87"/>
    </row>
    <row r="1891" spans="2:4" s="80" customFormat="1" x14ac:dyDescent="0.25">
      <c r="B1891" s="87"/>
      <c r="D1891" s="87"/>
    </row>
    <row r="1892" spans="2:4" s="80" customFormat="1" x14ac:dyDescent="0.25">
      <c r="B1892" s="87"/>
      <c r="D1892" s="87"/>
    </row>
    <row r="1893" spans="2:4" s="80" customFormat="1" x14ac:dyDescent="0.25">
      <c r="B1893" s="87"/>
      <c r="D1893" s="87"/>
    </row>
    <row r="1894" spans="2:4" s="80" customFormat="1" x14ac:dyDescent="0.25">
      <c r="B1894" s="87"/>
      <c r="D1894" s="87"/>
    </row>
    <row r="1895" spans="2:4" s="80" customFormat="1" x14ac:dyDescent="0.25">
      <c r="B1895" s="87"/>
      <c r="D1895" s="87"/>
    </row>
    <row r="1896" spans="2:4" s="80" customFormat="1" x14ac:dyDescent="0.25">
      <c r="B1896" s="87"/>
      <c r="D1896" s="87"/>
    </row>
    <row r="1897" spans="2:4" s="80" customFormat="1" x14ac:dyDescent="0.25">
      <c r="B1897" s="87"/>
      <c r="D1897" s="87"/>
    </row>
    <row r="1898" spans="2:4" s="80" customFormat="1" x14ac:dyDescent="0.25">
      <c r="B1898" s="87"/>
      <c r="D1898" s="87"/>
    </row>
    <row r="1899" spans="2:4" s="80" customFormat="1" x14ac:dyDescent="0.25">
      <c r="B1899" s="87"/>
      <c r="D1899" s="87"/>
    </row>
    <row r="1900" spans="2:4" s="80" customFormat="1" x14ac:dyDescent="0.25">
      <c r="B1900" s="87"/>
      <c r="D1900" s="87"/>
    </row>
    <row r="1901" spans="2:4" s="80" customFormat="1" x14ac:dyDescent="0.25">
      <c r="B1901" s="87"/>
      <c r="D1901" s="87"/>
    </row>
    <row r="1902" spans="2:4" s="80" customFormat="1" x14ac:dyDescent="0.25">
      <c r="B1902" s="87"/>
      <c r="D1902" s="87"/>
    </row>
    <row r="1903" spans="2:4" s="80" customFormat="1" x14ac:dyDescent="0.25">
      <c r="B1903" s="87"/>
      <c r="D1903" s="87"/>
    </row>
    <row r="1904" spans="2:4" s="80" customFormat="1" x14ac:dyDescent="0.25">
      <c r="B1904" s="87"/>
      <c r="D1904" s="87"/>
    </row>
    <row r="1905" spans="2:4" s="80" customFormat="1" x14ac:dyDescent="0.25">
      <c r="B1905" s="87"/>
      <c r="D1905" s="87"/>
    </row>
    <row r="1906" spans="2:4" s="80" customFormat="1" x14ac:dyDescent="0.25">
      <c r="B1906" s="87"/>
      <c r="D1906" s="87"/>
    </row>
    <row r="1907" spans="2:4" s="80" customFormat="1" x14ac:dyDescent="0.25">
      <c r="B1907" s="87"/>
      <c r="D1907" s="87"/>
    </row>
    <row r="1908" spans="2:4" s="80" customFormat="1" x14ac:dyDescent="0.25">
      <c r="B1908" s="87"/>
      <c r="D1908" s="87"/>
    </row>
    <row r="1909" spans="2:4" s="80" customFormat="1" x14ac:dyDescent="0.25">
      <c r="B1909" s="87"/>
      <c r="D1909" s="87"/>
    </row>
    <row r="1910" spans="2:4" s="80" customFormat="1" x14ac:dyDescent="0.25">
      <c r="B1910" s="87"/>
      <c r="D1910" s="87"/>
    </row>
    <row r="1911" spans="2:4" s="80" customFormat="1" x14ac:dyDescent="0.25">
      <c r="B1911" s="87"/>
      <c r="D1911" s="87"/>
    </row>
    <row r="1912" spans="2:4" s="80" customFormat="1" x14ac:dyDescent="0.25">
      <c r="B1912" s="87"/>
      <c r="D1912" s="87"/>
    </row>
    <row r="1913" spans="2:4" s="80" customFormat="1" x14ac:dyDescent="0.25">
      <c r="B1913" s="87"/>
      <c r="D1913" s="87"/>
    </row>
    <row r="1914" spans="2:4" s="80" customFormat="1" x14ac:dyDescent="0.25">
      <c r="B1914" s="87"/>
      <c r="D1914" s="87"/>
    </row>
    <row r="1915" spans="2:4" s="80" customFormat="1" x14ac:dyDescent="0.25">
      <c r="B1915" s="87"/>
      <c r="D1915" s="87"/>
    </row>
    <row r="1916" spans="2:4" s="80" customFormat="1" x14ac:dyDescent="0.25">
      <c r="B1916" s="87"/>
      <c r="D1916" s="87"/>
    </row>
    <row r="1917" spans="2:4" s="80" customFormat="1" x14ac:dyDescent="0.25">
      <c r="B1917" s="87"/>
      <c r="D1917" s="87"/>
    </row>
    <row r="1918" spans="2:4" s="80" customFormat="1" x14ac:dyDescent="0.25">
      <c r="B1918" s="87"/>
      <c r="D1918" s="87"/>
    </row>
    <row r="1919" spans="2:4" s="80" customFormat="1" x14ac:dyDescent="0.25">
      <c r="B1919" s="87"/>
      <c r="D1919" s="87"/>
    </row>
    <row r="1920" spans="2:4" s="80" customFormat="1" x14ac:dyDescent="0.25">
      <c r="B1920" s="87"/>
      <c r="D1920" s="87"/>
    </row>
    <row r="1921" spans="2:4" s="80" customFormat="1" x14ac:dyDescent="0.25">
      <c r="B1921" s="87"/>
      <c r="D1921" s="87"/>
    </row>
    <row r="1922" spans="2:4" s="80" customFormat="1" x14ac:dyDescent="0.25">
      <c r="B1922" s="87"/>
      <c r="D1922" s="87"/>
    </row>
    <row r="1923" spans="2:4" s="80" customFormat="1" x14ac:dyDescent="0.25">
      <c r="B1923" s="87"/>
      <c r="D1923" s="87"/>
    </row>
    <row r="1924" spans="2:4" s="80" customFormat="1" x14ac:dyDescent="0.25">
      <c r="B1924" s="87"/>
      <c r="D1924" s="87"/>
    </row>
    <row r="1925" spans="2:4" s="80" customFormat="1" x14ac:dyDescent="0.25">
      <c r="B1925" s="87"/>
      <c r="D1925" s="87"/>
    </row>
    <row r="1926" spans="2:4" s="80" customFormat="1" x14ac:dyDescent="0.25">
      <c r="B1926" s="87"/>
      <c r="D1926" s="87"/>
    </row>
    <row r="1927" spans="2:4" s="80" customFormat="1" x14ac:dyDescent="0.25">
      <c r="B1927" s="87"/>
      <c r="D1927" s="87"/>
    </row>
    <row r="1928" spans="2:4" s="80" customFormat="1" x14ac:dyDescent="0.25">
      <c r="B1928" s="87"/>
      <c r="D1928" s="87"/>
    </row>
    <row r="1929" spans="2:4" s="80" customFormat="1" x14ac:dyDescent="0.25">
      <c r="B1929" s="87"/>
      <c r="D1929" s="87"/>
    </row>
    <row r="1930" spans="2:4" s="80" customFormat="1" x14ac:dyDescent="0.25">
      <c r="B1930" s="87"/>
      <c r="D1930" s="87"/>
    </row>
    <row r="1931" spans="2:4" s="80" customFormat="1" x14ac:dyDescent="0.25">
      <c r="B1931" s="87"/>
      <c r="D1931" s="87"/>
    </row>
    <row r="1932" spans="2:4" s="80" customFormat="1" x14ac:dyDescent="0.25">
      <c r="B1932" s="87"/>
      <c r="D1932" s="87"/>
    </row>
    <row r="1933" spans="2:4" s="80" customFormat="1" x14ac:dyDescent="0.25">
      <c r="B1933" s="87"/>
      <c r="D1933" s="87"/>
    </row>
    <row r="1934" spans="2:4" s="80" customFormat="1" x14ac:dyDescent="0.25">
      <c r="B1934" s="87"/>
      <c r="D1934" s="87"/>
    </row>
    <row r="1935" spans="2:4" s="80" customFormat="1" x14ac:dyDescent="0.25">
      <c r="B1935" s="87"/>
      <c r="D1935" s="87"/>
    </row>
    <row r="1936" spans="2:4" s="80" customFormat="1" x14ac:dyDescent="0.25">
      <c r="B1936" s="87"/>
      <c r="D1936" s="87"/>
    </row>
    <row r="1937" spans="2:4" s="80" customFormat="1" x14ac:dyDescent="0.25">
      <c r="B1937" s="87"/>
      <c r="D1937" s="87"/>
    </row>
    <row r="1938" spans="2:4" s="80" customFormat="1" x14ac:dyDescent="0.25">
      <c r="B1938" s="87"/>
      <c r="D1938" s="87"/>
    </row>
    <row r="1939" spans="2:4" s="80" customFormat="1" x14ac:dyDescent="0.25">
      <c r="B1939" s="87"/>
      <c r="D1939" s="87"/>
    </row>
    <row r="1940" spans="2:4" s="80" customFormat="1" x14ac:dyDescent="0.25">
      <c r="B1940" s="87"/>
      <c r="D1940" s="87"/>
    </row>
    <row r="1941" spans="2:4" s="80" customFormat="1" x14ac:dyDescent="0.25">
      <c r="B1941" s="87"/>
      <c r="D1941" s="87"/>
    </row>
    <row r="1942" spans="2:4" s="80" customFormat="1" x14ac:dyDescent="0.25">
      <c r="B1942" s="87"/>
      <c r="D1942" s="87"/>
    </row>
    <row r="1943" spans="2:4" s="80" customFormat="1" x14ac:dyDescent="0.25">
      <c r="B1943" s="87"/>
      <c r="D1943" s="87"/>
    </row>
    <row r="1944" spans="2:4" s="80" customFormat="1" x14ac:dyDescent="0.25">
      <c r="B1944" s="87"/>
      <c r="D1944" s="87"/>
    </row>
    <row r="1945" spans="2:4" s="80" customFormat="1" x14ac:dyDescent="0.25">
      <c r="B1945" s="87"/>
      <c r="D1945" s="87"/>
    </row>
    <row r="1946" spans="2:4" s="80" customFormat="1" x14ac:dyDescent="0.25">
      <c r="B1946" s="87"/>
      <c r="D1946" s="87"/>
    </row>
    <row r="1947" spans="2:4" s="80" customFormat="1" x14ac:dyDescent="0.25">
      <c r="B1947" s="87"/>
      <c r="D1947" s="87"/>
    </row>
    <row r="1948" spans="2:4" s="80" customFormat="1" x14ac:dyDescent="0.25">
      <c r="B1948" s="87"/>
      <c r="D1948" s="87"/>
    </row>
    <row r="1949" spans="2:4" s="80" customFormat="1" x14ac:dyDescent="0.25">
      <c r="B1949" s="87"/>
      <c r="D1949" s="87"/>
    </row>
    <row r="1950" spans="2:4" s="80" customFormat="1" x14ac:dyDescent="0.25">
      <c r="B1950" s="87"/>
      <c r="D1950" s="87"/>
    </row>
    <row r="1951" spans="2:4" s="80" customFormat="1" x14ac:dyDescent="0.25">
      <c r="B1951" s="87"/>
      <c r="D1951" s="87"/>
    </row>
    <row r="1952" spans="2:4" s="80" customFormat="1" x14ac:dyDescent="0.25">
      <c r="B1952" s="87"/>
      <c r="D1952" s="87"/>
    </row>
    <row r="1953" spans="2:4" s="80" customFormat="1" x14ac:dyDescent="0.25">
      <c r="B1953" s="87"/>
      <c r="D1953" s="87"/>
    </row>
    <row r="1954" spans="2:4" s="80" customFormat="1" x14ac:dyDescent="0.25">
      <c r="B1954" s="87"/>
      <c r="D1954" s="87"/>
    </row>
    <row r="1955" spans="2:4" s="80" customFormat="1" x14ac:dyDescent="0.25">
      <c r="B1955" s="87"/>
      <c r="D1955" s="87"/>
    </row>
    <row r="1956" spans="2:4" s="80" customFormat="1" x14ac:dyDescent="0.25">
      <c r="B1956" s="87"/>
      <c r="D1956" s="87"/>
    </row>
    <row r="1957" spans="2:4" s="80" customFormat="1" x14ac:dyDescent="0.25">
      <c r="B1957" s="87"/>
      <c r="D1957" s="87"/>
    </row>
    <row r="1958" spans="2:4" s="80" customFormat="1" x14ac:dyDescent="0.25">
      <c r="B1958" s="87"/>
      <c r="D1958" s="87"/>
    </row>
    <row r="1959" spans="2:4" s="80" customFormat="1" x14ac:dyDescent="0.25">
      <c r="B1959" s="87"/>
      <c r="D1959" s="87"/>
    </row>
    <row r="1960" spans="2:4" s="80" customFormat="1" x14ac:dyDescent="0.25">
      <c r="B1960" s="87"/>
      <c r="D1960" s="87"/>
    </row>
    <row r="1961" spans="2:4" s="80" customFormat="1" x14ac:dyDescent="0.25">
      <c r="B1961" s="87"/>
      <c r="D1961" s="87"/>
    </row>
    <row r="1962" spans="2:4" s="80" customFormat="1" x14ac:dyDescent="0.25">
      <c r="B1962" s="87"/>
      <c r="D1962" s="87"/>
    </row>
    <row r="1963" spans="2:4" s="80" customFormat="1" x14ac:dyDescent="0.25">
      <c r="B1963" s="87"/>
      <c r="D1963" s="87"/>
    </row>
    <row r="1964" spans="2:4" s="80" customFormat="1" x14ac:dyDescent="0.25">
      <c r="B1964" s="87"/>
      <c r="D1964" s="87"/>
    </row>
    <row r="1965" spans="2:4" s="80" customFormat="1" x14ac:dyDescent="0.25">
      <c r="B1965" s="87"/>
      <c r="D1965" s="87"/>
    </row>
    <row r="1966" spans="2:4" s="80" customFormat="1" x14ac:dyDescent="0.25">
      <c r="B1966" s="87"/>
      <c r="D1966" s="87"/>
    </row>
    <row r="1967" spans="2:4" s="80" customFormat="1" x14ac:dyDescent="0.25">
      <c r="B1967" s="87"/>
      <c r="D1967" s="87"/>
    </row>
    <row r="1968" spans="2:4" s="80" customFormat="1" x14ac:dyDescent="0.25">
      <c r="B1968" s="87"/>
      <c r="D1968" s="87"/>
    </row>
    <row r="1969" spans="2:4" s="80" customFormat="1" x14ac:dyDescent="0.25">
      <c r="B1969" s="87"/>
      <c r="D1969" s="87"/>
    </row>
    <row r="1970" spans="2:4" s="80" customFormat="1" x14ac:dyDescent="0.25">
      <c r="B1970" s="87"/>
      <c r="D1970" s="87"/>
    </row>
    <row r="1971" spans="2:4" s="80" customFormat="1" x14ac:dyDescent="0.25">
      <c r="B1971" s="87"/>
      <c r="D1971" s="87"/>
    </row>
    <row r="1972" spans="2:4" s="80" customFormat="1" x14ac:dyDescent="0.25">
      <c r="B1972" s="87"/>
      <c r="D1972" s="87"/>
    </row>
    <row r="1973" spans="2:4" s="80" customFormat="1" x14ac:dyDescent="0.25">
      <c r="B1973" s="87"/>
      <c r="D1973" s="87"/>
    </row>
    <row r="1974" spans="2:4" s="80" customFormat="1" x14ac:dyDescent="0.25">
      <c r="B1974" s="87"/>
      <c r="D1974" s="87"/>
    </row>
    <row r="1975" spans="2:4" s="80" customFormat="1" x14ac:dyDescent="0.25">
      <c r="B1975" s="87"/>
      <c r="D1975" s="87"/>
    </row>
    <row r="1976" spans="2:4" s="80" customFormat="1" x14ac:dyDescent="0.25">
      <c r="B1976" s="87"/>
      <c r="D1976" s="87"/>
    </row>
    <row r="1977" spans="2:4" s="80" customFormat="1" x14ac:dyDescent="0.25">
      <c r="B1977" s="87"/>
      <c r="D1977" s="87"/>
    </row>
    <row r="1978" spans="2:4" s="80" customFormat="1" x14ac:dyDescent="0.25">
      <c r="B1978" s="87"/>
      <c r="D1978" s="87"/>
    </row>
    <row r="1979" spans="2:4" s="80" customFormat="1" x14ac:dyDescent="0.25">
      <c r="B1979" s="87"/>
      <c r="D1979" s="87"/>
    </row>
    <row r="1980" spans="2:4" s="80" customFormat="1" x14ac:dyDescent="0.25">
      <c r="B1980" s="87"/>
      <c r="D1980" s="87"/>
    </row>
    <row r="1981" spans="2:4" s="80" customFormat="1" x14ac:dyDescent="0.25">
      <c r="B1981" s="87"/>
      <c r="D1981" s="87"/>
    </row>
    <row r="1982" spans="2:4" s="80" customFormat="1" x14ac:dyDescent="0.25">
      <c r="B1982" s="87"/>
      <c r="D1982" s="87"/>
    </row>
    <row r="1983" spans="2:4" s="80" customFormat="1" x14ac:dyDescent="0.25">
      <c r="B1983" s="87"/>
      <c r="D1983" s="87"/>
    </row>
    <row r="1984" spans="2:4" s="80" customFormat="1" x14ac:dyDescent="0.25">
      <c r="B1984" s="87"/>
      <c r="D1984" s="87"/>
    </row>
    <row r="1985" spans="2:4" s="80" customFormat="1" x14ac:dyDescent="0.25">
      <c r="B1985" s="87"/>
      <c r="D1985" s="87"/>
    </row>
    <row r="1986" spans="2:4" s="80" customFormat="1" x14ac:dyDescent="0.25">
      <c r="B1986" s="87"/>
      <c r="D1986" s="87"/>
    </row>
    <row r="1987" spans="2:4" s="80" customFormat="1" x14ac:dyDescent="0.25">
      <c r="B1987" s="87"/>
      <c r="D1987" s="87"/>
    </row>
    <row r="1988" spans="2:4" s="80" customFormat="1" x14ac:dyDescent="0.25">
      <c r="B1988" s="87"/>
      <c r="D1988" s="87"/>
    </row>
    <row r="1989" spans="2:4" s="80" customFormat="1" x14ac:dyDescent="0.25">
      <c r="B1989" s="87"/>
      <c r="D1989" s="87"/>
    </row>
    <row r="1990" spans="2:4" s="80" customFormat="1" x14ac:dyDescent="0.25">
      <c r="B1990" s="87"/>
      <c r="D1990" s="87"/>
    </row>
    <row r="1991" spans="2:4" s="80" customFormat="1" x14ac:dyDescent="0.25">
      <c r="B1991" s="87"/>
      <c r="D1991" s="87"/>
    </row>
    <row r="1992" spans="2:4" s="80" customFormat="1" x14ac:dyDescent="0.25">
      <c r="B1992" s="87"/>
      <c r="D1992" s="87"/>
    </row>
    <row r="1993" spans="2:4" s="80" customFormat="1" x14ac:dyDescent="0.25">
      <c r="B1993" s="87"/>
      <c r="D1993" s="87"/>
    </row>
    <row r="1994" spans="2:4" s="80" customFormat="1" x14ac:dyDescent="0.25">
      <c r="B1994" s="87"/>
      <c r="D1994" s="87"/>
    </row>
    <row r="1995" spans="2:4" s="80" customFormat="1" x14ac:dyDescent="0.25">
      <c r="B1995" s="87"/>
      <c r="D1995" s="87"/>
    </row>
    <row r="1996" spans="2:4" s="80" customFormat="1" x14ac:dyDescent="0.25">
      <c r="B1996" s="87"/>
      <c r="D1996" s="87"/>
    </row>
    <row r="1997" spans="2:4" s="80" customFormat="1" x14ac:dyDescent="0.25">
      <c r="B1997" s="87"/>
      <c r="D1997" s="87"/>
    </row>
    <row r="1998" spans="2:4" s="80" customFormat="1" x14ac:dyDescent="0.25">
      <c r="B1998" s="87"/>
      <c r="D1998" s="87"/>
    </row>
    <row r="1999" spans="2:4" s="80" customFormat="1" x14ac:dyDescent="0.25">
      <c r="B1999" s="87"/>
      <c r="D1999" s="87"/>
    </row>
    <row r="2000" spans="2:4" s="80" customFormat="1" x14ac:dyDescent="0.25">
      <c r="B2000" s="87"/>
      <c r="D2000" s="87"/>
    </row>
    <row r="2001" spans="2:4" s="80" customFormat="1" x14ac:dyDescent="0.25">
      <c r="B2001" s="87"/>
      <c r="D2001" s="87"/>
    </row>
    <row r="2002" spans="2:4" s="80" customFormat="1" x14ac:dyDescent="0.25">
      <c r="B2002" s="87"/>
      <c r="D2002" s="87"/>
    </row>
    <row r="2003" spans="2:4" s="80" customFormat="1" x14ac:dyDescent="0.25">
      <c r="B2003" s="87"/>
      <c r="D2003" s="87"/>
    </row>
    <row r="2004" spans="2:4" s="80" customFormat="1" x14ac:dyDescent="0.25">
      <c r="B2004" s="87"/>
      <c r="D2004" s="87"/>
    </row>
    <row r="2005" spans="2:4" s="80" customFormat="1" x14ac:dyDescent="0.25">
      <c r="B2005" s="87"/>
      <c r="D2005" s="87"/>
    </row>
    <row r="2006" spans="2:4" s="80" customFormat="1" x14ac:dyDescent="0.25">
      <c r="B2006" s="87"/>
      <c r="D2006" s="87"/>
    </row>
    <row r="2007" spans="2:4" s="80" customFormat="1" x14ac:dyDescent="0.25">
      <c r="B2007" s="87"/>
      <c r="D2007" s="87"/>
    </row>
    <row r="2008" spans="2:4" s="80" customFormat="1" x14ac:dyDescent="0.25">
      <c r="B2008" s="87"/>
      <c r="D2008" s="87"/>
    </row>
    <row r="2009" spans="2:4" s="80" customFormat="1" x14ac:dyDescent="0.25">
      <c r="B2009" s="87"/>
      <c r="D2009" s="87"/>
    </row>
    <row r="2010" spans="2:4" s="80" customFormat="1" x14ac:dyDescent="0.25">
      <c r="B2010" s="87"/>
      <c r="D2010" s="87"/>
    </row>
    <row r="2011" spans="2:4" s="80" customFormat="1" x14ac:dyDescent="0.25">
      <c r="B2011" s="87"/>
      <c r="D2011" s="87"/>
    </row>
    <row r="2012" spans="2:4" s="80" customFormat="1" x14ac:dyDescent="0.25">
      <c r="B2012" s="87"/>
      <c r="D2012" s="87"/>
    </row>
    <row r="2013" spans="2:4" s="80" customFormat="1" x14ac:dyDescent="0.25">
      <c r="B2013" s="87"/>
      <c r="D2013" s="87"/>
    </row>
    <row r="2014" spans="2:4" s="80" customFormat="1" x14ac:dyDescent="0.25">
      <c r="B2014" s="87"/>
      <c r="D2014" s="87"/>
    </row>
    <row r="2015" spans="2:4" s="80" customFormat="1" x14ac:dyDescent="0.25">
      <c r="B2015" s="87"/>
      <c r="D2015" s="87"/>
    </row>
    <row r="2016" spans="2:4" s="80" customFormat="1" x14ac:dyDescent="0.25">
      <c r="B2016" s="87"/>
      <c r="D2016" s="87"/>
    </row>
    <row r="2017" spans="2:4" s="80" customFormat="1" x14ac:dyDescent="0.25">
      <c r="B2017" s="87"/>
      <c r="D2017" s="87"/>
    </row>
    <row r="2018" spans="2:4" s="80" customFormat="1" x14ac:dyDescent="0.25">
      <c r="B2018" s="87"/>
      <c r="D2018" s="87"/>
    </row>
    <row r="2019" spans="2:4" s="80" customFormat="1" x14ac:dyDescent="0.25">
      <c r="B2019" s="87"/>
      <c r="D2019" s="87"/>
    </row>
    <row r="2020" spans="2:4" s="80" customFormat="1" x14ac:dyDescent="0.25">
      <c r="B2020" s="87"/>
      <c r="D2020" s="87"/>
    </row>
    <row r="2021" spans="2:4" s="80" customFormat="1" x14ac:dyDescent="0.25">
      <c r="B2021" s="87"/>
      <c r="D2021" s="87"/>
    </row>
    <row r="2022" spans="2:4" s="80" customFormat="1" x14ac:dyDescent="0.25">
      <c r="B2022" s="87"/>
      <c r="D2022" s="87"/>
    </row>
    <row r="2023" spans="2:4" s="80" customFormat="1" x14ac:dyDescent="0.25">
      <c r="B2023" s="87"/>
      <c r="D2023" s="87"/>
    </row>
    <row r="2024" spans="2:4" s="80" customFormat="1" x14ac:dyDescent="0.25">
      <c r="B2024" s="87"/>
      <c r="D2024" s="87"/>
    </row>
    <row r="2025" spans="2:4" s="80" customFormat="1" x14ac:dyDescent="0.25">
      <c r="B2025" s="87"/>
      <c r="D2025" s="87"/>
    </row>
    <row r="2026" spans="2:4" s="80" customFormat="1" x14ac:dyDescent="0.25">
      <c r="B2026" s="87"/>
      <c r="D2026" s="87"/>
    </row>
    <row r="2027" spans="2:4" s="80" customFormat="1" x14ac:dyDescent="0.25">
      <c r="B2027" s="87"/>
      <c r="D2027" s="87"/>
    </row>
    <row r="2028" spans="2:4" s="80" customFormat="1" x14ac:dyDescent="0.25">
      <c r="B2028" s="87"/>
      <c r="D2028" s="87"/>
    </row>
    <row r="2029" spans="2:4" s="80" customFormat="1" x14ac:dyDescent="0.25">
      <c r="B2029" s="87"/>
      <c r="D2029" s="87"/>
    </row>
    <row r="2030" spans="2:4" s="80" customFormat="1" x14ac:dyDescent="0.25">
      <c r="B2030" s="87"/>
      <c r="D2030" s="87"/>
    </row>
    <row r="2031" spans="2:4" s="80" customFormat="1" x14ac:dyDescent="0.25">
      <c r="B2031" s="87"/>
      <c r="D2031" s="87"/>
    </row>
    <row r="2032" spans="2:4" s="80" customFormat="1" x14ac:dyDescent="0.25">
      <c r="B2032" s="87"/>
      <c r="D2032" s="87"/>
    </row>
    <row r="2033" spans="2:4" s="80" customFormat="1" x14ac:dyDescent="0.25">
      <c r="B2033" s="87"/>
      <c r="D2033" s="87"/>
    </row>
    <row r="2034" spans="2:4" s="80" customFormat="1" x14ac:dyDescent="0.25">
      <c r="B2034" s="87"/>
      <c r="D2034" s="87"/>
    </row>
    <row r="2035" spans="2:4" s="80" customFormat="1" x14ac:dyDescent="0.25">
      <c r="B2035" s="87"/>
      <c r="D2035" s="87"/>
    </row>
    <row r="2036" spans="2:4" s="80" customFormat="1" x14ac:dyDescent="0.25">
      <c r="B2036" s="87"/>
      <c r="D2036" s="87"/>
    </row>
    <row r="2037" spans="2:4" s="80" customFormat="1" x14ac:dyDescent="0.25">
      <c r="B2037" s="87"/>
      <c r="D2037" s="87"/>
    </row>
    <row r="2038" spans="2:4" s="80" customFormat="1" x14ac:dyDescent="0.25">
      <c r="B2038" s="87"/>
      <c r="D2038" s="87"/>
    </row>
    <row r="2039" spans="2:4" s="80" customFormat="1" x14ac:dyDescent="0.25">
      <c r="B2039" s="87"/>
      <c r="D2039" s="87"/>
    </row>
    <row r="2040" spans="2:4" s="80" customFormat="1" x14ac:dyDescent="0.25">
      <c r="B2040" s="87"/>
      <c r="D2040" s="87"/>
    </row>
    <row r="2041" spans="2:4" s="80" customFormat="1" x14ac:dyDescent="0.25">
      <c r="B2041" s="87"/>
      <c r="D2041" s="87"/>
    </row>
    <row r="2042" spans="2:4" s="80" customFormat="1" x14ac:dyDescent="0.25">
      <c r="B2042" s="87"/>
      <c r="D2042" s="87"/>
    </row>
    <row r="2043" spans="2:4" s="80" customFormat="1" x14ac:dyDescent="0.25">
      <c r="B2043" s="87"/>
      <c r="D2043" s="87"/>
    </row>
    <row r="2044" spans="2:4" s="80" customFormat="1" x14ac:dyDescent="0.25">
      <c r="B2044" s="87"/>
      <c r="D2044" s="87"/>
    </row>
    <row r="2045" spans="2:4" s="80" customFormat="1" x14ac:dyDescent="0.25">
      <c r="B2045" s="87"/>
      <c r="D2045" s="87"/>
    </row>
    <row r="2046" spans="2:4" s="80" customFormat="1" x14ac:dyDescent="0.25">
      <c r="B2046" s="87"/>
      <c r="D2046" s="87"/>
    </row>
    <row r="2047" spans="2:4" s="80" customFormat="1" x14ac:dyDescent="0.25">
      <c r="B2047" s="87"/>
      <c r="D2047" s="87"/>
    </row>
    <row r="2048" spans="2:4" s="80" customFormat="1" x14ac:dyDescent="0.25">
      <c r="B2048" s="87"/>
      <c r="D2048" s="87"/>
    </row>
    <row r="2049" spans="2:4" s="80" customFormat="1" x14ac:dyDescent="0.25">
      <c r="B2049" s="87"/>
      <c r="D2049" s="87"/>
    </row>
    <row r="2050" spans="2:4" s="80" customFormat="1" x14ac:dyDescent="0.25">
      <c r="B2050" s="87"/>
      <c r="D2050" s="87"/>
    </row>
    <row r="2051" spans="2:4" s="80" customFormat="1" x14ac:dyDescent="0.25">
      <c r="B2051" s="87"/>
      <c r="D2051" s="87"/>
    </row>
    <row r="2052" spans="2:4" s="80" customFormat="1" x14ac:dyDescent="0.25">
      <c r="B2052" s="87"/>
      <c r="D2052" s="87"/>
    </row>
    <row r="2053" spans="2:4" s="80" customFormat="1" x14ac:dyDescent="0.25">
      <c r="B2053" s="87"/>
      <c r="D2053" s="87"/>
    </row>
    <row r="2054" spans="2:4" s="80" customFormat="1" x14ac:dyDescent="0.25">
      <c r="B2054" s="87"/>
      <c r="D2054" s="87"/>
    </row>
    <row r="2055" spans="2:4" s="80" customFormat="1" x14ac:dyDescent="0.25">
      <c r="B2055" s="87"/>
      <c r="D2055" s="87"/>
    </row>
    <row r="2056" spans="2:4" s="80" customFormat="1" x14ac:dyDescent="0.25">
      <c r="B2056" s="87"/>
      <c r="D2056" s="87"/>
    </row>
    <row r="2057" spans="2:4" s="80" customFormat="1" x14ac:dyDescent="0.25">
      <c r="B2057" s="87"/>
      <c r="D2057" s="87"/>
    </row>
    <row r="2058" spans="2:4" s="80" customFormat="1" x14ac:dyDescent="0.25">
      <c r="B2058" s="87"/>
      <c r="D2058" s="87"/>
    </row>
    <row r="2059" spans="2:4" s="80" customFormat="1" x14ac:dyDescent="0.25">
      <c r="B2059" s="87"/>
      <c r="D2059" s="87"/>
    </row>
    <row r="2060" spans="2:4" s="80" customFormat="1" x14ac:dyDescent="0.25">
      <c r="B2060" s="87"/>
      <c r="D2060" s="87"/>
    </row>
    <row r="2061" spans="2:4" s="80" customFormat="1" x14ac:dyDescent="0.25">
      <c r="B2061" s="87"/>
      <c r="D2061" s="87"/>
    </row>
    <row r="2062" spans="2:4" s="80" customFormat="1" x14ac:dyDescent="0.25">
      <c r="B2062" s="87"/>
      <c r="D2062" s="87"/>
    </row>
    <row r="2063" spans="2:4" s="80" customFormat="1" x14ac:dyDescent="0.25">
      <c r="B2063" s="87"/>
      <c r="D2063" s="87"/>
    </row>
    <row r="2064" spans="2:4" s="80" customFormat="1" x14ac:dyDescent="0.25">
      <c r="B2064" s="87"/>
      <c r="D2064" s="87"/>
    </row>
    <row r="2065" spans="2:4" s="80" customFormat="1" x14ac:dyDescent="0.25">
      <c r="B2065" s="87"/>
      <c r="D2065" s="87"/>
    </row>
    <row r="2066" spans="2:4" s="80" customFormat="1" x14ac:dyDescent="0.25">
      <c r="B2066" s="87"/>
      <c r="D2066" s="87"/>
    </row>
    <row r="2067" spans="2:4" s="80" customFormat="1" x14ac:dyDescent="0.25">
      <c r="B2067" s="87"/>
      <c r="D2067" s="87"/>
    </row>
    <row r="2068" spans="2:4" s="80" customFormat="1" x14ac:dyDescent="0.25">
      <c r="B2068" s="87"/>
      <c r="D2068" s="87"/>
    </row>
    <row r="2069" spans="2:4" s="80" customFormat="1" x14ac:dyDescent="0.25">
      <c r="B2069" s="87"/>
      <c r="D2069" s="87"/>
    </row>
    <row r="2070" spans="2:4" s="80" customFormat="1" x14ac:dyDescent="0.25">
      <c r="B2070" s="87"/>
      <c r="D2070" s="87"/>
    </row>
    <row r="2071" spans="2:4" s="80" customFormat="1" x14ac:dyDescent="0.25">
      <c r="B2071" s="87"/>
      <c r="D2071" s="87"/>
    </row>
    <row r="2072" spans="2:4" s="80" customFormat="1" x14ac:dyDescent="0.25">
      <c r="B2072" s="87"/>
      <c r="D2072" s="87"/>
    </row>
    <row r="2073" spans="2:4" s="80" customFormat="1" x14ac:dyDescent="0.25">
      <c r="B2073" s="87"/>
      <c r="D2073" s="87"/>
    </row>
    <row r="2074" spans="2:4" s="80" customFormat="1" x14ac:dyDescent="0.25">
      <c r="B2074" s="87"/>
      <c r="D2074" s="87"/>
    </row>
    <row r="2075" spans="2:4" s="80" customFormat="1" x14ac:dyDescent="0.25">
      <c r="B2075" s="87"/>
      <c r="D2075" s="87"/>
    </row>
    <row r="2076" spans="2:4" s="80" customFormat="1" x14ac:dyDescent="0.25">
      <c r="B2076" s="87"/>
      <c r="D2076" s="87"/>
    </row>
    <row r="2077" spans="2:4" s="80" customFormat="1" x14ac:dyDescent="0.25">
      <c r="B2077" s="87"/>
      <c r="D2077" s="87"/>
    </row>
    <row r="2078" spans="2:4" s="80" customFormat="1" x14ac:dyDescent="0.25">
      <c r="B2078" s="87"/>
      <c r="D2078" s="87"/>
    </row>
    <row r="2079" spans="2:4" s="80" customFormat="1" x14ac:dyDescent="0.25">
      <c r="B2079" s="87"/>
      <c r="D2079" s="87"/>
    </row>
    <row r="2080" spans="2:4" s="80" customFormat="1" x14ac:dyDescent="0.25">
      <c r="B2080" s="87"/>
      <c r="D2080" s="87"/>
    </row>
    <row r="2081" spans="2:4" s="80" customFormat="1" x14ac:dyDescent="0.25">
      <c r="B2081" s="87"/>
      <c r="D2081" s="87"/>
    </row>
    <row r="2082" spans="2:4" s="80" customFormat="1" x14ac:dyDescent="0.25">
      <c r="B2082" s="87"/>
      <c r="D2082" s="87"/>
    </row>
    <row r="2083" spans="2:4" s="80" customFormat="1" x14ac:dyDescent="0.25">
      <c r="B2083" s="87"/>
      <c r="D2083" s="87"/>
    </row>
    <row r="2084" spans="2:4" s="80" customFormat="1" x14ac:dyDescent="0.25">
      <c r="B2084" s="87"/>
      <c r="D2084" s="87"/>
    </row>
    <row r="2085" spans="2:4" s="80" customFormat="1" x14ac:dyDescent="0.25">
      <c r="B2085" s="87"/>
      <c r="D2085" s="87"/>
    </row>
    <row r="2086" spans="2:4" s="80" customFormat="1" x14ac:dyDescent="0.25">
      <c r="B2086" s="87"/>
      <c r="D2086" s="87"/>
    </row>
    <row r="2087" spans="2:4" s="80" customFormat="1" x14ac:dyDescent="0.25">
      <c r="B2087" s="87"/>
      <c r="D2087" s="87"/>
    </row>
    <row r="2088" spans="2:4" s="80" customFormat="1" x14ac:dyDescent="0.25">
      <c r="B2088" s="87"/>
      <c r="D2088" s="87"/>
    </row>
    <row r="2089" spans="2:4" s="80" customFormat="1" x14ac:dyDescent="0.25">
      <c r="B2089" s="87"/>
      <c r="D2089" s="87"/>
    </row>
    <row r="2090" spans="2:4" s="80" customFormat="1" x14ac:dyDescent="0.25">
      <c r="B2090" s="87"/>
      <c r="D2090" s="87"/>
    </row>
    <row r="2091" spans="2:4" s="80" customFormat="1" x14ac:dyDescent="0.25">
      <c r="B2091" s="87"/>
      <c r="D2091" s="87"/>
    </row>
    <row r="2092" spans="2:4" s="80" customFormat="1" x14ac:dyDescent="0.25">
      <c r="B2092" s="87"/>
      <c r="D2092" s="87"/>
    </row>
    <row r="2093" spans="2:4" s="80" customFormat="1" x14ac:dyDescent="0.25">
      <c r="B2093" s="87"/>
      <c r="D2093" s="87"/>
    </row>
    <row r="2094" spans="2:4" s="80" customFormat="1" x14ac:dyDescent="0.25">
      <c r="B2094" s="87"/>
      <c r="D2094" s="87"/>
    </row>
    <row r="2095" spans="2:4" s="80" customFormat="1" x14ac:dyDescent="0.25">
      <c r="B2095" s="87"/>
      <c r="D2095" s="87"/>
    </row>
    <row r="2096" spans="2:4" s="80" customFormat="1" x14ac:dyDescent="0.25">
      <c r="B2096" s="87"/>
      <c r="D2096" s="87"/>
    </row>
    <row r="2097" spans="2:4" s="80" customFormat="1" x14ac:dyDescent="0.25">
      <c r="B2097" s="87"/>
      <c r="D2097" s="87"/>
    </row>
    <row r="2098" spans="2:4" s="80" customFormat="1" x14ac:dyDescent="0.25">
      <c r="B2098" s="87"/>
      <c r="D2098" s="87"/>
    </row>
    <row r="2099" spans="2:4" s="80" customFormat="1" x14ac:dyDescent="0.25">
      <c r="B2099" s="87"/>
      <c r="D2099" s="87"/>
    </row>
    <row r="2100" spans="2:4" s="80" customFormat="1" x14ac:dyDescent="0.25">
      <c r="B2100" s="87"/>
      <c r="D2100" s="87"/>
    </row>
    <row r="2101" spans="2:4" s="80" customFormat="1" x14ac:dyDescent="0.25">
      <c r="B2101" s="87"/>
      <c r="D2101" s="87"/>
    </row>
    <row r="2102" spans="2:4" s="80" customFormat="1" x14ac:dyDescent="0.25">
      <c r="B2102" s="87"/>
      <c r="D2102" s="87"/>
    </row>
    <row r="2103" spans="2:4" s="80" customFormat="1" x14ac:dyDescent="0.25">
      <c r="B2103" s="87"/>
      <c r="D2103" s="87"/>
    </row>
    <row r="2104" spans="2:4" s="80" customFormat="1" x14ac:dyDescent="0.25">
      <c r="B2104" s="87"/>
      <c r="D2104" s="87"/>
    </row>
    <row r="2105" spans="2:4" s="80" customFormat="1" x14ac:dyDescent="0.25">
      <c r="B2105" s="87"/>
      <c r="D2105" s="87"/>
    </row>
    <row r="2106" spans="2:4" s="80" customFormat="1" x14ac:dyDescent="0.25">
      <c r="B2106" s="87"/>
      <c r="D2106" s="87"/>
    </row>
    <row r="2107" spans="2:4" s="80" customFormat="1" x14ac:dyDescent="0.25">
      <c r="B2107" s="87"/>
      <c r="D2107" s="87"/>
    </row>
    <row r="2108" spans="2:4" s="80" customFormat="1" x14ac:dyDescent="0.25">
      <c r="B2108" s="87"/>
      <c r="D2108" s="87"/>
    </row>
    <row r="2109" spans="2:4" s="80" customFormat="1" x14ac:dyDescent="0.25">
      <c r="B2109" s="87"/>
      <c r="D2109" s="87"/>
    </row>
    <row r="2110" spans="2:4" s="80" customFormat="1" x14ac:dyDescent="0.25">
      <c r="B2110" s="87"/>
      <c r="D2110" s="87"/>
    </row>
    <row r="2111" spans="2:4" s="80" customFormat="1" x14ac:dyDescent="0.25">
      <c r="B2111" s="87"/>
      <c r="D2111" s="87"/>
    </row>
    <row r="2112" spans="2:4" s="80" customFormat="1" x14ac:dyDescent="0.25">
      <c r="B2112" s="87"/>
      <c r="D2112" s="87"/>
    </row>
    <row r="2113" spans="2:4" s="80" customFormat="1" x14ac:dyDescent="0.25">
      <c r="B2113" s="87"/>
      <c r="D2113" s="87"/>
    </row>
    <row r="2114" spans="2:4" s="80" customFormat="1" x14ac:dyDescent="0.25">
      <c r="B2114" s="87"/>
      <c r="D2114" s="87"/>
    </row>
    <row r="2115" spans="2:4" s="80" customFormat="1" x14ac:dyDescent="0.25">
      <c r="B2115" s="87"/>
      <c r="D2115" s="87"/>
    </row>
    <row r="2116" spans="2:4" s="80" customFormat="1" x14ac:dyDescent="0.25">
      <c r="B2116" s="87"/>
      <c r="D2116" s="87"/>
    </row>
    <row r="2117" spans="2:4" s="80" customFormat="1" x14ac:dyDescent="0.25">
      <c r="B2117" s="87"/>
      <c r="D2117" s="87"/>
    </row>
    <row r="2118" spans="2:4" s="80" customFormat="1" x14ac:dyDescent="0.25">
      <c r="B2118" s="87"/>
      <c r="D2118" s="87"/>
    </row>
    <row r="2119" spans="2:4" s="80" customFormat="1" x14ac:dyDescent="0.25">
      <c r="B2119" s="87"/>
      <c r="D2119" s="87"/>
    </row>
    <row r="2120" spans="2:4" s="80" customFormat="1" x14ac:dyDescent="0.25">
      <c r="B2120" s="87"/>
      <c r="D2120" s="87"/>
    </row>
    <row r="2121" spans="2:4" s="80" customFormat="1" x14ac:dyDescent="0.25">
      <c r="B2121" s="87"/>
      <c r="D2121" s="87"/>
    </row>
    <row r="2122" spans="2:4" s="80" customFormat="1" x14ac:dyDescent="0.25">
      <c r="B2122" s="87"/>
      <c r="D2122" s="87"/>
    </row>
    <row r="2123" spans="2:4" s="80" customFormat="1" x14ac:dyDescent="0.25">
      <c r="B2123" s="87"/>
      <c r="D2123" s="87"/>
    </row>
    <row r="2124" spans="2:4" s="80" customFormat="1" x14ac:dyDescent="0.25">
      <c r="B2124" s="87"/>
      <c r="D2124" s="87"/>
    </row>
    <row r="2125" spans="2:4" s="80" customFormat="1" x14ac:dyDescent="0.25">
      <c r="B2125" s="87"/>
      <c r="D2125" s="87"/>
    </row>
    <row r="2126" spans="2:4" s="80" customFormat="1" x14ac:dyDescent="0.25">
      <c r="B2126" s="87"/>
      <c r="D2126" s="87"/>
    </row>
    <row r="2127" spans="2:4" s="80" customFormat="1" x14ac:dyDescent="0.25">
      <c r="B2127" s="87"/>
      <c r="D2127" s="87"/>
    </row>
    <row r="2128" spans="2:4" s="80" customFormat="1" x14ac:dyDescent="0.25">
      <c r="B2128" s="87"/>
      <c r="D2128" s="87"/>
    </row>
    <row r="2129" spans="2:4" s="80" customFormat="1" x14ac:dyDescent="0.25">
      <c r="B2129" s="87"/>
      <c r="D2129" s="87"/>
    </row>
    <row r="2130" spans="2:4" s="80" customFormat="1" x14ac:dyDescent="0.25">
      <c r="B2130" s="87"/>
      <c r="D2130" s="87"/>
    </row>
    <row r="2131" spans="2:4" s="80" customFormat="1" x14ac:dyDescent="0.25">
      <c r="B2131" s="87"/>
      <c r="D2131" s="87"/>
    </row>
    <row r="2132" spans="2:4" s="80" customFormat="1" x14ac:dyDescent="0.25">
      <c r="B2132" s="87"/>
      <c r="D2132" s="87"/>
    </row>
    <row r="2133" spans="2:4" s="80" customFormat="1" x14ac:dyDescent="0.25">
      <c r="B2133" s="87"/>
      <c r="D2133" s="87"/>
    </row>
    <row r="2134" spans="2:4" s="80" customFormat="1" x14ac:dyDescent="0.25">
      <c r="B2134" s="87"/>
      <c r="D2134" s="87"/>
    </row>
    <row r="2135" spans="2:4" s="80" customFormat="1" x14ac:dyDescent="0.25">
      <c r="B2135" s="87"/>
      <c r="D2135" s="87"/>
    </row>
    <row r="2136" spans="2:4" s="80" customFormat="1" x14ac:dyDescent="0.25">
      <c r="B2136" s="87"/>
      <c r="D2136" s="87"/>
    </row>
    <row r="2137" spans="2:4" s="80" customFormat="1" x14ac:dyDescent="0.25">
      <c r="B2137" s="87"/>
      <c r="D2137" s="87"/>
    </row>
    <row r="2138" spans="2:4" s="80" customFormat="1" x14ac:dyDescent="0.25">
      <c r="B2138" s="87"/>
      <c r="D2138" s="87"/>
    </row>
    <row r="2139" spans="2:4" s="80" customFormat="1" x14ac:dyDescent="0.25">
      <c r="B2139" s="87"/>
      <c r="D2139" s="87"/>
    </row>
    <row r="2140" spans="2:4" s="80" customFormat="1" x14ac:dyDescent="0.25">
      <c r="B2140" s="87"/>
      <c r="D2140" s="87"/>
    </row>
    <row r="2141" spans="2:4" s="80" customFormat="1" x14ac:dyDescent="0.25">
      <c r="B2141" s="87"/>
      <c r="D2141" s="87"/>
    </row>
    <row r="2142" spans="2:4" s="80" customFormat="1" x14ac:dyDescent="0.25">
      <c r="B2142" s="87"/>
      <c r="D2142" s="87"/>
    </row>
    <row r="2143" spans="2:4" s="80" customFormat="1" x14ac:dyDescent="0.25">
      <c r="B2143" s="87"/>
      <c r="D2143" s="87"/>
    </row>
    <row r="2144" spans="2:4" s="80" customFormat="1" x14ac:dyDescent="0.25">
      <c r="B2144" s="87"/>
      <c r="D2144" s="87"/>
    </row>
    <row r="2145" spans="2:4" s="80" customFormat="1" x14ac:dyDescent="0.25">
      <c r="B2145" s="87"/>
      <c r="D2145" s="87"/>
    </row>
    <row r="2146" spans="2:4" s="80" customFormat="1" x14ac:dyDescent="0.25">
      <c r="B2146" s="87"/>
      <c r="D2146" s="87"/>
    </row>
    <row r="2147" spans="2:4" s="80" customFormat="1" x14ac:dyDescent="0.25">
      <c r="B2147" s="87"/>
      <c r="D2147" s="87"/>
    </row>
    <row r="2148" spans="2:4" s="80" customFormat="1" x14ac:dyDescent="0.25">
      <c r="B2148" s="87"/>
      <c r="D2148" s="87"/>
    </row>
    <row r="2149" spans="2:4" s="80" customFormat="1" x14ac:dyDescent="0.25">
      <c r="B2149" s="87"/>
      <c r="D2149" s="87"/>
    </row>
    <row r="2150" spans="2:4" s="80" customFormat="1" x14ac:dyDescent="0.25">
      <c r="B2150" s="87"/>
      <c r="D2150" s="87"/>
    </row>
    <row r="2151" spans="2:4" s="80" customFormat="1" x14ac:dyDescent="0.25">
      <c r="B2151" s="87"/>
      <c r="D2151" s="87"/>
    </row>
    <row r="2152" spans="2:4" s="80" customFormat="1" x14ac:dyDescent="0.25">
      <c r="B2152" s="87"/>
      <c r="D2152" s="87"/>
    </row>
    <row r="2153" spans="2:4" s="80" customFormat="1" x14ac:dyDescent="0.25">
      <c r="B2153" s="87"/>
      <c r="D2153" s="87"/>
    </row>
    <row r="2154" spans="2:4" s="80" customFormat="1" x14ac:dyDescent="0.25">
      <c r="B2154" s="87"/>
      <c r="D2154" s="87"/>
    </row>
    <row r="2155" spans="2:4" s="80" customFormat="1" x14ac:dyDescent="0.25">
      <c r="B2155" s="87"/>
      <c r="D2155" s="87"/>
    </row>
    <row r="2156" spans="2:4" s="80" customFormat="1" x14ac:dyDescent="0.25">
      <c r="B2156" s="87"/>
      <c r="D2156" s="87"/>
    </row>
    <row r="2157" spans="2:4" s="80" customFormat="1" x14ac:dyDescent="0.25">
      <c r="B2157" s="87"/>
      <c r="D2157" s="87"/>
    </row>
    <row r="2158" spans="2:4" s="80" customFormat="1" x14ac:dyDescent="0.25">
      <c r="B2158" s="87"/>
      <c r="D2158" s="87"/>
    </row>
    <row r="2159" spans="2:4" s="80" customFormat="1" x14ac:dyDescent="0.25">
      <c r="B2159" s="87"/>
      <c r="D2159" s="87"/>
    </row>
    <row r="2160" spans="2:4" s="80" customFormat="1" x14ac:dyDescent="0.25">
      <c r="B2160" s="87"/>
      <c r="D2160" s="87"/>
    </row>
    <row r="2161" spans="2:4" s="80" customFormat="1" x14ac:dyDescent="0.25">
      <c r="B2161" s="87"/>
      <c r="D2161" s="87"/>
    </row>
    <row r="2162" spans="2:4" s="80" customFormat="1" x14ac:dyDescent="0.25">
      <c r="B2162" s="87"/>
      <c r="D2162" s="87"/>
    </row>
    <row r="2163" spans="2:4" s="80" customFormat="1" x14ac:dyDescent="0.25">
      <c r="B2163" s="87"/>
      <c r="D2163" s="87"/>
    </row>
    <row r="2164" spans="2:4" s="80" customFormat="1" x14ac:dyDescent="0.25">
      <c r="B2164" s="87"/>
      <c r="D2164" s="87"/>
    </row>
    <row r="2165" spans="2:4" s="80" customFormat="1" x14ac:dyDescent="0.25">
      <c r="B2165" s="87"/>
      <c r="D2165" s="87"/>
    </row>
    <row r="2166" spans="2:4" s="80" customFormat="1" x14ac:dyDescent="0.25">
      <c r="B2166" s="87"/>
      <c r="D2166" s="87"/>
    </row>
    <row r="2167" spans="2:4" s="80" customFormat="1" x14ac:dyDescent="0.25">
      <c r="B2167" s="87"/>
      <c r="D2167" s="87"/>
    </row>
    <row r="2168" spans="2:4" s="80" customFormat="1" x14ac:dyDescent="0.25">
      <c r="B2168" s="87"/>
      <c r="D2168" s="87"/>
    </row>
    <row r="2169" spans="2:4" s="80" customFormat="1" x14ac:dyDescent="0.25">
      <c r="B2169" s="87"/>
      <c r="D2169" s="87"/>
    </row>
    <row r="2170" spans="2:4" s="80" customFormat="1" x14ac:dyDescent="0.25">
      <c r="B2170" s="87"/>
      <c r="D2170" s="87"/>
    </row>
    <row r="2171" spans="2:4" s="80" customFormat="1" x14ac:dyDescent="0.25">
      <c r="B2171" s="87"/>
      <c r="D2171" s="87"/>
    </row>
    <row r="2172" spans="2:4" s="80" customFormat="1" x14ac:dyDescent="0.25">
      <c r="B2172" s="87"/>
      <c r="D2172" s="87"/>
    </row>
    <row r="2173" spans="2:4" s="80" customFormat="1" x14ac:dyDescent="0.25">
      <c r="B2173" s="87"/>
      <c r="D2173" s="87"/>
    </row>
    <row r="2174" spans="2:4" s="80" customFormat="1" x14ac:dyDescent="0.25">
      <c r="B2174" s="87"/>
      <c r="D2174" s="87"/>
    </row>
    <row r="2175" spans="2:4" s="80" customFormat="1" x14ac:dyDescent="0.25">
      <c r="B2175" s="87"/>
      <c r="D2175" s="87"/>
    </row>
    <row r="2176" spans="2:4" s="80" customFormat="1" x14ac:dyDescent="0.25">
      <c r="B2176" s="87"/>
      <c r="D2176" s="87"/>
    </row>
    <row r="2177" spans="2:4" s="80" customFormat="1" x14ac:dyDescent="0.25">
      <c r="B2177" s="87"/>
      <c r="D2177" s="87"/>
    </row>
    <row r="2178" spans="2:4" s="80" customFormat="1" x14ac:dyDescent="0.25">
      <c r="B2178" s="87"/>
      <c r="D2178" s="87"/>
    </row>
    <row r="2179" spans="2:4" s="80" customFormat="1" x14ac:dyDescent="0.25">
      <c r="B2179" s="87"/>
      <c r="D2179" s="87"/>
    </row>
    <row r="2180" spans="2:4" s="80" customFormat="1" x14ac:dyDescent="0.25">
      <c r="B2180" s="87"/>
      <c r="D2180" s="87"/>
    </row>
    <row r="2181" spans="2:4" s="80" customFormat="1" x14ac:dyDescent="0.25">
      <c r="B2181" s="87"/>
      <c r="D2181" s="87"/>
    </row>
    <row r="2182" spans="2:4" s="80" customFormat="1" x14ac:dyDescent="0.25">
      <c r="B2182" s="87"/>
      <c r="D2182" s="87"/>
    </row>
    <row r="2183" spans="2:4" s="80" customFormat="1" x14ac:dyDescent="0.25">
      <c r="B2183" s="87"/>
      <c r="D2183" s="87"/>
    </row>
    <row r="2184" spans="2:4" s="80" customFormat="1" x14ac:dyDescent="0.25">
      <c r="B2184" s="87"/>
      <c r="D2184" s="87"/>
    </row>
    <row r="2185" spans="2:4" s="80" customFormat="1" x14ac:dyDescent="0.25">
      <c r="B2185" s="87"/>
      <c r="D2185" s="87"/>
    </row>
    <row r="2186" spans="2:4" s="80" customFormat="1" x14ac:dyDescent="0.25">
      <c r="B2186" s="87"/>
      <c r="D2186" s="87"/>
    </row>
    <row r="2187" spans="2:4" s="80" customFormat="1" x14ac:dyDescent="0.25">
      <c r="B2187" s="87"/>
      <c r="D2187" s="87"/>
    </row>
    <row r="2188" spans="2:4" s="80" customFormat="1" x14ac:dyDescent="0.25">
      <c r="B2188" s="87"/>
      <c r="D2188" s="87"/>
    </row>
    <row r="2189" spans="2:4" s="80" customFormat="1" x14ac:dyDescent="0.25">
      <c r="B2189" s="87"/>
      <c r="D2189" s="87"/>
    </row>
    <row r="2190" spans="2:4" s="80" customFormat="1" x14ac:dyDescent="0.25">
      <c r="B2190" s="87"/>
      <c r="D2190" s="87"/>
    </row>
    <row r="2191" spans="2:4" s="80" customFormat="1" x14ac:dyDescent="0.25">
      <c r="B2191" s="87"/>
      <c r="D2191" s="87"/>
    </row>
    <row r="2192" spans="2:4" s="80" customFormat="1" x14ac:dyDescent="0.25">
      <c r="B2192" s="87"/>
      <c r="D2192" s="87"/>
    </row>
    <row r="2193" spans="2:4" s="80" customFormat="1" x14ac:dyDescent="0.25">
      <c r="B2193" s="87"/>
      <c r="D2193" s="87"/>
    </row>
    <row r="2194" spans="2:4" s="80" customFormat="1" x14ac:dyDescent="0.25">
      <c r="B2194" s="87"/>
      <c r="D2194" s="87"/>
    </row>
    <row r="2195" spans="2:4" s="80" customFormat="1" x14ac:dyDescent="0.25">
      <c r="B2195" s="87"/>
      <c r="D2195" s="87"/>
    </row>
    <row r="2196" spans="2:4" s="80" customFormat="1" x14ac:dyDescent="0.25">
      <c r="B2196" s="87"/>
      <c r="D2196" s="87"/>
    </row>
    <row r="2197" spans="2:4" s="80" customFormat="1" x14ac:dyDescent="0.25">
      <c r="B2197" s="87"/>
      <c r="D2197" s="87"/>
    </row>
    <row r="2198" spans="2:4" s="80" customFormat="1" x14ac:dyDescent="0.25">
      <c r="B2198" s="87"/>
      <c r="D2198" s="87"/>
    </row>
    <row r="2199" spans="2:4" s="80" customFormat="1" x14ac:dyDescent="0.25">
      <c r="B2199" s="87"/>
      <c r="D2199" s="87"/>
    </row>
    <row r="2200" spans="2:4" s="80" customFormat="1" x14ac:dyDescent="0.25">
      <c r="B2200" s="87"/>
      <c r="D2200" s="87"/>
    </row>
    <row r="2201" spans="2:4" s="80" customFormat="1" x14ac:dyDescent="0.25">
      <c r="B2201" s="87"/>
      <c r="D2201" s="87"/>
    </row>
    <row r="2202" spans="2:4" s="80" customFormat="1" x14ac:dyDescent="0.25">
      <c r="B2202" s="87"/>
      <c r="D2202" s="87"/>
    </row>
    <row r="2203" spans="2:4" s="80" customFormat="1" x14ac:dyDescent="0.25">
      <c r="B2203" s="87"/>
      <c r="D2203" s="87"/>
    </row>
    <row r="2204" spans="2:4" s="80" customFormat="1" x14ac:dyDescent="0.25">
      <c r="B2204" s="87"/>
      <c r="D2204" s="87"/>
    </row>
    <row r="2205" spans="2:4" s="80" customFormat="1" x14ac:dyDescent="0.25">
      <c r="B2205" s="87"/>
      <c r="D2205" s="87"/>
    </row>
    <row r="2206" spans="2:4" s="80" customFormat="1" x14ac:dyDescent="0.25">
      <c r="B2206" s="87"/>
      <c r="D2206" s="87"/>
    </row>
    <row r="2207" spans="2:4" s="80" customFormat="1" x14ac:dyDescent="0.25">
      <c r="B2207" s="87"/>
      <c r="D2207" s="87"/>
    </row>
    <row r="2208" spans="2:4" s="80" customFormat="1" x14ac:dyDescent="0.25">
      <c r="B2208" s="87"/>
      <c r="D2208" s="87"/>
    </row>
    <row r="2209" spans="2:4" s="80" customFormat="1" x14ac:dyDescent="0.25">
      <c r="B2209" s="87"/>
      <c r="D2209" s="87"/>
    </row>
    <row r="2210" spans="2:4" s="80" customFormat="1" x14ac:dyDescent="0.25">
      <c r="B2210" s="87"/>
      <c r="D2210" s="87"/>
    </row>
    <row r="2211" spans="2:4" s="80" customFormat="1" x14ac:dyDescent="0.25">
      <c r="B2211" s="87"/>
      <c r="D2211" s="87"/>
    </row>
    <row r="2212" spans="2:4" s="80" customFormat="1" x14ac:dyDescent="0.25">
      <c r="B2212" s="87"/>
      <c r="D2212" s="87"/>
    </row>
    <row r="2213" spans="2:4" s="80" customFormat="1" x14ac:dyDescent="0.25">
      <c r="B2213" s="87"/>
      <c r="D2213" s="87"/>
    </row>
    <row r="2214" spans="2:4" s="80" customFormat="1" x14ac:dyDescent="0.25">
      <c r="B2214" s="87"/>
      <c r="D2214" s="87"/>
    </row>
    <row r="2215" spans="2:4" s="80" customFormat="1" x14ac:dyDescent="0.25">
      <c r="B2215" s="87"/>
      <c r="D2215" s="87"/>
    </row>
    <row r="2216" spans="2:4" s="80" customFormat="1" x14ac:dyDescent="0.25">
      <c r="B2216" s="87"/>
      <c r="D2216" s="87"/>
    </row>
    <row r="2217" spans="2:4" s="80" customFormat="1" x14ac:dyDescent="0.25">
      <c r="B2217" s="87"/>
      <c r="D2217" s="87"/>
    </row>
    <row r="2218" spans="2:4" s="80" customFormat="1" x14ac:dyDescent="0.25">
      <c r="B2218" s="87"/>
      <c r="D2218" s="87"/>
    </row>
    <row r="2219" spans="2:4" s="80" customFormat="1" x14ac:dyDescent="0.25">
      <c r="B2219" s="87"/>
      <c r="D2219" s="87"/>
    </row>
    <row r="2220" spans="2:4" s="80" customFormat="1" x14ac:dyDescent="0.25">
      <c r="B2220" s="87"/>
      <c r="D2220" s="87"/>
    </row>
    <row r="2221" spans="2:4" s="80" customFormat="1" x14ac:dyDescent="0.25">
      <c r="B2221" s="87"/>
      <c r="D2221" s="87"/>
    </row>
    <row r="2222" spans="2:4" s="80" customFormat="1" x14ac:dyDescent="0.25">
      <c r="B2222" s="87"/>
      <c r="D2222" s="87"/>
    </row>
    <row r="2223" spans="2:4" s="80" customFormat="1" x14ac:dyDescent="0.25">
      <c r="B2223" s="87"/>
      <c r="D2223" s="87"/>
    </row>
    <row r="2224" spans="2:4" s="80" customFormat="1" x14ac:dyDescent="0.25">
      <c r="B2224" s="87"/>
      <c r="D2224" s="87"/>
    </row>
    <row r="2225" spans="2:4" s="80" customFormat="1" x14ac:dyDescent="0.25">
      <c r="B2225" s="87"/>
      <c r="D2225" s="87"/>
    </row>
    <row r="2226" spans="2:4" s="80" customFormat="1" x14ac:dyDescent="0.25">
      <c r="B2226" s="87"/>
      <c r="D2226" s="87"/>
    </row>
    <row r="2227" spans="2:4" s="80" customFormat="1" x14ac:dyDescent="0.25">
      <c r="B2227" s="87"/>
      <c r="D2227" s="87"/>
    </row>
    <row r="2228" spans="2:4" s="80" customFormat="1" x14ac:dyDescent="0.25">
      <c r="B2228" s="87"/>
      <c r="D2228" s="87"/>
    </row>
    <row r="2229" spans="2:4" s="80" customFormat="1" x14ac:dyDescent="0.25">
      <c r="B2229" s="87"/>
      <c r="D2229" s="87"/>
    </row>
    <row r="2230" spans="2:4" s="80" customFormat="1" x14ac:dyDescent="0.25">
      <c r="B2230" s="87"/>
      <c r="D2230" s="87"/>
    </row>
    <row r="2231" spans="2:4" s="80" customFormat="1" x14ac:dyDescent="0.25">
      <c r="B2231" s="87"/>
      <c r="D2231" s="87"/>
    </row>
    <row r="2232" spans="2:4" s="80" customFormat="1" x14ac:dyDescent="0.25">
      <c r="B2232" s="87"/>
      <c r="D2232" s="87"/>
    </row>
    <row r="2233" spans="2:4" s="80" customFormat="1" x14ac:dyDescent="0.25">
      <c r="B2233" s="87"/>
      <c r="D2233" s="87"/>
    </row>
    <row r="2234" spans="2:4" s="80" customFormat="1" x14ac:dyDescent="0.25">
      <c r="B2234" s="87"/>
      <c r="D2234" s="87"/>
    </row>
    <row r="2235" spans="2:4" s="80" customFormat="1" x14ac:dyDescent="0.25">
      <c r="B2235" s="87"/>
      <c r="D2235" s="87"/>
    </row>
    <row r="2236" spans="2:4" s="80" customFormat="1" x14ac:dyDescent="0.25">
      <c r="B2236" s="87"/>
      <c r="D2236" s="87"/>
    </row>
    <row r="2237" spans="2:4" s="80" customFormat="1" x14ac:dyDescent="0.25">
      <c r="B2237" s="87"/>
      <c r="D2237" s="87"/>
    </row>
    <row r="2238" spans="2:4" s="80" customFormat="1" x14ac:dyDescent="0.25">
      <c r="B2238" s="87"/>
      <c r="D2238" s="87"/>
    </row>
    <row r="2239" spans="2:4" s="80" customFormat="1" x14ac:dyDescent="0.25">
      <c r="B2239" s="87"/>
      <c r="D2239" s="87"/>
    </row>
    <row r="2240" spans="2:4" s="80" customFormat="1" x14ac:dyDescent="0.25">
      <c r="B2240" s="87"/>
      <c r="D2240" s="87"/>
    </row>
    <row r="2241" spans="2:4" s="80" customFormat="1" x14ac:dyDescent="0.25">
      <c r="B2241" s="87"/>
      <c r="D2241" s="87"/>
    </row>
    <row r="2242" spans="2:4" s="80" customFormat="1" x14ac:dyDescent="0.25">
      <c r="B2242" s="87"/>
      <c r="D2242" s="87"/>
    </row>
    <row r="2243" spans="2:4" s="80" customFormat="1" x14ac:dyDescent="0.25">
      <c r="B2243" s="87"/>
      <c r="D2243" s="87"/>
    </row>
    <row r="2244" spans="2:4" s="80" customFormat="1" x14ac:dyDescent="0.25">
      <c r="B2244" s="87"/>
      <c r="D2244" s="87"/>
    </row>
    <row r="2245" spans="2:4" s="80" customFormat="1" x14ac:dyDescent="0.25">
      <c r="B2245" s="87"/>
      <c r="D2245" s="87"/>
    </row>
    <row r="2246" spans="2:4" s="80" customFormat="1" x14ac:dyDescent="0.25">
      <c r="B2246" s="87"/>
      <c r="D2246" s="87"/>
    </row>
    <row r="2247" spans="2:4" s="80" customFormat="1" x14ac:dyDescent="0.25">
      <c r="B2247" s="87"/>
      <c r="D2247" s="87"/>
    </row>
    <row r="2248" spans="2:4" s="80" customFormat="1" x14ac:dyDescent="0.25">
      <c r="B2248" s="87"/>
      <c r="D2248" s="87"/>
    </row>
    <row r="2249" spans="2:4" s="80" customFormat="1" x14ac:dyDescent="0.25">
      <c r="B2249" s="87"/>
      <c r="D2249" s="87"/>
    </row>
    <row r="2250" spans="2:4" s="80" customFormat="1" x14ac:dyDescent="0.25">
      <c r="B2250" s="87"/>
      <c r="D2250" s="87"/>
    </row>
    <row r="2251" spans="2:4" s="80" customFormat="1" x14ac:dyDescent="0.25">
      <c r="B2251" s="87"/>
      <c r="D2251" s="87"/>
    </row>
    <row r="2252" spans="2:4" s="80" customFormat="1" x14ac:dyDescent="0.25">
      <c r="B2252" s="87"/>
      <c r="D2252" s="87"/>
    </row>
    <row r="2253" spans="2:4" s="80" customFormat="1" x14ac:dyDescent="0.25">
      <c r="B2253" s="87"/>
      <c r="D2253" s="87"/>
    </row>
    <row r="2254" spans="2:4" s="80" customFormat="1" x14ac:dyDescent="0.25">
      <c r="B2254" s="87"/>
      <c r="D2254" s="87"/>
    </row>
    <row r="2255" spans="2:4" s="80" customFormat="1" x14ac:dyDescent="0.25">
      <c r="B2255" s="87"/>
      <c r="D2255" s="87"/>
    </row>
    <row r="2256" spans="2:4" s="80" customFormat="1" x14ac:dyDescent="0.25">
      <c r="B2256" s="87"/>
      <c r="D2256" s="87"/>
    </row>
    <row r="2257" spans="2:4" s="80" customFormat="1" x14ac:dyDescent="0.25">
      <c r="B2257" s="87"/>
      <c r="D2257" s="87"/>
    </row>
    <row r="2258" spans="2:4" s="80" customFormat="1" x14ac:dyDescent="0.25">
      <c r="B2258" s="87"/>
      <c r="D2258" s="87"/>
    </row>
    <row r="2259" spans="2:4" s="80" customFormat="1" x14ac:dyDescent="0.25">
      <c r="B2259" s="87"/>
      <c r="D2259" s="87"/>
    </row>
    <row r="2260" spans="2:4" s="80" customFormat="1" x14ac:dyDescent="0.25">
      <c r="B2260" s="87"/>
      <c r="D2260" s="87"/>
    </row>
    <row r="2261" spans="2:4" s="80" customFormat="1" x14ac:dyDescent="0.25">
      <c r="B2261" s="87"/>
      <c r="D2261" s="87"/>
    </row>
    <row r="2262" spans="2:4" s="80" customFormat="1" x14ac:dyDescent="0.25">
      <c r="B2262" s="87"/>
      <c r="D2262" s="87"/>
    </row>
    <row r="2263" spans="2:4" s="80" customFormat="1" x14ac:dyDescent="0.25">
      <c r="B2263" s="87"/>
      <c r="D2263" s="87"/>
    </row>
    <row r="2264" spans="2:4" s="80" customFormat="1" x14ac:dyDescent="0.25">
      <c r="B2264" s="87"/>
      <c r="D2264" s="87"/>
    </row>
    <row r="2265" spans="2:4" s="80" customFormat="1" x14ac:dyDescent="0.25">
      <c r="B2265" s="87"/>
      <c r="D2265" s="87"/>
    </row>
    <row r="2266" spans="2:4" s="80" customFormat="1" x14ac:dyDescent="0.25">
      <c r="B2266" s="87"/>
      <c r="D2266" s="87"/>
    </row>
    <row r="2267" spans="2:4" s="80" customFormat="1" x14ac:dyDescent="0.25">
      <c r="B2267" s="87"/>
      <c r="D2267" s="87"/>
    </row>
    <row r="2268" spans="2:4" s="80" customFormat="1" x14ac:dyDescent="0.25">
      <c r="B2268" s="87"/>
      <c r="D2268" s="87"/>
    </row>
    <row r="2269" spans="2:4" s="80" customFormat="1" x14ac:dyDescent="0.25">
      <c r="B2269" s="87"/>
      <c r="D2269" s="87"/>
    </row>
    <row r="2270" spans="2:4" s="80" customFormat="1" x14ac:dyDescent="0.25">
      <c r="B2270" s="87"/>
      <c r="D2270" s="87"/>
    </row>
    <row r="2271" spans="2:4" s="80" customFormat="1" x14ac:dyDescent="0.25">
      <c r="B2271" s="87"/>
      <c r="D2271" s="87"/>
    </row>
    <row r="2272" spans="2:4" s="80" customFormat="1" x14ac:dyDescent="0.25">
      <c r="B2272" s="87"/>
      <c r="D2272" s="87"/>
    </row>
    <row r="2273" spans="2:4" s="80" customFormat="1" x14ac:dyDescent="0.25">
      <c r="B2273" s="87"/>
      <c r="D2273" s="87"/>
    </row>
    <row r="2274" spans="2:4" s="80" customFormat="1" x14ac:dyDescent="0.25">
      <c r="B2274" s="87"/>
      <c r="D2274" s="87"/>
    </row>
    <row r="2275" spans="2:4" s="80" customFormat="1" x14ac:dyDescent="0.25">
      <c r="B2275" s="87"/>
      <c r="D2275" s="87"/>
    </row>
    <row r="2276" spans="2:4" s="80" customFormat="1" x14ac:dyDescent="0.25">
      <c r="B2276" s="87"/>
      <c r="D2276" s="87"/>
    </row>
    <row r="2277" spans="2:4" s="80" customFormat="1" x14ac:dyDescent="0.25">
      <c r="B2277" s="87"/>
      <c r="D2277" s="87"/>
    </row>
    <row r="2278" spans="2:4" s="80" customFormat="1" x14ac:dyDescent="0.25">
      <c r="B2278" s="87"/>
      <c r="D2278" s="87"/>
    </row>
    <row r="2279" spans="2:4" s="80" customFormat="1" x14ac:dyDescent="0.25">
      <c r="B2279" s="87"/>
      <c r="D2279" s="87"/>
    </row>
    <row r="2280" spans="2:4" s="80" customFormat="1" x14ac:dyDescent="0.25">
      <c r="B2280" s="87"/>
      <c r="D2280" s="87"/>
    </row>
    <row r="2281" spans="2:4" s="80" customFormat="1" x14ac:dyDescent="0.25">
      <c r="B2281" s="87"/>
      <c r="D2281" s="87"/>
    </row>
    <row r="2282" spans="2:4" s="80" customFormat="1" x14ac:dyDescent="0.25">
      <c r="B2282" s="87"/>
      <c r="D2282" s="87"/>
    </row>
    <row r="2283" spans="2:4" s="80" customFormat="1" x14ac:dyDescent="0.25">
      <c r="B2283" s="87"/>
      <c r="D2283" s="87"/>
    </row>
    <row r="2284" spans="2:4" s="80" customFormat="1" x14ac:dyDescent="0.25">
      <c r="B2284" s="87"/>
      <c r="D2284" s="87"/>
    </row>
    <row r="2285" spans="2:4" s="80" customFormat="1" x14ac:dyDescent="0.25">
      <c r="B2285" s="87"/>
      <c r="D2285" s="87"/>
    </row>
    <row r="2286" spans="2:4" s="80" customFormat="1" x14ac:dyDescent="0.25">
      <c r="B2286" s="87"/>
      <c r="D2286" s="87"/>
    </row>
    <row r="2287" spans="2:4" s="80" customFormat="1" x14ac:dyDescent="0.25">
      <c r="B2287" s="87"/>
      <c r="D2287" s="87"/>
    </row>
    <row r="2288" spans="2:4" s="80" customFormat="1" x14ac:dyDescent="0.25">
      <c r="B2288" s="87"/>
      <c r="D2288" s="87"/>
    </row>
    <row r="2289" spans="2:4" s="80" customFormat="1" x14ac:dyDescent="0.25">
      <c r="B2289" s="87"/>
      <c r="D2289" s="87"/>
    </row>
    <row r="2290" spans="2:4" s="80" customFormat="1" x14ac:dyDescent="0.25">
      <c r="B2290" s="87"/>
      <c r="D2290" s="87"/>
    </row>
    <row r="2291" spans="2:4" s="80" customFormat="1" x14ac:dyDescent="0.25">
      <c r="B2291" s="87"/>
      <c r="D2291" s="87"/>
    </row>
    <row r="2292" spans="2:4" s="80" customFormat="1" x14ac:dyDescent="0.25">
      <c r="B2292" s="87"/>
      <c r="D2292" s="87"/>
    </row>
    <row r="2293" spans="2:4" s="80" customFormat="1" x14ac:dyDescent="0.25">
      <c r="B2293" s="87"/>
      <c r="D2293" s="87"/>
    </row>
    <row r="2294" spans="2:4" s="80" customFormat="1" x14ac:dyDescent="0.25">
      <c r="B2294" s="87"/>
      <c r="D2294" s="87"/>
    </row>
    <row r="2295" spans="2:4" s="80" customFormat="1" x14ac:dyDescent="0.25">
      <c r="B2295" s="87"/>
      <c r="D2295" s="87"/>
    </row>
    <row r="2296" spans="2:4" s="80" customFormat="1" x14ac:dyDescent="0.25">
      <c r="B2296" s="87"/>
      <c r="D2296" s="87"/>
    </row>
    <row r="2297" spans="2:4" s="80" customFormat="1" x14ac:dyDescent="0.25">
      <c r="B2297" s="87"/>
      <c r="D2297" s="87"/>
    </row>
    <row r="2298" spans="2:4" s="80" customFormat="1" x14ac:dyDescent="0.25">
      <c r="B2298" s="87"/>
      <c r="D2298" s="87"/>
    </row>
    <row r="2299" spans="2:4" s="80" customFormat="1" x14ac:dyDescent="0.25">
      <c r="B2299" s="87"/>
      <c r="D2299" s="87"/>
    </row>
    <row r="2300" spans="2:4" s="80" customFormat="1" x14ac:dyDescent="0.25">
      <c r="B2300" s="87"/>
      <c r="D2300" s="87"/>
    </row>
    <row r="2301" spans="2:4" s="80" customFormat="1" x14ac:dyDescent="0.25">
      <c r="B2301" s="87"/>
      <c r="D2301" s="87"/>
    </row>
    <row r="2302" spans="2:4" s="80" customFormat="1" x14ac:dyDescent="0.25">
      <c r="B2302" s="87"/>
      <c r="D2302" s="87"/>
    </row>
    <row r="2303" spans="2:4" s="80" customFormat="1" x14ac:dyDescent="0.25">
      <c r="B2303" s="87"/>
      <c r="D2303" s="87"/>
    </row>
    <row r="2304" spans="2:4" s="80" customFormat="1" x14ac:dyDescent="0.25">
      <c r="B2304" s="87"/>
      <c r="D2304" s="87"/>
    </row>
    <row r="2305" spans="2:4" s="80" customFormat="1" x14ac:dyDescent="0.25">
      <c r="B2305" s="87"/>
      <c r="D2305" s="87"/>
    </row>
    <row r="2306" spans="2:4" s="80" customFormat="1" x14ac:dyDescent="0.25">
      <c r="B2306" s="87"/>
      <c r="D2306" s="87"/>
    </row>
    <row r="2307" spans="2:4" s="80" customFormat="1" x14ac:dyDescent="0.25">
      <c r="B2307" s="87"/>
      <c r="D2307" s="87"/>
    </row>
    <row r="2308" spans="2:4" s="80" customFormat="1" x14ac:dyDescent="0.25">
      <c r="B2308" s="87"/>
      <c r="D2308" s="87"/>
    </row>
    <row r="2309" spans="2:4" s="80" customFormat="1" x14ac:dyDescent="0.25">
      <c r="B2309" s="87"/>
      <c r="D2309" s="87"/>
    </row>
    <row r="2310" spans="2:4" s="80" customFormat="1" x14ac:dyDescent="0.25">
      <c r="B2310" s="87"/>
      <c r="D2310" s="87"/>
    </row>
    <row r="2311" spans="2:4" s="80" customFormat="1" x14ac:dyDescent="0.25">
      <c r="B2311" s="87"/>
      <c r="D2311" s="87"/>
    </row>
    <row r="2312" spans="2:4" s="80" customFormat="1" x14ac:dyDescent="0.25">
      <c r="B2312" s="87"/>
      <c r="D2312" s="87"/>
    </row>
    <row r="2313" spans="2:4" s="80" customFormat="1" x14ac:dyDescent="0.25">
      <c r="B2313" s="87"/>
      <c r="D2313" s="87"/>
    </row>
    <row r="2314" spans="2:4" s="80" customFormat="1" x14ac:dyDescent="0.25">
      <c r="B2314" s="87"/>
      <c r="D2314" s="87"/>
    </row>
    <row r="2315" spans="2:4" s="80" customFormat="1" x14ac:dyDescent="0.25">
      <c r="B2315" s="87"/>
      <c r="D2315" s="87"/>
    </row>
    <row r="2316" spans="2:4" s="80" customFormat="1" x14ac:dyDescent="0.25">
      <c r="B2316" s="87"/>
      <c r="D2316" s="87"/>
    </row>
    <row r="2317" spans="2:4" s="80" customFormat="1" x14ac:dyDescent="0.25">
      <c r="B2317" s="87"/>
      <c r="D2317" s="87"/>
    </row>
    <row r="2318" spans="2:4" s="80" customFormat="1" x14ac:dyDescent="0.25">
      <c r="B2318" s="87"/>
      <c r="D2318" s="87"/>
    </row>
    <row r="2319" spans="2:4" s="80" customFormat="1" x14ac:dyDescent="0.25">
      <c r="B2319" s="87"/>
      <c r="D2319" s="87"/>
    </row>
    <row r="2320" spans="2:4" s="80" customFormat="1" x14ac:dyDescent="0.25">
      <c r="B2320" s="87"/>
      <c r="D2320" s="87"/>
    </row>
    <row r="2321" spans="2:4" s="80" customFormat="1" x14ac:dyDescent="0.25">
      <c r="B2321" s="87"/>
      <c r="D2321" s="87"/>
    </row>
    <row r="2322" spans="2:4" s="80" customFormat="1" x14ac:dyDescent="0.25">
      <c r="B2322" s="87"/>
      <c r="D2322" s="87"/>
    </row>
    <row r="2323" spans="2:4" s="80" customFormat="1" x14ac:dyDescent="0.25">
      <c r="B2323" s="87"/>
      <c r="D2323" s="87"/>
    </row>
    <row r="2324" spans="2:4" s="80" customFormat="1" x14ac:dyDescent="0.25">
      <c r="B2324" s="87"/>
      <c r="D2324" s="87"/>
    </row>
    <row r="2325" spans="2:4" s="80" customFormat="1" x14ac:dyDescent="0.25">
      <c r="B2325" s="87"/>
      <c r="D2325" s="87"/>
    </row>
    <row r="2326" spans="2:4" s="80" customFormat="1" x14ac:dyDescent="0.25">
      <c r="B2326" s="87"/>
      <c r="D2326" s="87"/>
    </row>
    <row r="2327" spans="2:4" s="80" customFormat="1" x14ac:dyDescent="0.25">
      <c r="B2327" s="87"/>
      <c r="D2327" s="87"/>
    </row>
    <row r="2328" spans="2:4" s="80" customFormat="1" x14ac:dyDescent="0.25">
      <c r="B2328" s="87"/>
      <c r="D2328" s="87"/>
    </row>
    <row r="2329" spans="2:4" s="80" customFormat="1" x14ac:dyDescent="0.25">
      <c r="B2329" s="87"/>
      <c r="D2329" s="87"/>
    </row>
    <row r="2330" spans="2:4" s="80" customFormat="1" x14ac:dyDescent="0.25">
      <c r="B2330" s="87"/>
      <c r="D2330" s="87"/>
    </row>
    <row r="2331" spans="2:4" s="80" customFormat="1" x14ac:dyDescent="0.25">
      <c r="B2331" s="87"/>
      <c r="D2331" s="87"/>
    </row>
    <row r="2332" spans="2:4" s="80" customFormat="1" x14ac:dyDescent="0.25">
      <c r="B2332" s="87"/>
      <c r="D2332" s="87"/>
    </row>
    <row r="2333" spans="2:4" s="80" customFormat="1" x14ac:dyDescent="0.25">
      <c r="B2333" s="87"/>
      <c r="D2333" s="87"/>
    </row>
    <row r="2334" spans="2:4" s="80" customFormat="1" x14ac:dyDescent="0.25">
      <c r="B2334" s="87"/>
      <c r="D2334" s="87"/>
    </row>
    <row r="2335" spans="2:4" s="80" customFormat="1" x14ac:dyDescent="0.25">
      <c r="B2335" s="87"/>
      <c r="D2335" s="87"/>
    </row>
    <row r="2336" spans="2:4" s="80" customFormat="1" x14ac:dyDescent="0.25">
      <c r="B2336" s="87"/>
      <c r="D2336" s="87"/>
    </row>
    <row r="2337" spans="2:4" s="80" customFormat="1" x14ac:dyDescent="0.25">
      <c r="B2337" s="87"/>
      <c r="D2337" s="87"/>
    </row>
    <row r="2338" spans="2:4" s="80" customFormat="1" x14ac:dyDescent="0.25">
      <c r="B2338" s="87"/>
      <c r="D2338" s="87"/>
    </row>
    <row r="2339" spans="2:4" s="80" customFormat="1" x14ac:dyDescent="0.25">
      <c r="B2339" s="87"/>
      <c r="D2339" s="87"/>
    </row>
    <row r="2340" spans="2:4" s="80" customFormat="1" x14ac:dyDescent="0.25">
      <c r="B2340" s="87"/>
      <c r="D2340" s="87"/>
    </row>
    <row r="2341" spans="2:4" s="80" customFormat="1" x14ac:dyDescent="0.25">
      <c r="B2341" s="87"/>
      <c r="D2341" s="87"/>
    </row>
    <row r="2342" spans="2:4" s="80" customFormat="1" x14ac:dyDescent="0.25">
      <c r="B2342" s="87"/>
      <c r="D2342" s="87"/>
    </row>
    <row r="2343" spans="2:4" s="80" customFormat="1" x14ac:dyDescent="0.25">
      <c r="B2343" s="87"/>
      <c r="D2343" s="87"/>
    </row>
    <row r="2344" spans="2:4" s="80" customFormat="1" x14ac:dyDescent="0.25">
      <c r="B2344" s="87"/>
      <c r="D2344" s="87"/>
    </row>
    <row r="2345" spans="2:4" s="80" customFormat="1" x14ac:dyDescent="0.25">
      <c r="B2345" s="87"/>
      <c r="D2345" s="87"/>
    </row>
    <row r="2346" spans="2:4" s="80" customFormat="1" x14ac:dyDescent="0.25">
      <c r="B2346" s="87"/>
      <c r="D2346" s="87"/>
    </row>
    <row r="2347" spans="2:4" s="80" customFormat="1" x14ac:dyDescent="0.25">
      <c r="B2347" s="87"/>
      <c r="D2347" s="87"/>
    </row>
    <row r="2348" spans="2:4" s="80" customFormat="1" x14ac:dyDescent="0.25">
      <c r="B2348" s="87"/>
      <c r="D2348" s="87"/>
    </row>
    <row r="2349" spans="2:4" s="80" customFormat="1" x14ac:dyDescent="0.25">
      <c r="B2349" s="87"/>
      <c r="D2349" s="87"/>
    </row>
    <row r="2350" spans="2:4" s="80" customFormat="1" x14ac:dyDescent="0.25">
      <c r="B2350" s="87"/>
      <c r="D2350" s="87"/>
    </row>
    <row r="2351" spans="2:4" s="80" customFormat="1" x14ac:dyDescent="0.25">
      <c r="B2351" s="87"/>
      <c r="D2351" s="87"/>
    </row>
    <row r="2352" spans="2:4" s="80" customFormat="1" x14ac:dyDescent="0.25">
      <c r="B2352" s="87"/>
      <c r="D2352" s="87"/>
    </row>
    <row r="2353" spans="2:4" s="80" customFormat="1" x14ac:dyDescent="0.25">
      <c r="B2353" s="87"/>
      <c r="D2353" s="87"/>
    </row>
    <row r="2354" spans="2:4" s="80" customFormat="1" x14ac:dyDescent="0.25">
      <c r="B2354" s="87"/>
      <c r="D2354" s="87"/>
    </row>
    <row r="2355" spans="2:4" s="80" customFormat="1" x14ac:dyDescent="0.25">
      <c r="B2355" s="87"/>
      <c r="D2355" s="87"/>
    </row>
    <row r="2356" spans="2:4" s="80" customFormat="1" x14ac:dyDescent="0.25">
      <c r="B2356" s="87"/>
      <c r="D2356" s="87"/>
    </row>
    <row r="2357" spans="2:4" s="80" customFormat="1" x14ac:dyDescent="0.25">
      <c r="B2357" s="87"/>
      <c r="D2357" s="87"/>
    </row>
    <row r="2358" spans="2:4" s="80" customFormat="1" x14ac:dyDescent="0.25">
      <c r="B2358" s="87"/>
      <c r="D2358" s="87"/>
    </row>
    <row r="2359" spans="2:4" s="80" customFormat="1" x14ac:dyDescent="0.25">
      <c r="B2359" s="87"/>
      <c r="D2359" s="87"/>
    </row>
    <row r="2360" spans="2:4" s="80" customFormat="1" x14ac:dyDescent="0.25">
      <c r="B2360" s="87"/>
      <c r="D2360" s="87"/>
    </row>
    <row r="2361" spans="2:4" s="80" customFormat="1" x14ac:dyDescent="0.25">
      <c r="B2361" s="87"/>
      <c r="D2361" s="87"/>
    </row>
    <row r="2362" spans="2:4" s="80" customFormat="1" x14ac:dyDescent="0.25">
      <c r="B2362" s="87"/>
      <c r="D2362" s="87"/>
    </row>
    <row r="2363" spans="2:4" s="80" customFormat="1" x14ac:dyDescent="0.25">
      <c r="B2363" s="87"/>
      <c r="D2363" s="87"/>
    </row>
    <row r="2364" spans="2:4" s="80" customFormat="1" x14ac:dyDescent="0.25">
      <c r="B2364" s="87"/>
      <c r="D2364" s="87"/>
    </row>
    <row r="2365" spans="2:4" s="80" customFormat="1" x14ac:dyDescent="0.25">
      <c r="B2365" s="87"/>
      <c r="D2365" s="87"/>
    </row>
    <row r="2366" spans="2:4" s="80" customFormat="1" x14ac:dyDescent="0.25">
      <c r="B2366" s="87"/>
      <c r="D2366" s="87"/>
    </row>
    <row r="2367" spans="2:4" s="80" customFormat="1" x14ac:dyDescent="0.25">
      <c r="B2367" s="87"/>
      <c r="D2367" s="87"/>
    </row>
    <row r="2368" spans="2:4" s="80" customFormat="1" x14ac:dyDescent="0.25">
      <c r="B2368" s="87"/>
      <c r="D2368" s="87"/>
    </row>
    <row r="2369" spans="2:4" s="80" customFormat="1" x14ac:dyDescent="0.25">
      <c r="B2369" s="87"/>
      <c r="D2369" s="87"/>
    </row>
    <row r="2370" spans="2:4" s="80" customFormat="1" x14ac:dyDescent="0.25">
      <c r="B2370" s="87"/>
      <c r="D2370" s="87"/>
    </row>
    <row r="2371" spans="2:4" s="80" customFormat="1" x14ac:dyDescent="0.25">
      <c r="B2371" s="87"/>
      <c r="D2371" s="87"/>
    </row>
    <row r="2372" spans="2:4" s="80" customFormat="1" x14ac:dyDescent="0.25">
      <c r="B2372" s="87"/>
      <c r="D2372" s="87"/>
    </row>
    <row r="2373" spans="2:4" s="80" customFormat="1" x14ac:dyDescent="0.25">
      <c r="B2373" s="87"/>
      <c r="D2373" s="87"/>
    </row>
    <row r="2374" spans="2:4" s="80" customFormat="1" x14ac:dyDescent="0.25">
      <c r="B2374" s="87"/>
      <c r="D2374" s="87"/>
    </row>
    <row r="2375" spans="2:4" s="80" customFormat="1" x14ac:dyDescent="0.25">
      <c r="B2375" s="87"/>
      <c r="D2375" s="87"/>
    </row>
    <row r="2376" spans="2:4" s="80" customFormat="1" x14ac:dyDescent="0.25">
      <c r="B2376" s="87"/>
      <c r="D2376" s="87"/>
    </row>
    <row r="2377" spans="2:4" s="80" customFormat="1" x14ac:dyDescent="0.25">
      <c r="B2377" s="87"/>
      <c r="D2377" s="87"/>
    </row>
    <row r="2378" spans="2:4" s="80" customFormat="1" x14ac:dyDescent="0.25">
      <c r="B2378" s="87"/>
      <c r="D2378" s="87"/>
    </row>
    <row r="2379" spans="2:4" s="80" customFormat="1" x14ac:dyDescent="0.25">
      <c r="B2379" s="87"/>
      <c r="D2379" s="87"/>
    </row>
    <row r="2380" spans="2:4" s="80" customFormat="1" x14ac:dyDescent="0.25">
      <c r="B2380" s="87"/>
      <c r="D2380" s="87"/>
    </row>
    <row r="2381" spans="2:4" s="80" customFormat="1" x14ac:dyDescent="0.25">
      <c r="B2381" s="87"/>
      <c r="D2381" s="87"/>
    </row>
    <row r="2382" spans="2:4" s="80" customFormat="1" x14ac:dyDescent="0.25">
      <c r="B2382" s="87"/>
      <c r="D2382" s="87"/>
    </row>
    <row r="2383" spans="2:4" s="80" customFormat="1" x14ac:dyDescent="0.25">
      <c r="B2383" s="87"/>
      <c r="D2383" s="87"/>
    </row>
    <row r="2384" spans="2:4" s="80" customFormat="1" x14ac:dyDescent="0.25">
      <c r="B2384" s="87"/>
      <c r="D2384" s="87"/>
    </row>
    <row r="2385" spans="2:4" s="80" customFormat="1" x14ac:dyDescent="0.25">
      <c r="B2385" s="87"/>
      <c r="D2385" s="87"/>
    </row>
    <row r="2386" spans="2:4" s="80" customFormat="1" x14ac:dyDescent="0.25">
      <c r="B2386" s="87"/>
      <c r="D2386" s="87"/>
    </row>
    <row r="2387" spans="2:4" s="80" customFormat="1" x14ac:dyDescent="0.25">
      <c r="B2387" s="87"/>
      <c r="D2387" s="87"/>
    </row>
    <row r="2388" spans="2:4" s="80" customFormat="1" x14ac:dyDescent="0.25">
      <c r="B2388" s="87"/>
      <c r="D2388" s="87"/>
    </row>
    <row r="2389" spans="2:4" s="80" customFormat="1" x14ac:dyDescent="0.25">
      <c r="B2389" s="87"/>
      <c r="D2389" s="87"/>
    </row>
    <row r="2390" spans="2:4" s="80" customFormat="1" x14ac:dyDescent="0.25">
      <c r="B2390" s="87"/>
      <c r="D2390" s="87"/>
    </row>
    <row r="2391" spans="2:4" s="80" customFormat="1" x14ac:dyDescent="0.25">
      <c r="B2391" s="87"/>
      <c r="D2391" s="87"/>
    </row>
    <row r="2392" spans="2:4" s="80" customFormat="1" x14ac:dyDescent="0.25">
      <c r="B2392" s="87"/>
      <c r="D2392" s="87"/>
    </row>
    <row r="2393" spans="2:4" s="80" customFormat="1" x14ac:dyDescent="0.25">
      <c r="B2393" s="87"/>
      <c r="D2393" s="87"/>
    </row>
    <row r="2394" spans="2:4" s="80" customFormat="1" x14ac:dyDescent="0.25">
      <c r="B2394" s="87"/>
      <c r="D2394" s="87"/>
    </row>
    <row r="2395" spans="2:4" s="80" customFormat="1" x14ac:dyDescent="0.25">
      <c r="B2395" s="87"/>
      <c r="D2395" s="87"/>
    </row>
    <row r="2396" spans="2:4" s="80" customFormat="1" x14ac:dyDescent="0.25">
      <c r="B2396" s="87"/>
      <c r="D2396" s="87"/>
    </row>
    <row r="2397" spans="2:4" s="80" customFormat="1" x14ac:dyDescent="0.25">
      <c r="B2397" s="87"/>
      <c r="D2397" s="87"/>
    </row>
    <row r="2398" spans="2:4" s="80" customFormat="1" x14ac:dyDescent="0.25">
      <c r="B2398" s="87"/>
      <c r="D2398" s="87"/>
    </row>
    <row r="2399" spans="2:4" s="80" customFormat="1" x14ac:dyDescent="0.25">
      <c r="B2399" s="87"/>
      <c r="D2399" s="87"/>
    </row>
    <row r="2400" spans="2:4" s="80" customFormat="1" x14ac:dyDescent="0.25">
      <c r="B2400" s="87"/>
      <c r="D2400" s="87"/>
    </row>
    <row r="2401" spans="2:4" s="80" customFormat="1" x14ac:dyDescent="0.25">
      <c r="B2401" s="87"/>
      <c r="D2401" s="87"/>
    </row>
    <row r="2402" spans="2:4" s="80" customFormat="1" x14ac:dyDescent="0.25">
      <c r="B2402" s="87"/>
      <c r="D2402" s="87"/>
    </row>
    <row r="2403" spans="2:4" s="80" customFormat="1" x14ac:dyDescent="0.25">
      <c r="B2403" s="87"/>
      <c r="D2403" s="87"/>
    </row>
    <row r="2404" spans="2:4" s="80" customFormat="1" x14ac:dyDescent="0.25">
      <c r="B2404" s="87"/>
      <c r="D2404" s="87"/>
    </row>
    <row r="2405" spans="2:4" s="80" customFormat="1" x14ac:dyDescent="0.25">
      <c r="B2405" s="87"/>
      <c r="D2405" s="87"/>
    </row>
    <row r="2406" spans="2:4" s="80" customFormat="1" x14ac:dyDescent="0.25">
      <c r="B2406" s="87"/>
      <c r="D2406" s="87"/>
    </row>
    <row r="2407" spans="2:4" s="80" customFormat="1" x14ac:dyDescent="0.25">
      <c r="B2407" s="87"/>
      <c r="D2407" s="87"/>
    </row>
    <row r="2408" spans="2:4" s="80" customFormat="1" x14ac:dyDescent="0.25">
      <c r="B2408" s="87"/>
      <c r="D2408" s="87"/>
    </row>
    <row r="2409" spans="2:4" s="80" customFormat="1" x14ac:dyDescent="0.25">
      <c r="B2409" s="87"/>
      <c r="D2409" s="87"/>
    </row>
    <row r="2410" spans="2:4" s="80" customFormat="1" x14ac:dyDescent="0.25">
      <c r="B2410" s="87"/>
      <c r="D2410" s="87"/>
    </row>
    <row r="2411" spans="2:4" s="80" customFormat="1" x14ac:dyDescent="0.25">
      <c r="B2411" s="87"/>
      <c r="D2411" s="87"/>
    </row>
    <row r="2412" spans="2:4" s="80" customFormat="1" x14ac:dyDescent="0.25">
      <c r="B2412" s="87"/>
      <c r="D2412" s="87"/>
    </row>
    <row r="2413" spans="2:4" s="80" customFormat="1" x14ac:dyDescent="0.25">
      <c r="B2413" s="87"/>
      <c r="D2413" s="87"/>
    </row>
    <row r="2414" spans="2:4" s="80" customFormat="1" x14ac:dyDescent="0.25">
      <c r="B2414" s="87"/>
      <c r="D2414" s="87"/>
    </row>
    <row r="2415" spans="2:4" s="80" customFormat="1" x14ac:dyDescent="0.25">
      <c r="B2415" s="87"/>
      <c r="D2415" s="87"/>
    </row>
    <row r="2416" spans="2:4" s="80" customFormat="1" x14ac:dyDescent="0.25">
      <c r="B2416" s="87"/>
      <c r="D2416" s="87"/>
    </row>
    <row r="2417" spans="2:4" s="80" customFormat="1" x14ac:dyDescent="0.25">
      <c r="B2417" s="87"/>
      <c r="D2417" s="87"/>
    </row>
    <row r="2418" spans="2:4" s="80" customFormat="1" x14ac:dyDescent="0.25">
      <c r="B2418" s="87"/>
      <c r="D2418" s="87"/>
    </row>
    <row r="2419" spans="2:4" s="80" customFormat="1" x14ac:dyDescent="0.25">
      <c r="B2419" s="87"/>
      <c r="D2419" s="87"/>
    </row>
    <row r="2420" spans="2:4" s="80" customFormat="1" x14ac:dyDescent="0.25">
      <c r="B2420" s="87"/>
      <c r="D2420" s="87"/>
    </row>
    <row r="2421" spans="2:4" s="80" customFormat="1" x14ac:dyDescent="0.25">
      <c r="B2421" s="87"/>
      <c r="D2421" s="87"/>
    </row>
    <row r="2422" spans="2:4" s="80" customFormat="1" x14ac:dyDescent="0.25">
      <c r="B2422" s="87"/>
      <c r="D2422" s="87"/>
    </row>
    <row r="2423" spans="2:4" s="80" customFormat="1" x14ac:dyDescent="0.25">
      <c r="B2423" s="87"/>
      <c r="D2423" s="87"/>
    </row>
    <row r="2424" spans="2:4" s="80" customFormat="1" x14ac:dyDescent="0.25">
      <c r="B2424" s="87"/>
      <c r="D2424" s="87"/>
    </row>
    <row r="2425" spans="2:4" s="80" customFormat="1" x14ac:dyDescent="0.25">
      <c r="B2425" s="87"/>
      <c r="D2425" s="87"/>
    </row>
    <row r="2426" spans="2:4" s="80" customFormat="1" x14ac:dyDescent="0.25">
      <c r="B2426" s="87"/>
      <c r="D2426" s="87"/>
    </row>
    <row r="2427" spans="2:4" s="80" customFormat="1" x14ac:dyDescent="0.25">
      <c r="B2427" s="87"/>
      <c r="D2427" s="87"/>
    </row>
    <row r="2428" spans="2:4" s="80" customFormat="1" x14ac:dyDescent="0.25">
      <c r="B2428" s="87"/>
      <c r="D2428" s="87"/>
    </row>
    <row r="2429" spans="2:4" s="80" customFormat="1" x14ac:dyDescent="0.25">
      <c r="B2429" s="87"/>
      <c r="D2429" s="87"/>
    </row>
    <row r="2430" spans="2:4" s="80" customFormat="1" x14ac:dyDescent="0.25">
      <c r="B2430" s="87"/>
      <c r="D2430" s="87"/>
    </row>
    <row r="2431" spans="2:4" s="80" customFormat="1" x14ac:dyDescent="0.25">
      <c r="B2431" s="87"/>
      <c r="D2431" s="87"/>
    </row>
    <row r="2432" spans="2:4" s="80" customFormat="1" x14ac:dyDescent="0.25">
      <c r="B2432" s="87"/>
      <c r="D2432" s="87"/>
    </row>
    <row r="2433" spans="2:4" s="80" customFormat="1" x14ac:dyDescent="0.25">
      <c r="B2433" s="87"/>
      <c r="D2433" s="87"/>
    </row>
    <row r="2434" spans="2:4" s="80" customFormat="1" x14ac:dyDescent="0.25">
      <c r="B2434" s="87"/>
      <c r="D2434" s="87"/>
    </row>
    <row r="2435" spans="2:4" s="80" customFormat="1" x14ac:dyDescent="0.25">
      <c r="B2435" s="87"/>
      <c r="D2435" s="87"/>
    </row>
    <row r="2436" spans="2:4" s="80" customFormat="1" x14ac:dyDescent="0.25">
      <c r="B2436" s="87"/>
      <c r="D2436" s="87"/>
    </row>
    <row r="2437" spans="2:4" s="80" customFormat="1" x14ac:dyDescent="0.25">
      <c r="B2437" s="87"/>
      <c r="D2437" s="87"/>
    </row>
    <row r="2438" spans="2:4" s="80" customFormat="1" x14ac:dyDescent="0.25">
      <c r="B2438" s="87"/>
      <c r="D2438" s="87"/>
    </row>
    <row r="2439" spans="2:4" s="80" customFormat="1" x14ac:dyDescent="0.25">
      <c r="B2439" s="87"/>
      <c r="D2439" s="87"/>
    </row>
    <row r="2440" spans="2:4" s="80" customFormat="1" x14ac:dyDescent="0.25">
      <c r="B2440" s="87"/>
      <c r="D2440" s="87"/>
    </row>
    <row r="2441" spans="2:4" s="80" customFormat="1" x14ac:dyDescent="0.25">
      <c r="B2441" s="87"/>
      <c r="D2441" s="87"/>
    </row>
    <row r="2442" spans="2:4" s="80" customFormat="1" x14ac:dyDescent="0.25">
      <c r="B2442" s="87"/>
      <c r="D2442" s="87"/>
    </row>
    <row r="2443" spans="2:4" s="80" customFormat="1" x14ac:dyDescent="0.25">
      <c r="B2443" s="87"/>
      <c r="D2443" s="87"/>
    </row>
    <row r="2444" spans="2:4" s="80" customFormat="1" x14ac:dyDescent="0.25">
      <c r="B2444" s="87"/>
      <c r="D2444" s="87"/>
    </row>
    <row r="2445" spans="2:4" s="80" customFormat="1" x14ac:dyDescent="0.25">
      <c r="B2445" s="87"/>
      <c r="D2445" s="87"/>
    </row>
    <row r="2446" spans="2:4" s="80" customFormat="1" x14ac:dyDescent="0.25">
      <c r="B2446" s="87"/>
      <c r="D2446" s="87"/>
    </row>
    <row r="2447" spans="2:4" s="80" customFormat="1" x14ac:dyDescent="0.25">
      <c r="B2447" s="87"/>
      <c r="D2447" s="87"/>
    </row>
    <row r="2448" spans="2:4" s="80" customFormat="1" x14ac:dyDescent="0.25">
      <c r="B2448" s="87"/>
      <c r="D2448" s="87"/>
    </row>
    <row r="2449" spans="2:4" s="80" customFormat="1" x14ac:dyDescent="0.25">
      <c r="B2449" s="87"/>
      <c r="D2449" s="87"/>
    </row>
    <row r="2450" spans="2:4" s="80" customFormat="1" x14ac:dyDescent="0.25">
      <c r="B2450" s="87"/>
      <c r="D2450" s="87"/>
    </row>
    <row r="2451" spans="2:4" s="80" customFormat="1" x14ac:dyDescent="0.25">
      <c r="B2451" s="87"/>
      <c r="D2451" s="87"/>
    </row>
    <row r="2452" spans="2:4" s="80" customFormat="1" x14ac:dyDescent="0.25">
      <c r="B2452" s="87"/>
      <c r="D2452" s="87"/>
    </row>
    <row r="2453" spans="2:4" s="80" customFormat="1" x14ac:dyDescent="0.25">
      <c r="B2453" s="87"/>
      <c r="D2453" s="87"/>
    </row>
    <row r="2454" spans="2:4" s="80" customFormat="1" x14ac:dyDescent="0.25">
      <c r="B2454" s="87"/>
      <c r="D2454" s="87"/>
    </row>
    <row r="2455" spans="2:4" s="80" customFormat="1" x14ac:dyDescent="0.25">
      <c r="B2455" s="87"/>
      <c r="D2455" s="87"/>
    </row>
    <row r="2456" spans="2:4" s="80" customFormat="1" x14ac:dyDescent="0.25">
      <c r="B2456" s="87"/>
      <c r="D2456" s="87"/>
    </row>
    <row r="2457" spans="2:4" s="80" customFormat="1" x14ac:dyDescent="0.25">
      <c r="B2457" s="87"/>
      <c r="D2457" s="87"/>
    </row>
    <row r="2458" spans="2:4" s="80" customFormat="1" x14ac:dyDescent="0.25">
      <c r="B2458" s="87"/>
      <c r="D2458" s="87"/>
    </row>
    <row r="2459" spans="2:4" s="80" customFormat="1" x14ac:dyDescent="0.25">
      <c r="B2459" s="87"/>
      <c r="D2459" s="87"/>
    </row>
    <row r="2460" spans="2:4" s="80" customFormat="1" x14ac:dyDescent="0.25">
      <c r="B2460" s="87"/>
      <c r="D2460" s="87"/>
    </row>
    <row r="2461" spans="2:4" s="80" customFormat="1" x14ac:dyDescent="0.25">
      <c r="B2461" s="87"/>
      <c r="D2461" s="87"/>
    </row>
    <row r="2462" spans="2:4" s="80" customFormat="1" x14ac:dyDescent="0.25">
      <c r="B2462" s="87"/>
      <c r="D2462" s="87"/>
    </row>
    <row r="2463" spans="2:4" s="80" customFormat="1" x14ac:dyDescent="0.25">
      <c r="B2463" s="87"/>
      <c r="D2463" s="87"/>
    </row>
    <row r="2464" spans="2:4" s="80" customFormat="1" x14ac:dyDescent="0.25">
      <c r="B2464" s="87"/>
      <c r="D2464" s="87"/>
    </row>
    <row r="2465" spans="2:4" s="80" customFormat="1" x14ac:dyDescent="0.25">
      <c r="B2465" s="87"/>
      <c r="D2465" s="87"/>
    </row>
    <row r="2466" spans="2:4" s="80" customFormat="1" x14ac:dyDescent="0.25">
      <c r="B2466" s="87"/>
      <c r="D2466" s="87"/>
    </row>
    <row r="2467" spans="2:4" s="80" customFormat="1" x14ac:dyDescent="0.25">
      <c r="B2467" s="87"/>
      <c r="D2467" s="87"/>
    </row>
    <row r="2468" spans="2:4" s="80" customFormat="1" x14ac:dyDescent="0.25">
      <c r="B2468" s="87"/>
      <c r="D2468" s="87"/>
    </row>
    <row r="2469" spans="2:4" s="80" customFormat="1" x14ac:dyDescent="0.25">
      <c r="B2469" s="87"/>
      <c r="D2469" s="87"/>
    </row>
    <row r="2470" spans="2:4" s="80" customFormat="1" x14ac:dyDescent="0.25">
      <c r="B2470" s="87"/>
      <c r="D2470" s="87"/>
    </row>
    <row r="2471" spans="2:4" s="80" customFormat="1" x14ac:dyDescent="0.25">
      <c r="B2471" s="87"/>
      <c r="D2471" s="87"/>
    </row>
    <row r="2472" spans="2:4" s="80" customFormat="1" x14ac:dyDescent="0.25">
      <c r="B2472" s="87"/>
      <c r="D2472" s="87"/>
    </row>
    <row r="2473" spans="2:4" s="80" customFormat="1" x14ac:dyDescent="0.25">
      <c r="B2473" s="87"/>
      <c r="D2473" s="87"/>
    </row>
    <row r="2474" spans="2:4" s="80" customFormat="1" x14ac:dyDescent="0.25">
      <c r="B2474" s="87"/>
      <c r="D2474" s="87"/>
    </row>
    <row r="2475" spans="2:4" s="80" customFormat="1" x14ac:dyDescent="0.25">
      <c r="B2475" s="87"/>
      <c r="D2475" s="87"/>
    </row>
    <row r="2476" spans="2:4" s="80" customFormat="1" x14ac:dyDescent="0.25">
      <c r="B2476" s="87"/>
      <c r="D2476" s="87"/>
    </row>
    <row r="2477" spans="2:4" s="80" customFormat="1" x14ac:dyDescent="0.25">
      <c r="B2477" s="87"/>
      <c r="D2477" s="87"/>
    </row>
    <row r="2478" spans="2:4" s="80" customFormat="1" x14ac:dyDescent="0.25">
      <c r="B2478" s="87"/>
      <c r="D2478" s="87"/>
    </row>
    <row r="2479" spans="2:4" s="80" customFormat="1" x14ac:dyDescent="0.25">
      <c r="B2479" s="87"/>
      <c r="D2479" s="87"/>
    </row>
    <row r="2480" spans="2:4" s="80" customFormat="1" x14ac:dyDescent="0.25">
      <c r="B2480" s="87"/>
      <c r="D2480" s="87"/>
    </row>
    <row r="2481" spans="2:4" s="80" customFormat="1" x14ac:dyDescent="0.25">
      <c r="B2481" s="87"/>
      <c r="D2481" s="87"/>
    </row>
    <row r="2482" spans="2:4" s="80" customFormat="1" x14ac:dyDescent="0.25">
      <c r="B2482" s="87"/>
      <c r="D2482" s="87"/>
    </row>
    <row r="2483" spans="2:4" s="80" customFormat="1" x14ac:dyDescent="0.25">
      <c r="B2483" s="87"/>
      <c r="D2483" s="87"/>
    </row>
    <row r="2484" spans="2:4" s="80" customFormat="1" x14ac:dyDescent="0.25">
      <c r="B2484" s="87"/>
      <c r="D2484" s="87"/>
    </row>
    <row r="2485" spans="2:4" s="80" customFormat="1" x14ac:dyDescent="0.25">
      <c r="B2485" s="87"/>
      <c r="D2485" s="87"/>
    </row>
    <row r="2486" spans="2:4" s="80" customFormat="1" x14ac:dyDescent="0.25">
      <c r="B2486" s="87"/>
      <c r="D2486" s="87"/>
    </row>
    <row r="2487" spans="2:4" s="80" customFormat="1" x14ac:dyDescent="0.25">
      <c r="B2487" s="87"/>
      <c r="D2487" s="87"/>
    </row>
    <row r="2488" spans="2:4" s="80" customFormat="1" x14ac:dyDescent="0.25">
      <c r="B2488" s="87"/>
      <c r="D2488" s="87"/>
    </row>
    <row r="2489" spans="2:4" s="80" customFormat="1" x14ac:dyDescent="0.25">
      <c r="B2489" s="87"/>
      <c r="D2489" s="87"/>
    </row>
    <row r="2490" spans="2:4" s="80" customFormat="1" x14ac:dyDescent="0.25">
      <c r="B2490" s="87"/>
      <c r="D2490" s="87"/>
    </row>
    <row r="2491" spans="2:4" s="80" customFormat="1" x14ac:dyDescent="0.25">
      <c r="B2491" s="87"/>
      <c r="D2491" s="87"/>
    </row>
    <row r="2492" spans="2:4" s="80" customFormat="1" x14ac:dyDescent="0.25">
      <c r="B2492" s="87"/>
      <c r="D2492" s="87"/>
    </row>
    <row r="2493" spans="2:4" s="80" customFormat="1" x14ac:dyDescent="0.25">
      <c r="B2493" s="87"/>
      <c r="D2493" s="87"/>
    </row>
    <row r="2494" spans="2:4" s="80" customFormat="1" x14ac:dyDescent="0.25">
      <c r="B2494" s="87"/>
      <c r="D2494" s="87"/>
    </row>
    <row r="2495" spans="2:4" s="80" customFormat="1" x14ac:dyDescent="0.25">
      <c r="B2495" s="87"/>
      <c r="D2495" s="87"/>
    </row>
    <row r="2496" spans="2:4" s="80" customFormat="1" x14ac:dyDescent="0.25">
      <c r="B2496" s="87"/>
      <c r="D2496" s="87"/>
    </row>
    <row r="2497" spans="2:4" s="80" customFormat="1" x14ac:dyDescent="0.25">
      <c r="B2497" s="87"/>
      <c r="D2497" s="87"/>
    </row>
    <row r="2498" spans="2:4" s="80" customFormat="1" x14ac:dyDescent="0.25">
      <c r="B2498" s="87"/>
      <c r="D2498" s="87"/>
    </row>
    <row r="2499" spans="2:4" s="80" customFormat="1" x14ac:dyDescent="0.25">
      <c r="B2499" s="87"/>
      <c r="D2499" s="87"/>
    </row>
    <row r="2500" spans="2:4" s="80" customFormat="1" x14ac:dyDescent="0.25">
      <c r="B2500" s="87"/>
      <c r="D2500" s="87"/>
    </row>
    <row r="2501" spans="2:4" s="80" customFormat="1" x14ac:dyDescent="0.25">
      <c r="B2501" s="87"/>
      <c r="D2501" s="87"/>
    </row>
    <row r="2502" spans="2:4" s="80" customFormat="1" x14ac:dyDescent="0.25">
      <c r="B2502" s="87"/>
      <c r="D2502" s="87"/>
    </row>
    <row r="2503" spans="2:4" s="80" customFormat="1" x14ac:dyDescent="0.25">
      <c r="B2503" s="87"/>
      <c r="D2503" s="87"/>
    </row>
    <row r="2504" spans="2:4" s="80" customFormat="1" x14ac:dyDescent="0.25">
      <c r="B2504" s="87"/>
      <c r="D2504" s="87"/>
    </row>
    <row r="2505" spans="2:4" s="80" customFormat="1" x14ac:dyDescent="0.25">
      <c r="B2505" s="87"/>
      <c r="D2505" s="87"/>
    </row>
    <row r="2506" spans="2:4" s="80" customFormat="1" x14ac:dyDescent="0.25">
      <c r="B2506" s="87"/>
      <c r="D2506" s="87"/>
    </row>
    <row r="2507" spans="2:4" s="80" customFormat="1" x14ac:dyDescent="0.25">
      <c r="B2507" s="87"/>
      <c r="D2507" s="87"/>
    </row>
    <row r="2508" spans="2:4" s="80" customFormat="1" x14ac:dyDescent="0.25">
      <c r="B2508" s="87"/>
      <c r="D2508" s="87"/>
    </row>
    <row r="2509" spans="2:4" s="80" customFormat="1" x14ac:dyDescent="0.25">
      <c r="B2509" s="87"/>
      <c r="D2509" s="87"/>
    </row>
    <row r="2510" spans="2:4" s="80" customFormat="1" x14ac:dyDescent="0.25">
      <c r="B2510" s="87"/>
      <c r="D2510" s="87"/>
    </row>
    <row r="2511" spans="2:4" s="80" customFormat="1" x14ac:dyDescent="0.25">
      <c r="B2511" s="87"/>
      <c r="D2511" s="87"/>
    </row>
    <row r="2512" spans="2:4" s="80" customFormat="1" x14ac:dyDescent="0.25">
      <c r="B2512" s="87"/>
      <c r="D2512" s="87"/>
    </row>
    <row r="2513" spans="2:4" s="80" customFormat="1" x14ac:dyDescent="0.25">
      <c r="B2513" s="87"/>
      <c r="D2513" s="87"/>
    </row>
    <row r="2514" spans="2:4" s="80" customFormat="1" x14ac:dyDescent="0.25">
      <c r="B2514" s="87"/>
      <c r="D2514" s="87"/>
    </row>
    <row r="2515" spans="2:4" s="80" customFormat="1" x14ac:dyDescent="0.25">
      <c r="B2515" s="87"/>
      <c r="D2515" s="87"/>
    </row>
    <row r="2516" spans="2:4" s="80" customFormat="1" x14ac:dyDescent="0.25">
      <c r="B2516" s="87"/>
      <c r="D2516" s="87"/>
    </row>
    <row r="2517" spans="2:4" s="80" customFormat="1" x14ac:dyDescent="0.25">
      <c r="B2517" s="87"/>
      <c r="D2517" s="87"/>
    </row>
    <row r="2518" spans="2:4" s="80" customFormat="1" x14ac:dyDescent="0.25">
      <c r="B2518" s="87"/>
      <c r="D2518" s="87"/>
    </row>
    <row r="2519" spans="2:4" s="80" customFormat="1" x14ac:dyDescent="0.25">
      <c r="B2519" s="87"/>
      <c r="D2519" s="87"/>
    </row>
    <row r="2520" spans="2:4" s="80" customFormat="1" x14ac:dyDescent="0.25">
      <c r="B2520" s="87"/>
      <c r="D2520" s="87"/>
    </row>
    <row r="2521" spans="2:4" s="80" customFormat="1" x14ac:dyDescent="0.25">
      <c r="B2521" s="87"/>
      <c r="D2521" s="87"/>
    </row>
    <row r="2522" spans="2:4" s="80" customFormat="1" x14ac:dyDescent="0.25">
      <c r="B2522" s="87"/>
      <c r="D2522" s="87"/>
    </row>
    <row r="2523" spans="2:4" s="80" customFormat="1" x14ac:dyDescent="0.25">
      <c r="B2523" s="87"/>
      <c r="D2523" s="87"/>
    </row>
    <row r="2524" spans="2:4" s="80" customFormat="1" x14ac:dyDescent="0.25">
      <c r="B2524" s="87"/>
      <c r="D2524" s="87"/>
    </row>
    <row r="2525" spans="2:4" s="80" customFormat="1" x14ac:dyDescent="0.25">
      <c r="B2525" s="87"/>
      <c r="D2525" s="87"/>
    </row>
    <row r="2526" spans="2:4" s="80" customFormat="1" x14ac:dyDescent="0.25">
      <c r="B2526" s="87"/>
      <c r="D2526" s="87"/>
    </row>
    <row r="2527" spans="2:4" s="80" customFormat="1" x14ac:dyDescent="0.25">
      <c r="B2527" s="87"/>
      <c r="D2527" s="87"/>
    </row>
    <row r="2528" spans="2:4" s="80" customFormat="1" x14ac:dyDescent="0.25">
      <c r="B2528" s="87"/>
      <c r="D2528" s="87"/>
    </row>
    <row r="2529" spans="2:4" s="80" customFormat="1" x14ac:dyDescent="0.25">
      <c r="B2529" s="87"/>
      <c r="D2529" s="87"/>
    </row>
    <row r="2530" spans="2:4" s="80" customFormat="1" x14ac:dyDescent="0.25">
      <c r="B2530" s="87"/>
      <c r="D2530" s="87"/>
    </row>
    <row r="2531" spans="2:4" s="80" customFormat="1" x14ac:dyDescent="0.25">
      <c r="B2531" s="87"/>
      <c r="D2531" s="87"/>
    </row>
    <row r="2532" spans="2:4" s="80" customFormat="1" x14ac:dyDescent="0.25">
      <c r="B2532" s="87"/>
      <c r="D2532" s="87"/>
    </row>
    <row r="2533" spans="2:4" s="80" customFormat="1" x14ac:dyDescent="0.25">
      <c r="B2533" s="87"/>
      <c r="D2533" s="87"/>
    </row>
    <row r="2534" spans="2:4" s="80" customFormat="1" x14ac:dyDescent="0.25">
      <c r="B2534" s="87"/>
      <c r="D2534" s="87"/>
    </row>
    <row r="2535" spans="2:4" s="80" customFormat="1" x14ac:dyDescent="0.25">
      <c r="B2535" s="87"/>
      <c r="D2535" s="87"/>
    </row>
    <row r="2536" spans="2:4" s="80" customFormat="1" x14ac:dyDescent="0.25">
      <c r="B2536" s="87"/>
      <c r="D2536" s="87"/>
    </row>
    <row r="2537" spans="2:4" s="80" customFormat="1" x14ac:dyDescent="0.25">
      <c r="B2537" s="87"/>
      <c r="D2537" s="87"/>
    </row>
    <row r="2538" spans="2:4" s="80" customFormat="1" x14ac:dyDescent="0.25">
      <c r="B2538" s="87"/>
      <c r="D2538" s="87"/>
    </row>
    <row r="2539" spans="2:4" s="80" customFormat="1" x14ac:dyDescent="0.25">
      <c r="B2539" s="87"/>
      <c r="D2539" s="87"/>
    </row>
    <row r="2540" spans="2:4" s="80" customFormat="1" x14ac:dyDescent="0.25">
      <c r="B2540" s="87"/>
      <c r="D2540" s="87"/>
    </row>
    <row r="2541" spans="2:4" s="80" customFormat="1" x14ac:dyDescent="0.25">
      <c r="B2541" s="87"/>
      <c r="D2541" s="87"/>
    </row>
    <row r="2542" spans="2:4" s="80" customFormat="1" x14ac:dyDescent="0.25">
      <c r="B2542" s="87"/>
      <c r="D2542" s="87"/>
    </row>
    <row r="2543" spans="2:4" s="80" customFormat="1" x14ac:dyDescent="0.25">
      <c r="B2543" s="87"/>
      <c r="D2543" s="87"/>
    </row>
    <row r="2544" spans="2:4" s="80" customFormat="1" x14ac:dyDescent="0.25">
      <c r="B2544" s="87"/>
      <c r="D2544" s="87"/>
    </row>
    <row r="2545" spans="2:4" s="80" customFormat="1" x14ac:dyDescent="0.25">
      <c r="B2545" s="87"/>
      <c r="D2545" s="87"/>
    </row>
    <row r="2546" spans="2:4" s="80" customFormat="1" x14ac:dyDescent="0.25">
      <c r="B2546" s="87"/>
      <c r="D2546" s="87"/>
    </row>
    <row r="2547" spans="2:4" s="80" customFormat="1" x14ac:dyDescent="0.25">
      <c r="B2547" s="87"/>
      <c r="D2547" s="87"/>
    </row>
    <row r="2548" spans="2:4" s="80" customFormat="1" x14ac:dyDescent="0.25">
      <c r="B2548" s="87"/>
      <c r="D2548" s="87"/>
    </row>
    <row r="2549" spans="2:4" s="80" customFormat="1" x14ac:dyDescent="0.25">
      <c r="B2549" s="87"/>
      <c r="D2549" s="87"/>
    </row>
    <row r="2550" spans="2:4" s="80" customFormat="1" x14ac:dyDescent="0.25">
      <c r="B2550" s="87"/>
      <c r="D2550" s="87"/>
    </row>
    <row r="2551" spans="2:4" s="80" customFormat="1" x14ac:dyDescent="0.25">
      <c r="B2551" s="87"/>
      <c r="D2551" s="87"/>
    </row>
    <row r="2552" spans="2:4" s="80" customFormat="1" x14ac:dyDescent="0.25">
      <c r="B2552" s="87"/>
      <c r="D2552" s="87"/>
    </row>
    <row r="2553" spans="2:4" s="80" customFormat="1" x14ac:dyDescent="0.25">
      <c r="B2553" s="87"/>
      <c r="D2553" s="87"/>
    </row>
    <row r="2554" spans="2:4" s="80" customFormat="1" x14ac:dyDescent="0.25">
      <c r="B2554" s="87"/>
      <c r="D2554" s="87"/>
    </row>
    <row r="2555" spans="2:4" s="80" customFormat="1" x14ac:dyDescent="0.25">
      <c r="B2555" s="87"/>
      <c r="D2555" s="87"/>
    </row>
    <row r="2556" spans="2:4" s="80" customFormat="1" x14ac:dyDescent="0.25">
      <c r="B2556" s="87"/>
      <c r="D2556" s="87"/>
    </row>
    <row r="2557" spans="2:4" s="80" customFormat="1" x14ac:dyDescent="0.25">
      <c r="B2557" s="87"/>
      <c r="D2557" s="87"/>
    </row>
    <row r="2558" spans="2:4" s="80" customFormat="1" x14ac:dyDescent="0.25">
      <c r="B2558" s="87"/>
      <c r="D2558" s="87"/>
    </row>
    <row r="2559" spans="2:4" s="80" customFormat="1" x14ac:dyDescent="0.25">
      <c r="B2559" s="87"/>
      <c r="D2559" s="87"/>
    </row>
    <row r="2560" spans="2:4" s="80" customFormat="1" x14ac:dyDescent="0.25">
      <c r="B2560" s="87"/>
      <c r="D2560" s="87"/>
    </row>
    <row r="2561" spans="2:4" s="80" customFormat="1" x14ac:dyDescent="0.25">
      <c r="B2561" s="87"/>
      <c r="D2561" s="87"/>
    </row>
    <row r="2562" spans="2:4" s="80" customFormat="1" x14ac:dyDescent="0.25">
      <c r="B2562" s="87"/>
      <c r="D2562" s="87"/>
    </row>
    <row r="2563" spans="2:4" s="80" customFormat="1" x14ac:dyDescent="0.25">
      <c r="B2563" s="87"/>
      <c r="D2563" s="87"/>
    </row>
    <row r="2564" spans="2:4" s="80" customFormat="1" x14ac:dyDescent="0.25">
      <c r="B2564" s="87"/>
      <c r="D2564" s="87"/>
    </row>
    <row r="2565" spans="2:4" s="80" customFormat="1" x14ac:dyDescent="0.25">
      <c r="B2565" s="87"/>
      <c r="D2565" s="87"/>
    </row>
    <row r="2566" spans="2:4" s="80" customFormat="1" x14ac:dyDescent="0.25">
      <c r="B2566" s="87"/>
      <c r="D2566" s="87"/>
    </row>
    <row r="2567" spans="2:4" s="80" customFormat="1" x14ac:dyDescent="0.25">
      <c r="B2567" s="87"/>
      <c r="D2567" s="87"/>
    </row>
    <row r="2568" spans="2:4" s="80" customFormat="1" x14ac:dyDescent="0.25">
      <c r="B2568" s="87"/>
      <c r="D2568" s="87"/>
    </row>
    <row r="2569" spans="2:4" s="80" customFormat="1" x14ac:dyDescent="0.25">
      <c r="B2569" s="87"/>
      <c r="D2569" s="87"/>
    </row>
    <row r="2570" spans="2:4" s="80" customFormat="1" x14ac:dyDescent="0.25">
      <c r="B2570" s="87"/>
      <c r="D2570" s="87"/>
    </row>
    <row r="2571" spans="2:4" s="80" customFormat="1" x14ac:dyDescent="0.25">
      <c r="B2571" s="87"/>
      <c r="D2571" s="87"/>
    </row>
    <row r="2572" spans="2:4" s="80" customFormat="1" x14ac:dyDescent="0.25">
      <c r="B2572" s="87"/>
      <c r="D2572" s="87"/>
    </row>
    <row r="2573" spans="2:4" s="80" customFormat="1" x14ac:dyDescent="0.25">
      <c r="B2573" s="87"/>
      <c r="D2573" s="87"/>
    </row>
    <row r="2574" spans="2:4" s="80" customFormat="1" x14ac:dyDescent="0.25">
      <c r="B2574" s="87"/>
      <c r="D2574" s="87"/>
    </row>
    <row r="2575" spans="2:4" s="80" customFormat="1" x14ac:dyDescent="0.25">
      <c r="B2575" s="87"/>
      <c r="D2575" s="87"/>
    </row>
    <row r="2576" spans="2:4" s="80" customFormat="1" x14ac:dyDescent="0.25">
      <c r="B2576" s="87"/>
      <c r="D2576" s="87"/>
    </row>
    <row r="2577" spans="2:4" s="80" customFormat="1" x14ac:dyDescent="0.25">
      <c r="B2577" s="87"/>
      <c r="D2577" s="87"/>
    </row>
    <row r="2578" spans="2:4" s="80" customFormat="1" x14ac:dyDescent="0.25">
      <c r="B2578" s="87"/>
      <c r="D2578" s="87"/>
    </row>
    <row r="2579" spans="2:4" s="80" customFormat="1" x14ac:dyDescent="0.25">
      <c r="B2579" s="87"/>
      <c r="D2579" s="87"/>
    </row>
    <row r="2580" spans="2:4" s="80" customFormat="1" x14ac:dyDescent="0.25">
      <c r="B2580" s="87"/>
      <c r="D2580" s="87"/>
    </row>
    <row r="2581" spans="2:4" s="80" customFormat="1" x14ac:dyDescent="0.25">
      <c r="B2581" s="87"/>
      <c r="D2581" s="87"/>
    </row>
    <row r="2582" spans="2:4" s="80" customFormat="1" x14ac:dyDescent="0.25">
      <c r="B2582" s="87"/>
      <c r="D2582" s="87"/>
    </row>
    <row r="2583" spans="2:4" s="80" customFormat="1" x14ac:dyDescent="0.25">
      <c r="B2583" s="87"/>
      <c r="D2583" s="87"/>
    </row>
    <row r="2584" spans="2:4" s="80" customFormat="1" x14ac:dyDescent="0.25">
      <c r="B2584" s="87"/>
      <c r="D2584" s="87"/>
    </row>
    <row r="2585" spans="2:4" s="80" customFormat="1" x14ac:dyDescent="0.25">
      <c r="B2585" s="87"/>
      <c r="D2585" s="87"/>
    </row>
    <row r="2586" spans="2:4" s="80" customFormat="1" x14ac:dyDescent="0.25">
      <c r="B2586" s="87"/>
      <c r="D2586" s="87"/>
    </row>
    <row r="2587" spans="2:4" s="80" customFormat="1" x14ac:dyDescent="0.25">
      <c r="B2587" s="87"/>
      <c r="D2587" s="87"/>
    </row>
    <row r="2588" spans="2:4" s="80" customFormat="1" x14ac:dyDescent="0.25">
      <c r="B2588" s="87"/>
      <c r="D2588" s="87"/>
    </row>
    <row r="2589" spans="2:4" s="80" customFormat="1" x14ac:dyDescent="0.25">
      <c r="B2589" s="87"/>
      <c r="D2589" s="87"/>
    </row>
    <row r="2590" spans="2:4" s="80" customFormat="1" x14ac:dyDescent="0.25">
      <c r="B2590" s="87"/>
      <c r="D2590" s="87"/>
    </row>
    <row r="2591" spans="2:4" s="80" customFormat="1" x14ac:dyDescent="0.25">
      <c r="B2591" s="87"/>
      <c r="D2591" s="87"/>
    </row>
    <row r="2592" spans="2:4" s="80" customFormat="1" x14ac:dyDescent="0.25">
      <c r="B2592" s="87"/>
      <c r="D2592" s="87"/>
    </row>
    <row r="2593" spans="2:4" s="80" customFormat="1" x14ac:dyDescent="0.25">
      <c r="B2593" s="87"/>
      <c r="D2593" s="87"/>
    </row>
    <row r="2594" spans="2:4" s="80" customFormat="1" x14ac:dyDescent="0.25">
      <c r="B2594" s="87"/>
      <c r="D2594" s="87"/>
    </row>
    <row r="2595" spans="2:4" s="80" customFormat="1" x14ac:dyDescent="0.25">
      <c r="B2595" s="87"/>
      <c r="D2595" s="87"/>
    </row>
    <row r="2596" spans="2:4" s="80" customFormat="1" x14ac:dyDescent="0.25">
      <c r="B2596" s="87"/>
      <c r="D2596" s="87"/>
    </row>
    <row r="2597" spans="2:4" s="80" customFormat="1" x14ac:dyDescent="0.25">
      <c r="B2597" s="87"/>
      <c r="D2597" s="87"/>
    </row>
    <row r="2598" spans="2:4" s="80" customFormat="1" x14ac:dyDescent="0.25">
      <c r="B2598" s="87"/>
      <c r="D2598" s="87"/>
    </row>
    <row r="2599" spans="2:4" s="80" customFormat="1" x14ac:dyDescent="0.25">
      <c r="B2599" s="87"/>
      <c r="D2599" s="87"/>
    </row>
    <row r="2600" spans="2:4" s="80" customFormat="1" x14ac:dyDescent="0.25">
      <c r="B2600" s="87"/>
      <c r="D2600" s="87"/>
    </row>
    <row r="2601" spans="2:4" s="80" customFormat="1" x14ac:dyDescent="0.25">
      <c r="B2601" s="87"/>
      <c r="D2601" s="87"/>
    </row>
    <row r="2602" spans="2:4" s="80" customFormat="1" x14ac:dyDescent="0.25">
      <c r="B2602" s="87"/>
      <c r="D2602" s="87"/>
    </row>
    <row r="2603" spans="2:4" s="80" customFormat="1" x14ac:dyDescent="0.25">
      <c r="B2603" s="87"/>
      <c r="D2603" s="87"/>
    </row>
    <row r="2604" spans="2:4" s="80" customFormat="1" x14ac:dyDescent="0.25">
      <c r="B2604" s="87"/>
      <c r="D2604" s="87"/>
    </row>
    <row r="2605" spans="2:4" s="80" customFormat="1" x14ac:dyDescent="0.25">
      <c r="B2605" s="87"/>
      <c r="D2605" s="87"/>
    </row>
    <row r="2606" spans="2:4" s="80" customFormat="1" x14ac:dyDescent="0.25">
      <c r="B2606" s="87"/>
      <c r="D2606" s="87"/>
    </row>
    <row r="2607" spans="2:4" s="80" customFormat="1" x14ac:dyDescent="0.25">
      <c r="B2607" s="87"/>
      <c r="D2607" s="87"/>
    </row>
    <row r="2608" spans="2:4" s="80" customFormat="1" x14ac:dyDescent="0.25">
      <c r="B2608" s="87"/>
      <c r="D2608" s="87"/>
    </row>
    <row r="2609" spans="2:4" s="80" customFormat="1" x14ac:dyDescent="0.25">
      <c r="B2609" s="87"/>
      <c r="D2609" s="87"/>
    </row>
    <row r="2610" spans="2:4" s="80" customFormat="1" x14ac:dyDescent="0.25">
      <c r="B2610" s="87"/>
      <c r="D2610" s="87"/>
    </row>
    <row r="2611" spans="2:4" s="80" customFormat="1" x14ac:dyDescent="0.25">
      <c r="B2611" s="87"/>
      <c r="D2611" s="87"/>
    </row>
    <row r="2612" spans="2:4" s="80" customFormat="1" x14ac:dyDescent="0.25">
      <c r="B2612" s="87"/>
      <c r="D2612" s="87"/>
    </row>
    <row r="2613" spans="2:4" s="80" customFormat="1" x14ac:dyDescent="0.25">
      <c r="B2613" s="87"/>
      <c r="D2613" s="87"/>
    </row>
    <row r="2614" spans="2:4" s="80" customFormat="1" x14ac:dyDescent="0.25">
      <c r="B2614" s="87"/>
      <c r="D2614" s="87"/>
    </row>
    <row r="2615" spans="2:4" s="80" customFormat="1" x14ac:dyDescent="0.25">
      <c r="B2615" s="87"/>
      <c r="D2615" s="87"/>
    </row>
    <row r="2616" spans="2:4" s="80" customFormat="1" x14ac:dyDescent="0.25">
      <c r="B2616" s="87"/>
      <c r="D2616" s="87"/>
    </row>
    <row r="2617" spans="2:4" s="80" customFormat="1" x14ac:dyDescent="0.25">
      <c r="B2617" s="87"/>
      <c r="D2617" s="87"/>
    </row>
    <row r="2618" spans="2:4" s="80" customFormat="1" x14ac:dyDescent="0.25">
      <c r="B2618" s="87"/>
      <c r="D2618" s="87"/>
    </row>
    <row r="2619" spans="2:4" s="80" customFormat="1" x14ac:dyDescent="0.25">
      <c r="B2619" s="87"/>
      <c r="D2619" s="87"/>
    </row>
    <row r="2620" spans="2:4" s="80" customFormat="1" x14ac:dyDescent="0.25">
      <c r="B2620" s="87"/>
      <c r="D2620" s="87"/>
    </row>
    <row r="2621" spans="2:4" s="80" customFormat="1" x14ac:dyDescent="0.25">
      <c r="B2621" s="87"/>
      <c r="D2621" s="87"/>
    </row>
    <row r="2622" spans="2:4" s="80" customFormat="1" x14ac:dyDescent="0.25">
      <c r="B2622" s="87"/>
      <c r="D2622" s="87"/>
    </row>
    <row r="2623" spans="2:4" s="80" customFormat="1" x14ac:dyDescent="0.25">
      <c r="B2623" s="87"/>
      <c r="D2623" s="87"/>
    </row>
    <row r="2624" spans="2:4" s="80" customFormat="1" x14ac:dyDescent="0.25">
      <c r="B2624" s="87"/>
      <c r="D2624" s="87"/>
    </row>
    <row r="2625" spans="2:4" s="80" customFormat="1" x14ac:dyDescent="0.25">
      <c r="B2625" s="87"/>
      <c r="D2625" s="87"/>
    </row>
    <row r="2626" spans="2:4" s="80" customFormat="1" x14ac:dyDescent="0.25">
      <c r="B2626" s="87"/>
      <c r="D2626" s="87"/>
    </row>
    <row r="2627" spans="2:4" s="80" customFormat="1" x14ac:dyDescent="0.25">
      <c r="B2627" s="87"/>
      <c r="D2627" s="87"/>
    </row>
    <row r="2628" spans="2:4" s="80" customFormat="1" x14ac:dyDescent="0.25">
      <c r="B2628" s="87"/>
      <c r="D2628" s="87"/>
    </row>
    <row r="2629" spans="2:4" s="80" customFormat="1" x14ac:dyDescent="0.25">
      <c r="B2629" s="87"/>
      <c r="D2629" s="87"/>
    </row>
    <row r="2630" spans="2:4" s="80" customFormat="1" x14ac:dyDescent="0.25">
      <c r="B2630" s="87"/>
      <c r="D2630" s="87"/>
    </row>
    <row r="2631" spans="2:4" s="80" customFormat="1" x14ac:dyDescent="0.25">
      <c r="B2631" s="87"/>
      <c r="D2631" s="87"/>
    </row>
    <row r="2632" spans="2:4" s="80" customFormat="1" x14ac:dyDescent="0.25">
      <c r="B2632" s="87"/>
      <c r="D2632" s="87"/>
    </row>
    <row r="2633" spans="2:4" s="80" customFormat="1" x14ac:dyDescent="0.25">
      <c r="B2633" s="87"/>
      <c r="D2633" s="87"/>
    </row>
    <row r="2634" spans="2:4" s="80" customFormat="1" x14ac:dyDescent="0.25">
      <c r="B2634" s="87"/>
      <c r="D2634" s="87"/>
    </row>
    <row r="2635" spans="2:4" s="80" customFormat="1" x14ac:dyDescent="0.25">
      <c r="B2635" s="87"/>
      <c r="D2635" s="87"/>
    </row>
    <row r="2636" spans="2:4" s="80" customFormat="1" x14ac:dyDescent="0.25">
      <c r="B2636" s="87"/>
      <c r="D2636" s="87"/>
    </row>
    <row r="2637" spans="2:4" s="80" customFormat="1" x14ac:dyDescent="0.25">
      <c r="B2637" s="87"/>
      <c r="D2637" s="87"/>
    </row>
    <row r="2638" spans="2:4" s="80" customFormat="1" x14ac:dyDescent="0.25">
      <c r="B2638" s="87"/>
      <c r="D2638" s="87"/>
    </row>
    <row r="2639" spans="2:4" s="80" customFormat="1" x14ac:dyDescent="0.25">
      <c r="B2639" s="87"/>
      <c r="D2639" s="87"/>
    </row>
    <row r="2640" spans="2:4" s="80" customFormat="1" x14ac:dyDescent="0.25">
      <c r="B2640" s="87"/>
      <c r="D2640" s="87"/>
    </row>
    <row r="2641" spans="2:4" s="80" customFormat="1" x14ac:dyDescent="0.25">
      <c r="B2641" s="87"/>
      <c r="D2641" s="87"/>
    </row>
    <row r="2642" spans="2:4" s="80" customFormat="1" x14ac:dyDescent="0.25">
      <c r="B2642" s="87"/>
      <c r="D2642" s="87"/>
    </row>
    <row r="2643" spans="2:4" s="80" customFormat="1" x14ac:dyDescent="0.25">
      <c r="B2643" s="87"/>
      <c r="D2643" s="87"/>
    </row>
    <row r="2644" spans="2:4" s="80" customFormat="1" x14ac:dyDescent="0.25">
      <c r="B2644" s="87"/>
      <c r="D2644" s="87"/>
    </row>
    <row r="2645" spans="2:4" s="80" customFormat="1" x14ac:dyDescent="0.25">
      <c r="B2645" s="87"/>
      <c r="D2645" s="87"/>
    </row>
    <row r="2646" spans="2:4" s="80" customFormat="1" x14ac:dyDescent="0.25">
      <c r="B2646" s="87"/>
      <c r="D2646" s="87"/>
    </row>
    <row r="2647" spans="2:4" s="80" customFormat="1" x14ac:dyDescent="0.25">
      <c r="B2647" s="87"/>
      <c r="D2647" s="87"/>
    </row>
    <row r="2648" spans="2:4" s="80" customFormat="1" x14ac:dyDescent="0.25">
      <c r="B2648" s="87"/>
      <c r="D2648" s="87"/>
    </row>
    <row r="2649" spans="2:4" s="80" customFormat="1" x14ac:dyDescent="0.25">
      <c r="B2649" s="87"/>
      <c r="D2649" s="87"/>
    </row>
    <row r="2650" spans="2:4" s="80" customFormat="1" x14ac:dyDescent="0.25">
      <c r="B2650" s="87"/>
      <c r="D2650" s="87"/>
    </row>
    <row r="2651" spans="2:4" s="80" customFormat="1" x14ac:dyDescent="0.25">
      <c r="B2651" s="87"/>
      <c r="D2651" s="87"/>
    </row>
    <row r="2652" spans="2:4" s="80" customFormat="1" x14ac:dyDescent="0.25">
      <c r="B2652" s="87"/>
      <c r="D2652" s="87"/>
    </row>
    <row r="2653" spans="2:4" s="80" customFormat="1" x14ac:dyDescent="0.25">
      <c r="B2653" s="87"/>
      <c r="D2653" s="87"/>
    </row>
    <row r="2654" spans="2:4" s="80" customFormat="1" x14ac:dyDescent="0.25">
      <c r="B2654" s="87"/>
      <c r="D2654" s="87"/>
    </row>
    <row r="2655" spans="2:4" s="80" customFormat="1" x14ac:dyDescent="0.25">
      <c r="B2655" s="87"/>
      <c r="D2655" s="87"/>
    </row>
    <row r="2656" spans="2:4" s="80" customFormat="1" x14ac:dyDescent="0.25">
      <c r="B2656" s="87"/>
      <c r="D2656" s="87"/>
    </row>
    <row r="2657" spans="2:4" s="80" customFormat="1" x14ac:dyDescent="0.25">
      <c r="B2657" s="87"/>
      <c r="D2657" s="87"/>
    </row>
    <row r="2658" spans="2:4" s="80" customFormat="1" x14ac:dyDescent="0.25">
      <c r="B2658" s="87"/>
      <c r="D2658" s="87"/>
    </row>
    <row r="2659" spans="2:4" s="80" customFormat="1" x14ac:dyDescent="0.25">
      <c r="B2659" s="87"/>
      <c r="D2659" s="87"/>
    </row>
    <row r="2660" spans="2:4" s="80" customFormat="1" x14ac:dyDescent="0.25">
      <c r="B2660" s="87"/>
      <c r="D2660" s="87"/>
    </row>
    <row r="2661" spans="2:4" s="80" customFormat="1" x14ac:dyDescent="0.25">
      <c r="B2661" s="87"/>
      <c r="D2661" s="87"/>
    </row>
    <row r="2662" spans="2:4" s="80" customFormat="1" x14ac:dyDescent="0.25">
      <c r="B2662" s="87"/>
      <c r="D2662" s="87"/>
    </row>
    <row r="2663" spans="2:4" s="80" customFormat="1" x14ac:dyDescent="0.25">
      <c r="B2663" s="87"/>
      <c r="D2663" s="87"/>
    </row>
    <row r="2664" spans="2:4" s="80" customFormat="1" x14ac:dyDescent="0.25">
      <c r="B2664" s="87"/>
      <c r="D2664" s="87"/>
    </row>
    <row r="2665" spans="2:4" s="80" customFormat="1" x14ac:dyDescent="0.25">
      <c r="B2665" s="87"/>
      <c r="D2665" s="87"/>
    </row>
    <row r="2666" spans="2:4" s="80" customFormat="1" x14ac:dyDescent="0.25">
      <c r="B2666" s="87"/>
      <c r="D2666" s="87"/>
    </row>
    <row r="2667" spans="2:4" s="80" customFormat="1" x14ac:dyDescent="0.25">
      <c r="B2667" s="87"/>
      <c r="D2667" s="87"/>
    </row>
    <row r="2668" spans="2:4" s="80" customFormat="1" x14ac:dyDescent="0.25">
      <c r="B2668" s="87"/>
      <c r="D2668" s="87"/>
    </row>
    <row r="2669" spans="2:4" s="80" customFormat="1" x14ac:dyDescent="0.25">
      <c r="B2669" s="87"/>
      <c r="D2669" s="87"/>
    </row>
    <row r="2670" spans="2:4" s="80" customFormat="1" x14ac:dyDescent="0.25">
      <c r="B2670" s="87"/>
      <c r="D2670" s="87"/>
    </row>
    <row r="2671" spans="2:4" s="80" customFormat="1" x14ac:dyDescent="0.25">
      <c r="B2671" s="87"/>
      <c r="D2671" s="87"/>
    </row>
    <row r="2672" spans="2:4" s="80" customFormat="1" x14ac:dyDescent="0.25">
      <c r="B2672" s="87"/>
      <c r="D2672" s="87"/>
    </row>
    <row r="2673" spans="2:4" s="80" customFormat="1" x14ac:dyDescent="0.25">
      <c r="B2673" s="87"/>
      <c r="D2673" s="87"/>
    </row>
    <row r="2674" spans="2:4" s="80" customFormat="1" x14ac:dyDescent="0.25">
      <c r="B2674" s="87"/>
      <c r="D2674" s="87"/>
    </row>
    <row r="2675" spans="2:4" s="80" customFormat="1" x14ac:dyDescent="0.25">
      <c r="B2675" s="87"/>
      <c r="D2675" s="87"/>
    </row>
    <row r="2676" spans="2:4" s="80" customFormat="1" x14ac:dyDescent="0.25">
      <c r="B2676" s="87"/>
      <c r="D2676" s="87"/>
    </row>
    <row r="2677" spans="2:4" s="80" customFormat="1" x14ac:dyDescent="0.25">
      <c r="B2677" s="87"/>
      <c r="D2677" s="87"/>
    </row>
    <row r="2678" spans="2:4" s="80" customFormat="1" x14ac:dyDescent="0.25">
      <c r="B2678" s="87"/>
      <c r="D2678" s="87"/>
    </row>
    <row r="2679" spans="2:4" s="80" customFormat="1" x14ac:dyDescent="0.25">
      <c r="B2679" s="87"/>
      <c r="D2679" s="87"/>
    </row>
    <row r="2680" spans="2:4" s="80" customFormat="1" x14ac:dyDescent="0.25">
      <c r="B2680" s="87"/>
      <c r="D2680" s="87"/>
    </row>
    <row r="2681" spans="2:4" s="80" customFormat="1" x14ac:dyDescent="0.25">
      <c r="B2681" s="87"/>
      <c r="D2681" s="87"/>
    </row>
    <row r="2682" spans="2:4" s="80" customFormat="1" x14ac:dyDescent="0.25">
      <c r="B2682" s="87"/>
      <c r="D2682" s="87"/>
    </row>
    <row r="2683" spans="2:4" s="80" customFormat="1" x14ac:dyDescent="0.25">
      <c r="B2683" s="87"/>
      <c r="D2683" s="87"/>
    </row>
    <row r="2684" spans="2:4" s="80" customFormat="1" x14ac:dyDescent="0.25">
      <c r="B2684" s="87"/>
      <c r="D2684" s="87"/>
    </row>
    <row r="2685" spans="2:4" s="80" customFormat="1" x14ac:dyDescent="0.25">
      <c r="B2685" s="87"/>
      <c r="D2685" s="87"/>
    </row>
    <row r="2686" spans="2:4" s="80" customFormat="1" x14ac:dyDescent="0.25">
      <c r="B2686" s="87"/>
      <c r="D2686" s="87"/>
    </row>
    <row r="2687" spans="2:4" s="80" customFormat="1" x14ac:dyDescent="0.25">
      <c r="B2687" s="87"/>
      <c r="D2687" s="87"/>
    </row>
    <row r="2688" spans="2:4" s="80" customFormat="1" x14ac:dyDescent="0.25">
      <c r="B2688" s="87"/>
      <c r="D2688" s="87"/>
    </row>
    <row r="2689" spans="2:4" s="80" customFormat="1" x14ac:dyDescent="0.25">
      <c r="B2689" s="87"/>
      <c r="D2689" s="87"/>
    </row>
    <row r="2690" spans="2:4" s="80" customFormat="1" x14ac:dyDescent="0.25">
      <c r="B2690" s="87"/>
      <c r="D2690" s="87"/>
    </row>
    <row r="2691" spans="2:4" s="80" customFormat="1" x14ac:dyDescent="0.25">
      <c r="B2691" s="87"/>
      <c r="D2691" s="87"/>
    </row>
    <row r="2692" spans="2:4" s="80" customFormat="1" x14ac:dyDescent="0.25">
      <c r="B2692" s="87"/>
      <c r="D2692" s="87"/>
    </row>
    <row r="2693" spans="2:4" s="80" customFormat="1" x14ac:dyDescent="0.25">
      <c r="B2693" s="87"/>
      <c r="D2693" s="87"/>
    </row>
    <row r="2694" spans="2:4" s="80" customFormat="1" x14ac:dyDescent="0.25">
      <c r="B2694" s="87"/>
      <c r="D2694" s="87"/>
    </row>
    <row r="2695" spans="2:4" s="80" customFormat="1" x14ac:dyDescent="0.25">
      <c r="B2695" s="87"/>
      <c r="D2695" s="87"/>
    </row>
    <row r="2696" spans="2:4" s="80" customFormat="1" x14ac:dyDescent="0.25">
      <c r="B2696" s="87"/>
      <c r="D2696" s="87"/>
    </row>
    <row r="2697" spans="2:4" s="80" customFormat="1" x14ac:dyDescent="0.25">
      <c r="B2697" s="87"/>
      <c r="D2697" s="87"/>
    </row>
    <row r="2698" spans="2:4" s="80" customFormat="1" x14ac:dyDescent="0.25">
      <c r="B2698" s="87"/>
      <c r="D2698" s="87"/>
    </row>
    <row r="2699" spans="2:4" s="80" customFormat="1" x14ac:dyDescent="0.25">
      <c r="B2699" s="87"/>
      <c r="D2699" s="87"/>
    </row>
    <row r="2700" spans="2:4" s="80" customFormat="1" x14ac:dyDescent="0.25">
      <c r="B2700" s="87"/>
      <c r="D2700" s="87"/>
    </row>
    <row r="2701" spans="2:4" s="80" customFormat="1" x14ac:dyDescent="0.25">
      <c r="B2701" s="87"/>
      <c r="D2701" s="87"/>
    </row>
    <row r="2702" spans="2:4" s="80" customFormat="1" x14ac:dyDescent="0.25">
      <c r="B2702" s="87"/>
      <c r="D2702" s="87"/>
    </row>
    <row r="2703" spans="2:4" s="80" customFormat="1" x14ac:dyDescent="0.25">
      <c r="B2703" s="87"/>
      <c r="D2703" s="87"/>
    </row>
    <row r="2704" spans="2:4" s="80" customFormat="1" x14ac:dyDescent="0.25">
      <c r="B2704" s="87"/>
      <c r="D2704" s="87"/>
    </row>
    <row r="2705" spans="2:4" s="80" customFormat="1" x14ac:dyDescent="0.25">
      <c r="B2705" s="87"/>
      <c r="D2705" s="87"/>
    </row>
    <row r="2706" spans="2:4" s="80" customFormat="1" x14ac:dyDescent="0.25">
      <c r="B2706" s="87"/>
      <c r="D2706" s="87"/>
    </row>
    <row r="2707" spans="2:4" s="80" customFormat="1" x14ac:dyDescent="0.25">
      <c r="B2707" s="87"/>
      <c r="D2707" s="87"/>
    </row>
    <row r="2708" spans="2:4" s="80" customFormat="1" x14ac:dyDescent="0.25">
      <c r="B2708" s="87"/>
      <c r="D2708" s="87"/>
    </row>
    <row r="2709" spans="2:4" s="80" customFormat="1" x14ac:dyDescent="0.25">
      <c r="B2709" s="87"/>
      <c r="D2709" s="87"/>
    </row>
    <row r="2710" spans="2:4" s="80" customFormat="1" x14ac:dyDescent="0.25">
      <c r="B2710" s="87"/>
      <c r="D2710" s="87"/>
    </row>
    <row r="2711" spans="2:4" s="80" customFormat="1" x14ac:dyDescent="0.25">
      <c r="B2711" s="87"/>
      <c r="D2711" s="87"/>
    </row>
    <row r="2712" spans="2:4" s="80" customFormat="1" x14ac:dyDescent="0.25">
      <c r="B2712" s="87"/>
      <c r="D2712" s="87"/>
    </row>
    <row r="2713" spans="2:4" s="80" customFormat="1" x14ac:dyDescent="0.25">
      <c r="B2713" s="87"/>
      <c r="D2713" s="87"/>
    </row>
    <row r="2714" spans="2:4" s="80" customFormat="1" x14ac:dyDescent="0.25">
      <c r="B2714" s="87"/>
      <c r="D2714" s="87"/>
    </row>
    <row r="2715" spans="2:4" s="80" customFormat="1" x14ac:dyDescent="0.25">
      <c r="B2715" s="87"/>
      <c r="D2715" s="87"/>
    </row>
    <row r="2716" spans="2:4" s="80" customFormat="1" x14ac:dyDescent="0.25">
      <c r="B2716" s="87"/>
      <c r="D2716" s="87"/>
    </row>
    <row r="2717" spans="2:4" s="80" customFormat="1" x14ac:dyDescent="0.25">
      <c r="B2717" s="87"/>
      <c r="D2717" s="87"/>
    </row>
    <row r="2718" spans="2:4" s="80" customFormat="1" x14ac:dyDescent="0.25">
      <c r="B2718" s="87"/>
      <c r="D2718" s="87"/>
    </row>
    <row r="2719" spans="2:4" s="80" customFormat="1" x14ac:dyDescent="0.25">
      <c r="B2719" s="87"/>
      <c r="D2719" s="87"/>
    </row>
    <row r="2720" spans="2:4" s="80" customFormat="1" x14ac:dyDescent="0.25">
      <c r="B2720" s="87"/>
      <c r="D2720" s="87"/>
    </row>
    <row r="2721" spans="2:4" s="80" customFormat="1" x14ac:dyDescent="0.25">
      <c r="B2721" s="87"/>
      <c r="D2721" s="87"/>
    </row>
    <row r="2722" spans="2:4" s="80" customFormat="1" x14ac:dyDescent="0.25">
      <c r="B2722" s="87"/>
      <c r="D2722" s="87"/>
    </row>
    <row r="2723" spans="2:4" s="80" customFormat="1" x14ac:dyDescent="0.25">
      <c r="B2723" s="87"/>
      <c r="D2723" s="87"/>
    </row>
    <row r="2724" spans="2:4" s="80" customFormat="1" x14ac:dyDescent="0.25">
      <c r="B2724" s="87"/>
      <c r="D2724" s="87"/>
    </row>
    <row r="2725" spans="2:4" s="80" customFormat="1" x14ac:dyDescent="0.25">
      <c r="B2725" s="87"/>
      <c r="D2725" s="87"/>
    </row>
    <row r="2726" spans="2:4" s="80" customFormat="1" x14ac:dyDescent="0.25">
      <c r="B2726" s="87"/>
      <c r="D2726" s="87"/>
    </row>
    <row r="2727" spans="2:4" s="80" customFormat="1" x14ac:dyDescent="0.25">
      <c r="B2727" s="87"/>
      <c r="D2727" s="87"/>
    </row>
    <row r="2728" spans="2:4" s="80" customFormat="1" x14ac:dyDescent="0.25">
      <c r="B2728" s="87"/>
      <c r="D2728" s="87"/>
    </row>
    <row r="2729" spans="2:4" s="80" customFormat="1" x14ac:dyDescent="0.25">
      <c r="B2729" s="87"/>
      <c r="D2729" s="87"/>
    </row>
    <row r="2730" spans="2:4" s="80" customFormat="1" x14ac:dyDescent="0.25">
      <c r="B2730" s="87"/>
      <c r="D2730" s="87"/>
    </row>
    <row r="2731" spans="2:4" s="80" customFormat="1" x14ac:dyDescent="0.25">
      <c r="B2731" s="87"/>
      <c r="D2731" s="87"/>
    </row>
    <row r="2732" spans="2:4" s="80" customFormat="1" x14ac:dyDescent="0.25">
      <c r="B2732" s="87"/>
      <c r="D2732" s="87"/>
    </row>
    <row r="2733" spans="2:4" s="80" customFormat="1" x14ac:dyDescent="0.25">
      <c r="B2733" s="87"/>
      <c r="D2733" s="87"/>
    </row>
    <row r="2734" spans="2:4" s="80" customFormat="1" x14ac:dyDescent="0.25">
      <c r="B2734" s="87"/>
      <c r="D2734" s="87"/>
    </row>
    <row r="2735" spans="2:4" s="80" customFormat="1" x14ac:dyDescent="0.25">
      <c r="B2735" s="87"/>
      <c r="D2735" s="87"/>
    </row>
    <row r="2736" spans="2:4" s="80" customFormat="1" x14ac:dyDescent="0.25">
      <c r="B2736" s="87"/>
      <c r="D2736" s="87"/>
    </row>
    <row r="2737" spans="2:4" s="80" customFormat="1" x14ac:dyDescent="0.25">
      <c r="B2737" s="87"/>
      <c r="D2737" s="87"/>
    </row>
    <row r="2738" spans="2:4" s="80" customFormat="1" x14ac:dyDescent="0.25">
      <c r="B2738" s="87"/>
      <c r="D2738" s="87"/>
    </row>
    <row r="2739" spans="2:4" s="80" customFormat="1" x14ac:dyDescent="0.25">
      <c r="B2739" s="87"/>
      <c r="D2739" s="87"/>
    </row>
    <row r="2740" spans="2:4" s="80" customFormat="1" x14ac:dyDescent="0.25">
      <c r="B2740" s="87"/>
      <c r="D2740" s="87"/>
    </row>
    <row r="2741" spans="2:4" s="80" customFormat="1" x14ac:dyDescent="0.25">
      <c r="B2741" s="87"/>
      <c r="D2741" s="87"/>
    </row>
    <row r="2742" spans="2:4" s="80" customFormat="1" x14ac:dyDescent="0.25">
      <c r="B2742" s="87"/>
      <c r="D2742" s="87"/>
    </row>
    <row r="2743" spans="2:4" s="80" customFormat="1" x14ac:dyDescent="0.25">
      <c r="B2743" s="87"/>
      <c r="D2743" s="87"/>
    </row>
    <row r="2744" spans="2:4" s="80" customFormat="1" x14ac:dyDescent="0.25">
      <c r="B2744" s="87"/>
      <c r="D2744" s="87"/>
    </row>
    <row r="2745" spans="2:4" s="80" customFormat="1" x14ac:dyDescent="0.25">
      <c r="B2745" s="87"/>
      <c r="D2745" s="87"/>
    </row>
    <row r="2746" spans="2:4" s="80" customFormat="1" x14ac:dyDescent="0.25">
      <c r="B2746" s="87"/>
      <c r="D2746" s="87"/>
    </row>
    <row r="2747" spans="2:4" s="80" customFormat="1" x14ac:dyDescent="0.25">
      <c r="B2747" s="87"/>
      <c r="D2747" s="87"/>
    </row>
    <row r="2748" spans="2:4" s="80" customFormat="1" x14ac:dyDescent="0.25">
      <c r="B2748" s="87"/>
      <c r="D2748" s="87"/>
    </row>
    <row r="2749" spans="2:4" s="80" customFormat="1" x14ac:dyDescent="0.25">
      <c r="B2749" s="87"/>
      <c r="D2749" s="87"/>
    </row>
    <row r="2750" spans="2:4" s="80" customFormat="1" x14ac:dyDescent="0.25">
      <c r="B2750" s="87"/>
      <c r="D2750" s="87"/>
    </row>
    <row r="2751" spans="2:4" s="80" customFormat="1" x14ac:dyDescent="0.25">
      <c r="B2751" s="87"/>
      <c r="D2751" s="87"/>
    </row>
    <row r="2752" spans="2:4" s="80" customFormat="1" x14ac:dyDescent="0.25">
      <c r="B2752" s="87"/>
      <c r="D2752" s="87"/>
    </row>
    <row r="2753" spans="2:4" s="80" customFormat="1" x14ac:dyDescent="0.25">
      <c r="B2753" s="87"/>
      <c r="D2753" s="87"/>
    </row>
    <row r="2754" spans="2:4" s="80" customFormat="1" x14ac:dyDescent="0.25">
      <c r="B2754" s="87"/>
      <c r="D2754" s="87"/>
    </row>
    <row r="2755" spans="2:4" s="80" customFormat="1" x14ac:dyDescent="0.25">
      <c r="B2755" s="87"/>
      <c r="D2755" s="87"/>
    </row>
    <row r="2756" spans="2:4" s="80" customFormat="1" x14ac:dyDescent="0.25">
      <c r="B2756" s="87"/>
      <c r="D2756" s="87"/>
    </row>
    <row r="2757" spans="2:4" s="80" customFormat="1" x14ac:dyDescent="0.25">
      <c r="B2757" s="87"/>
      <c r="D2757" s="87"/>
    </row>
    <row r="2758" spans="2:4" s="80" customFormat="1" x14ac:dyDescent="0.25">
      <c r="B2758" s="87"/>
      <c r="D2758" s="87"/>
    </row>
    <row r="2759" spans="2:4" s="80" customFormat="1" x14ac:dyDescent="0.25">
      <c r="B2759" s="87"/>
      <c r="D2759" s="87"/>
    </row>
    <row r="2760" spans="2:4" s="80" customFormat="1" x14ac:dyDescent="0.25">
      <c r="B2760" s="87"/>
      <c r="D2760" s="87"/>
    </row>
    <row r="2761" spans="2:4" s="80" customFormat="1" x14ac:dyDescent="0.25">
      <c r="B2761" s="87"/>
      <c r="D2761" s="87"/>
    </row>
    <row r="2762" spans="2:4" s="80" customFormat="1" x14ac:dyDescent="0.25">
      <c r="B2762" s="87"/>
      <c r="D2762" s="87"/>
    </row>
    <row r="2763" spans="2:4" s="80" customFormat="1" x14ac:dyDescent="0.25">
      <c r="B2763" s="87"/>
      <c r="D2763" s="87"/>
    </row>
    <row r="2764" spans="2:4" s="80" customFormat="1" x14ac:dyDescent="0.25">
      <c r="B2764" s="87"/>
      <c r="D2764" s="87"/>
    </row>
    <row r="2765" spans="2:4" s="80" customFormat="1" x14ac:dyDescent="0.25">
      <c r="B2765" s="87"/>
      <c r="D2765" s="87"/>
    </row>
    <row r="2766" spans="2:4" s="80" customFormat="1" x14ac:dyDescent="0.25">
      <c r="B2766" s="87"/>
      <c r="D2766" s="87"/>
    </row>
    <row r="2767" spans="2:4" s="80" customFormat="1" x14ac:dyDescent="0.25">
      <c r="B2767" s="87"/>
      <c r="D2767" s="87"/>
    </row>
    <row r="2768" spans="2:4" s="80" customFormat="1" x14ac:dyDescent="0.25">
      <c r="B2768" s="87"/>
      <c r="D2768" s="87"/>
    </row>
    <row r="2769" spans="2:4" s="80" customFormat="1" x14ac:dyDescent="0.25">
      <c r="B2769" s="87"/>
      <c r="D2769" s="87"/>
    </row>
    <row r="2770" spans="2:4" s="80" customFormat="1" x14ac:dyDescent="0.25">
      <c r="B2770" s="87"/>
      <c r="D2770" s="87"/>
    </row>
    <row r="2771" spans="2:4" s="80" customFormat="1" x14ac:dyDescent="0.25">
      <c r="B2771" s="87"/>
      <c r="D2771" s="87"/>
    </row>
    <row r="2772" spans="2:4" s="80" customFormat="1" x14ac:dyDescent="0.25">
      <c r="B2772" s="87"/>
      <c r="D2772" s="87"/>
    </row>
    <row r="2773" spans="2:4" s="80" customFormat="1" x14ac:dyDescent="0.25">
      <c r="B2773" s="87"/>
      <c r="D2773" s="87"/>
    </row>
    <row r="2774" spans="2:4" s="80" customFormat="1" x14ac:dyDescent="0.25">
      <c r="B2774" s="87"/>
      <c r="D2774" s="87"/>
    </row>
    <row r="2775" spans="2:4" s="80" customFormat="1" x14ac:dyDescent="0.25">
      <c r="B2775" s="87"/>
      <c r="D2775" s="87"/>
    </row>
    <row r="2776" spans="2:4" s="80" customFormat="1" x14ac:dyDescent="0.25">
      <c r="B2776" s="87"/>
      <c r="D2776" s="87"/>
    </row>
    <row r="2777" spans="2:4" s="80" customFormat="1" x14ac:dyDescent="0.25">
      <c r="B2777" s="87"/>
      <c r="D2777" s="87"/>
    </row>
    <row r="2778" spans="2:4" s="80" customFormat="1" x14ac:dyDescent="0.25">
      <c r="B2778" s="87"/>
      <c r="D2778" s="87"/>
    </row>
    <row r="2779" spans="2:4" s="80" customFormat="1" x14ac:dyDescent="0.25">
      <c r="B2779" s="87"/>
      <c r="D2779" s="87"/>
    </row>
    <row r="2780" spans="2:4" s="80" customFormat="1" x14ac:dyDescent="0.25">
      <c r="B2780" s="87"/>
      <c r="D2780" s="87"/>
    </row>
    <row r="2781" spans="2:4" s="80" customFormat="1" x14ac:dyDescent="0.25">
      <c r="B2781" s="87"/>
      <c r="D2781" s="87"/>
    </row>
    <row r="2782" spans="2:4" s="80" customFormat="1" x14ac:dyDescent="0.25">
      <c r="B2782" s="87"/>
      <c r="D2782" s="87"/>
    </row>
    <row r="2783" spans="2:4" s="80" customFormat="1" x14ac:dyDescent="0.25">
      <c r="B2783" s="87"/>
      <c r="D2783" s="87"/>
    </row>
    <row r="2784" spans="2:4" s="80" customFormat="1" x14ac:dyDescent="0.25">
      <c r="B2784" s="87"/>
      <c r="D2784" s="87"/>
    </row>
    <row r="2785" spans="2:4" s="80" customFormat="1" x14ac:dyDescent="0.25">
      <c r="B2785" s="87"/>
      <c r="D2785" s="87"/>
    </row>
    <row r="2786" spans="2:4" s="80" customFormat="1" x14ac:dyDescent="0.25">
      <c r="B2786" s="87"/>
      <c r="D2786" s="87"/>
    </row>
    <row r="2787" spans="2:4" s="80" customFormat="1" x14ac:dyDescent="0.25">
      <c r="B2787" s="87"/>
      <c r="D2787" s="87"/>
    </row>
    <row r="2788" spans="2:4" s="80" customFormat="1" x14ac:dyDescent="0.25">
      <c r="B2788" s="87"/>
      <c r="D2788" s="87"/>
    </row>
    <row r="2789" spans="2:4" s="80" customFormat="1" x14ac:dyDescent="0.25">
      <c r="B2789" s="87"/>
      <c r="D2789" s="87"/>
    </row>
    <row r="2790" spans="2:4" s="80" customFormat="1" x14ac:dyDescent="0.25">
      <c r="B2790" s="87"/>
      <c r="D2790" s="87"/>
    </row>
    <row r="2791" spans="2:4" s="80" customFormat="1" x14ac:dyDescent="0.25">
      <c r="B2791" s="87"/>
      <c r="D2791" s="87"/>
    </row>
    <row r="2792" spans="2:4" s="80" customFormat="1" x14ac:dyDescent="0.25">
      <c r="B2792" s="87"/>
      <c r="D2792" s="87"/>
    </row>
    <row r="2793" spans="2:4" s="80" customFormat="1" x14ac:dyDescent="0.25">
      <c r="B2793" s="87"/>
      <c r="D2793" s="87"/>
    </row>
    <row r="2794" spans="2:4" s="80" customFormat="1" x14ac:dyDescent="0.25">
      <c r="B2794" s="87"/>
      <c r="D2794" s="87"/>
    </row>
    <row r="2795" spans="2:4" s="80" customFormat="1" x14ac:dyDescent="0.25">
      <c r="B2795" s="87"/>
      <c r="D2795" s="87"/>
    </row>
    <row r="2796" spans="2:4" s="80" customFormat="1" x14ac:dyDescent="0.25">
      <c r="B2796" s="87"/>
      <c r="D2796" s="87"/>
    </row>
    <row r="2797" spans="2:4" s="80" customFormat="1" x14ac:dyDescent="0.25">
      <c r="B2797" s="87"/>
      <c r="D2797" s="87"/>
    </row>
    <row r="2798" spans="2:4" s="80" customFormat="1" x14ac:dyDescent="0.25">
      <c r="B2798" s="87"/>
      <c r="D2798" s="87"/>
    </row>
    <row r="2799" spans="2:4" s="80" customFormat="1" x14ac:dyDescent="0.25">
      <c r="B2799" s="87"/>
      <c r="D2799" s="87"/>
    </row>
    <row r="2800" spans="2:4" s="80" customFormat="1" x14ac:dyDescent="0.25">
      <c r="B2800" s="87"/>
      <c r="D2800" s="87"/>
    </row>
    <row r="2801" spans="2:4" s="80" customFormat="1" x14ac:dyDescent="0.25">
      <c r="B2801" s="87"/>
      <c r="D2801" s="87"/>
    </row>
    <row r="2802" spans="2:4" s="80" customFormat="1" x14ac:dyDescent="0.25">
      <c r="B2802" s="87"/>
      <c r="D2802" s="87"/>
    </row>
    <row r="2803" spans="2:4" s="80" customFormat="1" x14ac:dyDescent="0.25">
      <c r="B2803" s="87"/>
      <c r="D2803" s="87"/>
    </row>
    <row r="2804" spans="2:4" s="80" customFormat="1" x14ac:dyDescent="0.25">
      <c r="B2804" s="87"/>
      <c r="D2804" s="87"/>
    </row>
    <row r="2805" spans="2:4" s="80" customFormat="1" x14ac:dyDescent="0.25">
      <c r="B2805" s="87"/>
      <c r="D2805" s="87"/>
    </row>
    <row r="2806" spans="2:4" s="80" customFormat="1" x14ac:dyDescent="0.25">
      <c r="B2806" s="87"/>
      <c r="D2806" s="87"/>
    </row>
    <row r="2807" spans="2:4" s="80" customFormat="1" x14ac:dyDescent="0.25">
      <c r="B2807" s="87"/>
      <c r="D2807" s="87"/>
    </row>
    <row r="2808" spans="2:4" s="80" customFormat="1" x14ac:dyDescent="0.25">
      <c r="B2808" s="87"/>
      <c r="D2808" s="87"/>
    </row>
    <row r="2809" spans="2:4" s="80" customFormat="1" x14ac:dyDescent="0.25">
      <c r="B2809" s="87"/>
      <c r="D2809" s="87"/>
    </row>
    <row r="2810" spans="2:4" s="80" customFormat="1" x14ac:dyDescent="0.25">
      <c r="B2810" s="87"/>
      <c r="D2810" s="87"/>
    </row>
    <row r="2811" spans="2:4" s="80" customFormat="1" x14ac:dyDescent="0.25">
      <c r="B2811" s="87"/>
      <c r="D2811" s="87"/>
    </row>
    <row r="2812" spans="2:4" s="80" customFormat="1" x14ac:dyDescent="0.25">
      <c r="B2812" s="87"/>
      <c r="D2812" s="87"/>
    </row>
    <row r="2813" spans="2:4" s="80" customFormat="1" x14ac:dyDescent="0.25">
      <c r="B2813" s="87"/>
      <c r="D2813" s="87"/>
    </row>
    <row r="2814" spans="2:4" s="80" customFormat="1" x14ac:dyDescent="0.25">
      <c r="B2814" s="87"/>
      <c r="D2814" s="87"/>
    </row>
    <row r="2815" spans="2:4" s="80" customFormat="1" x14ac:dyDescent="0.25">
      <c r="B2815" s="87"/>
      <c r="D2815" s="87"/>
    </row>
    <row r="2816" spans="2:4" s="80" customFormat="1" x14ac:dyDescent="0.25">
      <c r="B2816" s="87"/>
      <c r="D2816" s="87"/>
    </row>
    <row r="2817" spans="2:4" s="80" customFormat="1" x14ac:dyDescent="0.25">
      <c r="B2817" s="87"/>
      <c r="D2817" s="87"/>
    </row>
    <row r="2818" spans="2:4" s="80" customFormat="1" x14ac:dyDescent="0.25">
      <c r="B2818" s="87"/>
      <c r="D2818" s="87"/>
    </row>
    <row r="2819" spans="2:4" s="80" customFormat="1" x14ac:dyDescent="0.25">
      <c r="B2819" s="87"/>
      <c r="D2819" s="87"/>
    </row>
    <row r="2820" spans="2:4" s="80" customFormat="1" x14ac:dyDescent="0.25">
      <c r="B2820" s="87"/>
      <c r="D2820" s="87"/>
    </row>
    <row r="2821" spans="2:4" s="80" customFormat="1" x14ac:dyDescent="0.25">
      <c r="B2821" s="87"/>
      <c r="D2821" s="87"/>
    </row>
    <row r="2822" spans="2:4" s="80" customFormat="1" x14ac:dyDescent="0.25">
      <c r="B2822" s="87"/>
      <c r="D2822" s="87"/>
    </row>
    <row r="2823" spans="2:4" s="80" customFormat="1" x14ac:dyDescent="0.25">
      <c r="B2823" s="87"/>
      <c r="D2823" s="87"/>
    </row>
    <row r="2824" spans="2:4" s="80" customFormat="1" x14ac:dyDescent="0.25">
      <c r="B2824" s="87"/>
      <c r="D2824" s="87"/>
    </row>
    <row r="2825" spans="2:4" s="80" customFormat="1" x14ac:dyDescent="0.25">
      <c r="B2825" s="87"/>
      <c r="D2825" s="87"/>
    </row>
    <row r="2826" spans="2:4" s="80" customFormat="1" x14ac:dyDescent="0.25">
      <c r="B2826" s="87"/>
      <c r="D2826" s="87"/>
    </row>
    <row r="2827" spans="2:4" s="80" customFormat="1" x14ac:dyDescent="0.25">
      <c r="B2827" s="87"/>
      <c r="D2827" s="87"/>
    </row>
    <row r="2828" spans="2:4" s="80" customFormat="1" x14ac:dyDescent="0.25">
      <c r="B2828" s="87"/>
      <c r="D2828" s="87"/>
    </row>
    <row r="2829" spans="2:4" s="80" customFormat="1" x14ac:dyDescent="0.25">
      <c r="B2829" s="87"/>
      <c r="D2829" s="87"/>
    </row>
    <row r="2830" spans="2:4" s="80" customFormat="1" x14ac:dyDescent="0.25">
      <c r="B2830" s="87"/>
      <c r="D2830" s="87"/>
    </row>
    <row r="2831" spans="2:4" s="80" customFormat="1" x14ac:dyDescent="0.25">
      <c r="B2831" s="87"/>
      <c r="D2831" s="87"/>
    </row>
    <row r="2832" spans="2:4" s="80" customFormat="1" x14ac:dyDescent="0.25">
      <c r="B2832" s="87"/>
      <c r="D2832" s="87"/>
    </row>
    <row r="2833" spans="2:4" s="80" customFormat="1" x14ac:dyDescent="0.25">
      <c r="B2833" s="87"/>
      <c r="D2833" s="87"/>
    </row>
    <row r="2834" spans="2:4" s="80" customFormat="1" x14ac:dyDescent="0.25">
      <c r="B2834" s="87"/>
      <c r="D2834" s="87"/>
    </row>
    <row r="2835" spans="2:4" s="80" customFormat="1" x14ac:dyDescent="0.25">
      <c r="B2835" s="87"/>
      <c r="D2835" s="87"/>
    </row>
    <row r="2836" spans="2:4" s="80" customFormat="1" x14ac:dyDescent="0.25">
      <c r="B2836" s="87"/>
      <c r="D2836" s="87"/>
    </row>
    <row r="2837" spans="2:4" s="80" customFormat="1" x14ac:dyDescent="0.25">
      <c r="B2837" s="87"/>
      <c r="D2837" s="87"/>
    </row>
    <row r="2838" spans="2:4" s="80" customFormat="1" x14ac:dyDescent="0.25">
      <c r="B2838" s="87"/>
      <c r="D2838" s="87"/>
    </row>
    <row r="2839" spans="2:4" s="80" customFormat="1" x14ac:dyDescent="0.25">
      <c r="B2839" s="87"/>
      <c r="D2839" s="87"/>
    </row>
    <row r="2840" spans="2:4" s="80" customFormat="1" x14ac:dyDescent="0.25">
      <c r="B2840" s="87"/>
      <c r="D2840" s="87"/>
    </row>
    <row r="2841" spans="2:4" s="80" customFormat="1" x14ac:dyDescent="0.25">
      <c r="B2841" s="87"/>
      <c r="D2841" s="87"/>
    </row>
    <row r="2842" spans="2:4" s="80" customFormat="1" x14ac:dyDescent="0.25">
      <c r="B2842" s="87"/>
      <c r="D2842" s="87"/>
    </row>
    <row r="2843" spans="2:4" s="80" customFormat="1" x14ac:dyDescent="0.25">
      <c r="B2843" s="87"/>
      <c r="D2843" s="87"/>
    </row>
    <row r="2844" spans="2:4" s="80" customFormat="1" x14ac:dyDescent="0.25">
      <c r="B2844" s="87"/>
      <c r="D2844" s="87"/>
    </row>
    <row r="2845" spans="2:4" s="80" customFormat="1" x14ac:dyDescent="0.25">
      <c r="B2845" s="87"/>
      <c r="D2845" s="87"/>
    </row>
    <row r="2846" spans="2:4" s="80" customFormat="1" x14ac:dyDescent="0.25">
      <c r="B2846" s="87"/>
      <c r="D2846" s="87"/>
    </row>
    <row r="2847" spans="2:4" s="80" customFormat="1" x14ac:dyDescent="0.25">
      <c r="B2847" s="87"/>
      <c r="D2847" s="87"/>
    </row>
    <row r="2848" spans="2:4" s="80" customFormat="1" x14ac:dyDescent="0.25">
      <c r="B2848" s="87"/>
      <c r="D2848" s="87"/>
    </row>
    <row r="2849" spans="2:4" s="80" customFormat="1" x14ac:dyDescent="0.25">
      <c r="B2849" s="87"/>
      <c r="D2849" s="87"/>
    </row>
    <row r="2850" spans="2:4" s="80" customFormat="1" x14ac:dyDescent="0.25">
      <c r="B2850" s="87"/>
      <c r="D2850" s="87"/>
    </row>
    <row r="2851" spans="2:4" s="80" customFormat="1" x14ac:dyDescent="0.25">
      <c r="B2851" s="87"/>
      <c r="D2851" s="87"/>
    </row>
    <row r="2852" spans="2:4" s="80" customFormat="1" x14ac:dyDescent="0.25">
      <c r="B2852" s="87"/>
      <c r="D2852" s="87"/>
    </row>
    <row r="2853" spans="2:4" s="80" customFormat="1" x14ac:dyDescent="0.25">
      <c r="B2853" s="87"/>
      <c r="D2853" s="87"/>
    </row>
    <row r="2854" spans="2:4" s="80" customFormat="1" x14ac:dyDescent="0.25">
      <c r="B2854" s="87"/>
      <c r="D2854" s="87"/>
    </row>
    <row r="2855" spans="2:4" s="80" customFormat="1" x14ac:dyDescent="0.25">
      <c r="B2855" s="87"/>
      <c r="D2855" s="87"/>
    </row>
    <row r="2856" spans="2:4" s="80" customFormat="1" x14ac:dyDescent="0.25">
      <c r="B2856" s="87"/>
      <c r="D2856" s="87"/>
    </row>
    <row r="2857" spans="2:4" s="80" customFormat="1" x14ac:dyDescent="0.25">
      <c r="B2857" s="87"/>
      <c r="D2857" s="87"/>
    </row>
    <row r="2858" spans="2:4" s="80" customFormat="1" x14ac:dyDescent="0.25">
      <c r="B2858" s="87"/>
      <c r="D2858" s="87"/>
    </row>
    <row r="2859" spans="2:4" s="80" customFormat="1" x14ac:dyDescent="0.25">
      <c r="B2859" s="87"/>
      <c r="D2859" s="87"/>
    </row>
    <row r="2860" spans="2:4" s="80" customFormat="1" x14ac:dyDescent="0.25">
      <c r="B2860" s="87"/>
      <c r="D2860" s="87"/>
    </row>
    <row r="2861" spans="2:4" s="80" customFormat="1" x14ac:dyDescent="0.25">
      <c r="B2861" s="87"/>
      <c r="D2861" s="87"/>
    </row>
    <row r="2862" spans="2:4" s="80" customFormat="1" x14ac:dyDescent="0.25">
      <c r="B2862" s="87"/>
      <c r="D2862" s="87"/>
    </row>
    <row r="2863" spans="2:4" s="80" customFormat="1" x14ac:dyDescent="0.25">
      <c r="B2863" s="87"/>
      <c r="D2863" s="87"/>
    </row>
    <row r="2864" spans="2:4" s="80" customFormat="1" x14ac:dyDescent="0.25">
      <c r="B2864" s="87"/>
      <c r="D2864" s="87"/>
    </row>
    <row r="2865" spans="2:4" s="80" customFormat="1" x14ac:dyDescent="0.25">
      <c r="B2865" s="87"/>
      <c r="D2865" s="87"/>
    </row>
    <row r="2866" spans="2:4" s="80" customFormat="1" x14ac:dyDescent="0.25">
      <c r="B2866" s="87"/>
      <c r="D2866" s="87"/>
    </row>
    <row r="2867" spans="2:4" s="80" customFormat="1" x14ac:dyDescent="0.25">
      <c r="B2867" s="87"/>
      <c r="D2867" s="87"/>
    </row>
    <row r="2868" spans="2:4" s="80" customFormat="1" x14ac:dyDescent="0.25">
      <c r="B2868" s="87"/>
      <c r="D2868" s="87"/>
    </row>
    <row r="2869" spans="2:4" s="80" customFormat="1" x14ac:dyDescent="0.25">
      <c r="B2869" s="87"/>
      <c r="D2869" s="87"/>
    </row>
    <row r="2870" spans="2:4" s="80" customFormat="1" x14ac:dyDescent="0.25">
      <c r="B2870" s="87"/>
      <c r="D2870" s="87"/>
    </row>
    <row r="2871" spans="2:4" s="80" customFormat="1" x14ac:dyDescent="0.25">
      <c r="B2871" s="87"/>
      <c r="D2871" s="87"/>
    </row>
    <row r="2872" spans="2:4" s="80" customFormat="1" x14ac:dyDescent="0.25">
      <c r="B2872" s="87"/>
      <c r="D2872" s="87"/>
    </row>
    <row r="2873" spans="2:4" s="80" customFormat="1" x14ac:dyDescent="0.25">
      <c r="B2873" s="87"/>
      <c r="D2873" s="87"/>
    </row>
    <row r="2874" spans="2:4" s="80" customFormat="1" x14ac:dyDescent="0.25">
      <c r="B2874" s="87"/>
      <c r="D2874" s="87"/>
    </row>
    <row r="2875" spans="2:4" s="80" customFormat="1" x14ac:dyDescent="0.25">
      <c r="B2875" s="87"/>
      <c r="D2875" s="87"/>
    </row>
    <row r="2876" spans="2:4" s="80" customFormat="1" x14ac:dyDescent="0.25">
      <c r="B2876" s="87"/>
      <c r="D2876" s="87"/>
    </row>
    <row r="2877" spans="2:4" s="80" customFormat="1" x14ac:dyDescent="0.25">
      <c r="B2877" s="87"/>
      <c r="D2877" s="87"/>
    </row>
    <row r="2878" spans="2:4" s="80" customFormat="1" x14ac:dyDescent="0.25">
      <c r="B2878" s="87"/>
      <c r="D2878" s="87"/>
    </row>
    <row r="2879" spans="2:4" s="80" customFormat="1" x14ac:dyDescent="0.25">
      <c r="B2879" s="87"/>
      <c r="D2879" s="87"/>
    </row>
    <row r="2880" spans="2:4" s="80" customFormat="1" x14ac:dyDescent="0.25">
      <c r="B2880" s="87"/>
      <c r="D2880" s="87"/>
    </row>
    <row r="2881" spans="2:4" s="80" customFormat="1" x14ac:dyDescent="0.25">
      <c r="B2881" s="87"/>
      <c r="D2881" s="87"/>
    </row>
    <row r="2882" spans="2:4" s="80" customFormat="1" x14ac:dyDescent="0.25">
      <c r="B2882" s="87"/>
      <c r="D2882" s="87"/>
    </row>
    <row r="2883" spans="2:4" s="80" customFormat="1" x14ac:dyDescent="0.25">
      <c r="B2883" s="87"/>
      <c r="D2883" s="87"/>
    </row>
    <row r="2884" spans="2:4" s="80" customFormat="1" x14ac:dyDescent="0.25">
      <c r="B2884" s="87"/>
      <c r="D2884" s="87"/>
    </row>
    <row r="2885" spans="2:4" s="80" customFormat="1" x14ac:dyDescent="0.25">
      <c r="B2885" s="87"/>
      <c r="D2885" s="87"/>
    </row>
    <row r="2886" spans="2:4" s="80" customFormat="1" x14ac:dyDescent="0.25">
      <c r="B2886" s="87"/>
      <c r="D2886" s="87"/>
    </row>
    <row r="2887" spans="2:4" s="80" customFormat="1" x14ac:dyDescent="0.25">
      <c r="B2887" s="87"/>
      <c r="D2887" s="87"/>
    </row>
    <row r="2888" spans="2:4" s="80" customFormat="1" x14ac:dyDescent="0.25">
      <c r="B2888" s="87"/>
      <c r="D2888" s="87"/>
    </row>
    <row r="2889" spans="2:4" s="80" customFormat="1" x14ac:dyDescent="0.25">
      <c r="B2889" s="87"/>
      <c r="D2889" s="87"/>
    </row>
    <row r="2890" spans="2:4" s="80" customFormat="1" x14ac:dyDescent="0.25">
      <c r="B2890" s="87"/>
      <c r="D2890" s="87"/>
    </row>
    <row r="2891" spans="2:4" s="80" customFormat="1" x14ac:dyDescent="0.25">
      <c r="B2891" s="87"/>
      <c r="D2891" s="87"/>
    </row>
    <row r="2892" spans="2:4" s="80" customFormat="1" x14ac:dyDescent="0.25">
      <c r="B2892" s="87"/>
      <c r="D2892" s="87"/>
    </row>
    <row r="2893" spans="2:4" s="80" customFormat="1" x14ac:dyDescent="0.25">
      <c r="B2893" s="87"/>
      <c r="D2893" s="87"/>
    </row>
    <row r="2894" spans="2:4" s="80" customFormat="1" x14ac:dyDescent="0.25">
      <c r="B2894" s="87"/>
      <c r="D2894" s="87"/>
    </row>
    <row r="2895" spans="2:4" s="80" customFormat="1" x14ac:dyDescent="0.25">
      <c r="B2895" s="87"/>
      <c r="D2895" s="87"/>
    </row>
    <row r="2896" spans="2:4" s="80" customFormat="1" x14ac:dyDescent="0.25">
      <c r="B2896" s="87"/>
      <c r="D2896" s="87"/>
    </row>
    <row r="2897" spans="2:4" s="80" customFormat="1" x14ac:dyDescent="0.25">
      <c r="B2897" s="87"/>
      <c r="D2897" s="87"/>
    </row>
    <row r="2898" spans="2:4" s="80" customFormat="1" x14ac:dyDescent="0.25">
      <c r="B2898" s="87"/>
      <c r="D2898" s="87"/>
    </row>
    <row r="2899" spans="2:4" s="80" customFormat="1" x14ac:dyDescent="0.25">
      <c r="B2899" s="87"/>
      <c r="D2899" s="87"/>
    </row>
    <row r="2900" spans="2:4" s="80" customFormat="1" x14ac:dyDescent="0.25">
      <c r="B2900" s="87"/>
      <c r="D2900" s="87"/>
    </row>
    <row r="2901" spans="2:4" s="80" customFormat="1" x14ac:dyDescent="0.25">
      <c r="B2901" s="87"/>
      <c r="D2901" s="87"/>
    </row>
    <row r="2902" spans="2:4" s="80" customFormat="1" x14ac:dyDescent="0.25">
      <c r="B2902" s="87"/>
      <c r="D2902" s="87"/>
    </row>
    <row r="2903" spans="2:4" s="80" customFormat="1" x14ac:dyDescent="0.25">
      <c r="B2903" s="87"/>
      <c r="D2903" s="87"/>
    </row>
    <row r="2904" spans="2:4" s="80" customFormat="1" x14ac:dyDescent="0.25">
      <c r="B2904" s="87"/>
      <c r="D2904" s="87"/>
    </row>
    <row r="2905" spans="2:4" s="80" customFormat="1" x14ac:dyDescent="0.25">
      <c r="B2905" s="87"/>
      <c r="D2905" s="87"/>
    </row>
    <row r="2906" spans="2:4" s="80" customFormat="1" x14ac:dyDescent="0.25">
      <c r="B2906" s="87"/>
      <c r="D2906" s="87"/>
    </row>
    <row r="2907" spans="2:4" s="80" customFormat="1" x14ac:dyDescent="0.25">
      <c r="B2907" s="87"/>
      <c r="D2907" s="87"/>
    </row>
    <row r="2908" spans="2:4" s="80" customFormat="1" x14ac:dyDescent="0.25">
      <c r="B2908" s="87"/>
      <c r="D2908" s="87"/>
    </row>
    <row r="2909" spans="2:4" s="80" customFormat="1" x14ac:dyDescent="0.25">
      <c r="B2909" s="87"/>
      <c r="D2909" s="87"/>
    </row>
    <row r="2910" spans="2:4" s="80" customFormat="1" x14ac:dyDescent="0.25">
      <c r="B2910" s="87"/>
      <c r="D2910" s="87"/>
    </row>
    <row r="2911" spans="2:4" s="80" customFormat="1" x14ac:dyDescent="0.25">
      <c r="B2911" s="87"/>
      <c r="D2911" s="87"/>
    </row>
    <row r="2912" spans="2:4" s="80" customFormat="1" x14ac:dyDescent="0.25">
      <c r="B2912" s="87"/>
      <c r="D2912" s="87"/>
    </row>
    <row r="2913" spans="2:4" s="80" customFormat="1" x14ac:dyDescent="0.25">
      <c r="B2913" s="87"/>
      <c r="D2913" s="87"/>
    </row>
    <row r="2914" spans="2:4" s="80" customFormat="1" x14ac:dyDescent="0.25">
      <c r="B2914" s="87"/>
      <c r="D2914" s="87"/>
    </row>
    <row r="2915" spans="2:4" s="80" customFormat="1" x14ac:dyDescent="0.25">
      <c r="B2915" s="87"/>
      <c r="D2915" s="87"/>
    </row>
    <row r="2916" spans="2:4" s="80" customFormat="1" x14ac:dyDescent="0.25">
      <c r="B2916" s="87"/>
      <c r="D2916" s="87"/>
    </row>
    <row r="2917" spans="2:4" s="80" customFormat="1" x14ac:dyDescent="0.25">
      <c r="B2917" s="87"/>
      <c r="D2917" s="87"/>
    </row>
    <row r="2918" spans="2:4" s="80" customFormat="1" x14ac:dyDescent="0.25">
      <c r="B2918" s="87"/>
      <c r="D2918" s="87"/>
    </row>
    <row r="2919" spans="2:4" s="80" customFormat="1" x14ac:dyDescent="0.25">
      <c r="B2919" s="87"/>
      <c r="D2919" s="87"/>
    </row>
    <row r="2920" spans="2:4" s="80" customFormat="1" x14ac:dyDescent="0.25">
      <c r="B2920" s="87"/>
      <c r="D2920" s="87"/>
    </row>
    <row r="2921" spans="2:4" s="80" customFormat="1" x14ac:dyDescent="0.25">
      <c r="B2921" s="87"/>
      <c r="D2921" s="87"/>
    </row>
    <row r="2922" spans="2:4" s="80" customFormat="1" x14ac:dyDescent="0.25">
      <c r="B2922" s="87"/>
      <c r="D2922" s="87"/>
    </row>
    <row r="2923" spans="2:4" s="80" customFormat="1" x14ac:dyDescent="0.25">
      <c r="B2923" s="87"/>
      <c r="D2923" s="87"/>
    </row>
    <row r="2924" spans="2:4" s="80" customFormat="1" x14ac:dyDescent="0.25">
      <c r="B2924" s="87"/>
      <c r="D2924" s="87"/>
    </row>
    <row r="2925" spans="2:4" s="80" customFormat="1" x14ac:dyDescent="0.25">
      <c r="B2925" s="87"/>
      <c r="D2925" s="87"/>
    </row>
    <row r="2926" spans="2:4" s="80" customFormat="1" x14ac:dyDescent="0.25">
      <c r="B2926" s="87"/>
      <c r="D2926" s="87"/>
    </row>
    <row r="2927" spans="2:4" s="80" customFormat="1" x14ac:dyDescent="0.25">
      <c r="B2927" s="87"/>
      <c r="D2927" s="87"/>
    </row>
    <row r="2928" spans="2:4" s="80" customFormat="1" x14ac:dyDescent="0.25">
      <c r="B2928" s="87"/>
      <c r="D2928" s="87"/>
    </row>
    <row r="2929" spans="2:4" s="80" customFormat="1" x14ac:dyDescent="0.25">
      <c r="B2929" s="87"/>
      <c r="D2929" s="87"/>
    </row>
    <row r="2930" spans="2:4" s="80" customFormat="1" x14ac:dyDescent="0.25">
      <c r="B2930" s="87"/>
      <c r="D2930" s="87"/>
    </row>
    <row r="2931" spans="2:4" s="80" customFormat="1" x14ac:dyDescent="0.25">
      <c r="B2931" s="87"/>
      <c r="D2931" s="87"/>
    </row>
    <row r="2932" spans="2:4" s="80" customFormat="1" x14ac:dyDescent="0.25">
      <c r="B2932" s="87"/>
      <c r="D2932" s="87"/>
    </row>
    <row r="2933" spans="2:4" s="80" customFormat="1" x14ac:dyDescent="0.25">
      <c r="B2933" s="87"/>
      <c r="D2933" s="87"/>
    </row>
    <row r="2934" spans="2:4" s="80" customFormat="1" x14ac:dyDescent="0.25">
      <c r="B2934" s="87"/>
      <c r="D2934" s="87"/>
    </row>
    <row r="2935" spans="2:4" s="80" customFormat="1" x14ac:dyDescent="0.25">
      <c r="B2935" s="87"/>
      <c r="D2935" s="87"/>
    </row>
    <row r="2936" spans="2:4" s="80" customFormat="1" x14ac:dyDescent="0.25">
      <c r="B2936" s="87"/>
      <c r="D2936" s="87"/>
    </row>
    <row r="2937" spans="2:4" s="80" customFormat="1" x14ac:dyDescent="0.25">
      <c r="B2937" s="87"/>
      <c r="D2937" s="87"/>
    </row>
    <row r="2938" spans="2:4" s="80" customFormat="1" x14ac:dyDescent="0.25">
      <c r="B2938" s="87"/>
      <c r="D2938" s="87"/>
    </row>
    <row r="2939" spans="2:4" s="80" customFormat="1" x14ac:dyDescent="0.25">
      <c r="B2939" s="87"/>
      <c r="D2939" s="87"/>
    </row>
    <row r="2940" spans="2:4" s="80" customFormat="1" x14ac:dyDescent="0.25">
      <c r="B2940" s="87"/>
      <c r="D2940" s="87"/>
    </row>
    <row r="2941" spans="2:4" s="80" customFormat="1" x14ac:dyDescent="0.25">
      <c r="B2941" s="87"/>
      <c r="D2941" s="87"/>
    </row>
    <row r="2942" spans="2:4" s="80" customFormat="1" x14ac:dyDescent="0.25">
      <c r="B2942" s="87"/>
      <c r="D2942" s="87"/>
    </row>
    <row r="2943" spans="2:4" s="80" customFormat="1" x14ac:dyDescent="0.25">
      <c r="B2943" s="87"/>
      <c r="D2943" s="87"/>
    </row>
    <row r="2944" spans="2:4" s="80" customFormat="1" x14ac:dyDescent="0.25">
      <c r="B2944" s="87"/>
      <c r="D2944" s="87"/>
    </row>
    <row r="2945" spans="2:4" s="80" customFormat="1" x14ac:dyDescent="0.25">
      <c r="B2945" s="87"/>
      <c r="D2945" s="87"/>
    </row>
    <row r="2946" spans="2:4" s="80" customFormat="1" x14ac:dyDescent="0.25">
      <c r="B2946" s="87"/>
      <c r="D2946" s="87"/>
    </row>
    <row r="2947" spans="2:4" s="80" customFormat="1" x14ac:dyDescent="0.25">
      <c r="B2947" s="87"/>
      <c r="D2947" s="87"/>
    </row>
    <row r="2948" spans="2:4" s="80" customFormat="1" x14ac:dyDescent="0.25">
      <c r="B2948" s="87"/>
      <c r="D2948" s="87"/>
    </row>
    <row r="2949" spans="2:4" s="80" customFormat="1" x14ac:dyDescent="0.25">
      <c r="B2949" s="87"/>
      <c r="D2949" s="87"/>
    </row>
    <row r="2950" spans="2:4" s="80" customFormat="1" x14ac:dyDescent="0.25">
      <c r="B2950" s="87"/>
      <c r="D2950" s="87"/>
    </row>
    <row r="2951" spans="2:4" s="80" customFormat="1" x14ac:dyDescent="0.25">
      <c r="B2951" s="87"/>
      <c r="D2951" s="87"/>
    </row>
    <row r="2952" spans="2:4" s="80" customFormat="1" x14ac:dyDescent="0.25">
      <c r="B2952" s="87"/>
      <c r="D2952" s="87"/>
    </row>
    <row r="2953" spans="2:4" s="80" customFormat="1" x14ac:dyDescent="0.25">
      <c r="B2953" s="87"/>
      <c r="D2953" s="87"/>
    </row>
    <row r="2954" spans="2:4" s="80" customFormat="1" x14ac:dyDescent="0.25">
      <c r="B2954" s="87"/>
      <c r="D2954" s="87"/>
    </row>
    <row r="2955" spans="2:4" s="80" customFormat="1" x14ac:dyDescent="0.25">
      <c r="B2955" s="87"/>
      <c r="D2955" s="87"/>
    </row>
    <row r="2956" spans="2:4" s="80" customFormat="1" x14ac:dyDescent="0.25">
      <c r="B2956" s="87"/>
      <c r="D2956" s="87"/>
    </row>
    <row r="2957" spans="2:4" s="80" customFormat="1" x14ac:dyDescent="0.25">
      <c r="B2957" s="87"/>
      <c r="D2957" s="87"/>
    </row>
    <row r="2958" spans="2:4" s="80" customFormat="1" x14ac:dyDescent="0.25">
      <c r="B2958" s="87"/>
      <c r="D2958" s="87"/>
    </row>
    <row r="2959" spans="2:4" s="80" customFormat="1" x14ac:dyDescent="0.25">
      <c r="B2959" s="87"/>
      <c r="D2959" s="87"/>
    </row>
    <row r="2960" spans="2:4" s="80" customFormat="1" x14ac:dyDescent="0.25">
      <c r="B2960" s="87"/>
      <c r="D2960" s="87"/>
    </row>
    <row r="2961" spans="2:4" s="80" customFormat="1" x14ac:dyDescent="0.25">
      <c r="B2961" s="87"/>
      <c r="D2961" s="87"/>
    </row>
    <row r="2962" spans="2:4" s="80" customFormat="1" x14ac:dyDescent="0.25">
      <c r="B2962" s="87"/>
      <c r="D2962" s="87"/>
    </row>
    <row r="2963" spans="2:4" s="80" customFormat="1" x14ac:dyDescent="0.25">
      <c r="B2963" s="87"/>
      <c r="D2963" s="87"/>
    </row>
    <row r="2964" spans="2:4" s="80" customFormat="1" x14ac:dyDescent="0.25">
      <c r="B2964" s="87"/>
      <c r="D2964" s="87"/>
    </row>
    <row r="2965" spans="2:4" s="80" customFormat="1" x14ac:dyDescent="0.25">
      <c r="B2965" s="87"/>
      <c r="D2965" s="87"/>
    </row>
    <row r="2966" spans="2:4" s="80" customFormat="1" x14ac:dyDescent="0.25">
      <c r="B2966" s="87"/>
      <c r="D2966" s="87"/>
    </row>
    <row r="2967" spans="2:4" s="80" customFormat="1" x14ac:dyDescent="0.25">
      <c r="B2967" s="87"/>
      <c r="D2967" s="87"/>
    </row>
    <row r="2968" spans="2:4" s="80" customFormat="1" x14ac:dyDescent="0.25">
      <c r="B2968" s="87"/>
      <c r="D2968" s="87"/>
    </row>
    <row r="2969" spans="2:4" s="80" customFormat="1" x14ac:dyDescent="0.25">
      <c r="B2969" s="87"/>
      <c r="D2969" s="87"/>
    </row>
    <row r="2970" spans="2:4" s="80" customFormat="1" x14ac:dyDescent="0.25">
      <c r="B2970" s="87"/>
      <c r="D2970" s="87"/>
    </row>
    <row r="2971" spans="2:4" s="80" customFormat="1" x14ac:dyDescent="0.25">
      <c r="B2971" s="87"/>
      <c r="D2971" s="87"/>
    </row>
    <row r="2972" spans="2:4" s="80" customFormat="1" x14ac:dyDescent="0.25">
      <c r="B2972" s="87"/>
      <c r="D2972" s="87"/>
    </row>
    <row r="2973" spans="2:4" s="80" customFormat="1" x14ac:dyDescent="0.25">
      <c r="B2973" s="87"/>
      <c r="D2973" s="87"/>
    </row>
    <row r="2974" spans="2:4" s="80" customFormat="1" x14ac:dyDescent="0.25">
      <c r="B2974" s="87"/>
      <c r="D2974" s="87"/>
    </row>
    <row r="2975" spans="2:4" s="80" customFormat="1" x14ac:dyDescent="0.25">
      <c r="B2975" s="87"/>
      <c r="D2975" s="87"/>
    </row>
    <row r="2976" spans="2:4" s="80" customFormat="1" x14ac:dyDescent="0.25">
      <c r="B2976" s="87"/>
      <c r="D2976" s="87"/>
    </row>
    <row r="2977" spans="2:4" s="80" customFormat="1" x14ac:dyDescent="0.25">
      <c r="B2977" s="87"/>
      <c r="D2977" s="87"/>
    </row>
    <row r="2978" spans="2:4" s="80" customFormat="1" x14ac:dyDescent="0.25">
      <c r="B2978" s="87"/>
      <c r="D2978" s="87"/>
    </row>
    <row r="2979" spans="2:4" s="80" customFormat="1" x14ac:dyDescent="0.25">
      <c r="B2979" s="87"/>
      <c r="D2979" s="87"/>
    </row>
    <row r="2980" spans="2:4" s="80" customFormat="1" x14ac:dyDescent="0.25">
      <c r="B2980" s="87"/>
      <c r="D2980" s="87"/>
    </row>
    <row r="2981" spans="2:4" s="80" customFormat="1" x14ac:dyDescent="0.25">
      <c r="B2981" s="87"/>
      <c r="D2981" s="87"/>
    </row>
    <row r="2982" spans="2:4" s="80" customFormat="1" x14ac:dyDescent="0.25">
      <c r="B2982" s="87"/>
      <c r="D2982" s="87"/>
    </row>
    <row r="2983" spans="2:4" s="80" customFormat="1" x14ac:dyDescent="0.25">
      <c r="B2983" s="87"/>
      <c r="D2983" s="87"/>
    </row>
    <row r="2984" spans="2:4" s="80" customFormat="1" x14ac:dyDescent="0.25">
      <c r="B2984" s="87"/>
      <c r="D2984" s="87"/>
    </row>
    <row r="2985" spans="2:4" s="80" customFormat="1" x14ac:dyDescent="0.25">
      <c r="B2985" s="87"/>
      <c r="D2985" s="87"/>
    </row>
    <row r="2986" spans="2:4" s="80" customFormat="1" x14ac:dyDescent="0.25">
      <c r="B2986" s="87"/>
      <c r="D2986" s="87"/>
    </row>
    <row r="2987" spans="2:4" s="80" customFormat="1" x14ac:dyDescent="0.25">
      <c r="B2987" s="87"/>
      <c r="D2987" s="87"/>
    </row>
    <row r="2988" spans="2:4" s="80" customFormat="1" x14ac:dyDescent="0.25">
      <c r="B2988" s="87"/>
      <c r="D2988" s="87"/>
    </row>
    <row r="2989" spans="2:4" s="80" customFormat="1" x14ac:dyDescent="0.25">
      <c r="B2989" s="87"/>
      <c r="D2989" s="87"/>
    </row>
    <row r="2990" spans="2:4" s="80" customFormat="1" x14ac:dyDescent="0.25">
      <c r="B2990" s="87"/>
      <c r="D2990" s="87"/>
    </row>
    <row r="2991" spans="2:4" s="80" customFormat="1" x14ac:dyDescent="0.25">
      <c r="B2991" s="87"/>
      <c r="D2991" s="87"/>
    </row>
    <row r="2992" spans="2:4" s="80" customFormat="1" x14ac:dyDescent="0.25">
      <c r="B2992" s="87"/>
      <c r="D2992" s="87"/>
    </row>
    <row r="2993" spans="2:4" s="80" customFormat="1" x14ac:dyDescent="0.25">
      <c r="B2993" s="87"/>
      <c r="D2993" s="87"/>
    </row>
    <row r="2994" spans="2:4" s="80" customFormat="1" x14ac:dyDescent="0.25">
      <c r="B2994" s="87"/>
      <c r="D2994" s="87"/>
    </row>
    <row r="2995" spans="2:4" s="80" customFormat="1" x14ac:dyDescent="0.25">
      <c r="B2995" s="87"/>
      <c r="D2995" s="87"/>
    </row>
    <row r="2996" spans="2:4" s="80" customFormat="1" x14ac:dyDescent="0.25">
      <c r="B2996" s="87"/>
      <c r="D2996" s="87"/>
    </row>
    <row r="2997" spans="2:4" s="80" customFormat="1" x14ac:dyDescent="0.25">
      <c r="B2997" s="87"/>
      <c r="D2997" s="87"/>
    </row>
    <row r="2998" spans="2:4" s="80" customFormat="1" x14ac:dyDescent="0.25">
      <c r="B2998" s="87"/>
      <c r="D2998" s="87"/>
    </row>
    <row r="2999" spans="2:4" s="80" customFormat="1" x14ac:dyDescent="0.25">
      <c r="B2999" s="87"/>
      <c r="D2999" s="87"/>
    </row>
    <row r="3000" spans="2:4" s="80" customFormat="1" x14ac:dyDescent="0.25">
      <c r="B3000" s="87"/>
      <c r="D3000" s="87"/>
    </row>
    <row r="3001" spans="2:4" s="80" customFormat="1" x14ac:dyDescent="0.25">
      <c r="B3001" s="87"/>
      <c r="D3001" s="87"/>
    </row>
    <row r="3002" spans="2:4" s="80" customFormat="1" x14ac:dyDescent="0.25">
      <c r="B3002" s="87"/>
      <c r="D3002" s="87"/>
    </row>
    <row r="3003" spans="2:4" s="80" customFormat="1" x14ac:dyDescent="0.25">
      <c r="B3003" s="87"/>
      <c r="D3003" s="87"/>
    </row>
    <row r="3004" spans="2:4" s="80" customFormat="1" x14ac:dyDescent="0.25">
      <c r="B3004" s="87"/>
      <c r="D3004" s="87"/>
    </row>
    <row r="3005" spans="2:4" s="80" customFormat="1" x14ac:dyDescent="0.25">
      <c r="B3005" s="87"/>
      <c r="D3005" s="87"/>
    </row>
    <row r="3006" spans="2:4" s="80" customFormat="1" x14ac:dyDescent="0.25">
      <c r="B3006" s="87"/>
      <c r="D3006" s="87"/>
    </row>
    <row r="3007" spans="2:4" s="80" customFormat="1" x14ac:dyDescent="0.25">
      <c r="B3007" s="87"/>
      <c r="D3007" s="87"/>
    </row>
    <row r="3008" spans="2:4" s="80" customFormat="1" x14ac:dyDescent="0.25">
      <c r="B3008" s="87"/>
      <c r="D3008" s="87"/>
    </row>
    <row r="3009" spans="2:4" s="80" customFormat="1" x14ac:dyDescent="0.25">
      <c r="B3009" s="87"/>
      <c r="D3009" s="87"/>
    </row>
    <row r="3010" spans="2:4" s="80" customFormat="1" x14ac:dyDescent="0.25">
      <c r="B3010" s="87"/>
      <c r="D3010" s="87"/>
    </row>
    <row r="3011" spans="2:4" s="80" customFormat="1" x14ac:dyDescent="0.25">
      <c r="B3011" s="87"/>
      <c r="D3011" s="87"/>
    </row>
    <row r="3012" spans="2:4" s="80" customFormat="1" x14ac:dyDescent="0.25">
      <c r="B3012" s="87"/>
      <c r="D3012" s="87"/>
    </row>
    <row r="3013" spans="2:4" s="80" customFormat="1" x14ac:dyDescent="0.25">
      <c r="B3013" s="87"/>
      <c r="D3013" s="87"/>
    </row>
    <row r="3014" spans="2:4" s="80" customFormat="1" x14ac:dyDescent="0.25">
      <c r="B3014" s="87"/>
      <c r="D3014" s="87"/>
    </row>
    <row r="3015" spans="2:4" s="80" customFormat="1" x14ac:dyDescent="0.25">
      <c r="B3015" s="87"/>
      <c r="D3015" s="87"/>
    </row>
    <row r="3016" spans="2:4" s="80" customFormat="1" x14ac:dyDescent="0.25">
      <c r="B3016" s="87"/>
      <c r="D3016" s="87"/>
    </row>
    <row r="3017" spans="2:4" s="80" customFormat="1" x14ac:dyDescent="0.25">
      <c r="B3017" s="87"/>
      <c r="D3017" s="87"/>
    </row>
    <row r="3018" spans="2:4" s="80" customFormat="1" x14ac:dyDescent="0.25">
      <c r="B3018" s="87"/>
      <c r="D3018" s="87"/>
    </row>
    <row r="3019" spans="2:4" s="80" customFormat="1" x14ac:dyDescent="0.25">
      <c r="B3019" s="87"/>
      <c r="D3019" s="87"/>
    </row>
    <row r="3020" spans="2:4" s="80" customFormat="1" x14ac:dyDescent="0.25">
      <c r="B3020" s="87"/>
      <c r="D3020" s="87"/>
    </row>
    <row r="3021" spans="2:4" s="80" customFormat="1" x14ac:dyDescent="0.25">
      <c r="B3021" s="87"/>
      <c r="D3021" s="87"/>
    </row>
    <row r="3022" spans="2:4" s="80" customFormat="1" x14ac:dyDescent="0.25">
      <c r="B3022" s="87"/>
      <c r="D3022" s="87"/>
    </row>
    <row r="3023" spans="2:4" s="80" customFormat="1" x14ac:dyDescent="0.25">
      <c r="B3023" s="87"/>
      <c r="D3023" s="87"/>
    </row>
    <row r="3024" spans="2:4" s="80" customFormat="1" x14ac:dyDescent="0.25">
      <c r="B3024" s="87"/>
      <c r="D3024" s="87"/>
    </row>
    <row r="3025" spans="2:4" s="80" customFormat="1" x14ac:dyDescent="0.25">
      <c r="B3025" s="87"/>
      <c r="D3025" s="87"/>
    </row>
    <row r="3026" spans="2:4" s="80" customFormat="1" x14ac:dyDescent="0.25">
      <c r="B3026" s="87"/>
      <c r="D3026" s="87"/>
    </row>
    <row r="3027" spans="2:4" s="80" customFormat="1" x14ac:dyDescent="0.25">
      <c r="B3027" s="87"/>
      <c r="D3027" s="87"/>
    </row>
    <row r="3028" spans="2:4" s="80" customFormat="1" x14ac:dyDescent="0.25">
      <c r="B3028" s="87"/>
      <c r="D3028" s="87"/>
    </row>
    <row r="3029" spans="2:4" s="80" customFormat="1" x14ac:dyDescent="0.25">
      <c r="B3029" s="87"/>
      <c r="D3029" s="87"/>
    </row>
    <row r="3030" spans="2:4" s="80" customFormat="1" x14ac:dyDescent="0.25">
      <c r="B3030" s="87"/>
      <c r="D3030" s="87"/>
    </row>
    <row r="3031" spans="2:4" s="80" customFormat="1" x14ac:dyDescent="0.25">
      <c r="B3031" s="87"/>
      <c r="D3031" s="87"/>
    </row>
    <row r="3032" spans="2:4" s="80" customFormat="1" x14ac:dyDescent="0.25">
      <c r="B3032" s="87"/>
      <c r="D3032" s="87"/>
    </row>
    <row r="3033" spans="2:4" s="80" customFormat="1" x14ac:dyDescent="0.25">
      <c r="B3033" s="87"/>
      <c r="D3033" s="87"/>
    </row>
    <row r="3034" spans="2:4" s="80" customFormat="1" x14ac:dyDescent="0.25">
      <c r="B3034" s="87"/>
      <c r="D3034" s="87"/>
    </row>
    <row r="3035" spans="2:4" s="80" customFormat="1" x14ac:dyDescent="0.25">
      <c r="B3035" s="87"/>
      <c r="D3035" s="87"/>
    </row>
    <row r="3036" spans="2:4" s="80" customFormat="1" x14ac:dyDescent="0.25">
      <c r="B3036" s="87"/>
      <c r="D3036" s="87"/>
    </row>
    <row r="3037" spans="2:4" s="80" customFormat="1" x14ac:dyDescent="0.25">
      <c r="B3037" s="87"/>
      <c r="D3037" s="87"/>
    </row>
    <row r="3038" spans="2:4" s="80" customFormat="1" x14ac:dyDescent="0.25">
      <c r="B3038" s="87"/>
      <c r="D3038" s="87"/>
    </row>
    <row r="3039" spans="2:4" s="80" customFormat="1" x14ac:dyDescent="0.25">
      <c r="B3039" s="87"/>
      <c r="D3039" s="87"/>
    </row>
    <row r="3040" spans="2:4" s="80" customFormat="1" x14ac:dyDescent="0.25">
      <c r="B3040" s="87"/>
      <c r="D3040" s="87"/>
    </row>
    <row r="3041" spans="2:4" s="80" customFormat="1" x14ac:dyDescent="0.25">
      <c r="B3041" s="87"/>
      <c r="D3041" s="87"/>
    </row>
    <row r="3042" spans="2:4" s="80" customFormat="1" x14ac:dyDescent="0.25">
      <c r="B3042" s="87"/>
      <c r="D3042" s="87"/>
    </row>
    <row r="3043" spans="2:4" s="80" customFormat="1" x14ac:dyDescent="0.25">
      <c r="B3043" s="87"/>
      <c r="D3043" s="87"/>
    </row>
    <row r="3044" spans="2:4" s="80" customFormat="1" x14ac:dyDescent="0.25">
      <c r="B3044" s="87"/>
      <c r="D3044" s="87"/>
    </row>
    <row r="3045" spans="2:4" s="80" customFormat="1" x14ac:dyDescent="0.25">
      <c r="B3045" s="87"/>
      <c r="D3045" s="87"/>
    </row>
    <row r="3046" spans="2:4" s="80" customFormat="1" x14ac:dyDescent="0.25">
      <c r="B3046" s="87"/>
      <c r="D3046" s="87"/>
    </row>
    <row r="3047" spans="2:4" s="80" customFormat="1" x14ac:dyDescent="0.25">
      <c r="B3047" s="87"/>
      <c r="D3047" s="87"/>
    </row>
    <row r="3048" spans="2:4" s="80" customFormat="1" x14ac:dyDescent="0.25">
      <c r="B3048" s="87"/>
      <c r="D3048" s="87"/>
    </row>
    <row r="3049" spans="2:4" s="80" customFormat="1" x14ac:dyDescent="0.25">
      <c r="B3049" s="87"/>
      <c r="D3049" s="87"/>
    </row>
    <row r="3050" spans="2:4" s="80" customFormat="1" x14ac:dyDescent="0.25">
      <c r="B3050" s="87"/>
      <c r="D3050" s="87"/>
    </row>
    <row r="3051" spans="2:4" s="80" customFormat="1" x14ac:dyDescent="0.25">
      <c r="B3051" s="87"/>
      <c r="D3051" s="87"/>
    </row>
    <row r="3052" spans="2:4" s="80" customFormat="1" x14ac:dyDescent="0.25">
      <c r="B3052" s="87"/>
      <c r="D3052" s="87"/>
    </row>
    <row r="3053" spans="2:4" s="80" customFormat="1" x14ac:dyDescent="0.25">
      <c r="B3053" s="87"/>
      <c r="D3053" s="87"/>
    </row>
    <row r="3054" spans="2:4" s="80" customFormat="1" x14ac:dyDescent="0.25">
      <c r="B3054" s="87"/>
      <c r="D3054" s="87"/>
    </row>
    <row r="3055" spans="2:4" s="80" customFormat="1" x14ac:dyDescent="0.25">
      <c r="B3055" s="87"/>
      <c r="D3055" s="87"/>
    </row>
    <row r="3056" spans="2:4" s="80" customFormat="1" x14ac:dyDescent="0.25">
      <c r="B3056" s="87"/>
      <c r="D3056" s="87"/>
    </row>
    <row r="3057" spans="2:4" s="80" customFormat="1" x14ac:dyDescent="0.25">
      <c r="B3057" s="87"/>
      <c r="D3057" s="87"/>
    </row>
    <row r="3058" spans="2:4" s="80" customFormat="1" x14ac:dyDescent="0.25">
      <c r="B3058" s="87"/>
      <c r="D3058" s="87"/>
    </row>
    <row r="3059" spans="2:4" s="80" customFormat="1" x14ac:dyDescent="0.25">
      <c r="B3059" s="87"/>
      <c r="D3059" s="87"/>
    </row>
    <row r="3060" spans="2:4" s="80" customFormat="1" x14ac:dyDescent="0.25">
      <c r="B3060" s="87"/>
      <c r="D3060" s="87"/>
    </row>
    <row r="3061" spans="2:4" s="80" customFormat="1" x14ac:dyDescent="0.25">
      <c r="B3061" s="87"/>
      <c r="D3061" s="87"/>
    </row>
    <row r="3062" spans="2:4" s="80" customFormat="1" x14ac:dyDescent="0.25">
      <c r="B3062" s="87"/>
      <c r="D3062" s="87"/>
    </row>
    <row r="3063" spans="2:4" s="80" customFormat="1" x14ac:dyDescent="0.25">
      <c r="B3063" s="87"/>
      <c r="D3063" s="87"/>
    </row>
    <row r="3064" spans="2:4" s="80" customFormat="1" x14ac:dyDescent="0.25">
      <c r="B3064" s="87"/>
      <c r="D3064" s="87"/>
    </row>
    <row r="3065" spans="2:4" s="80" customFormat="1" x14ac:dyDescent="0.25">
      <c r="B3065" s="87"/>
      <c r="D3065" s="87"/>
    </row>
    <row r="3066" spans="2:4" s="80" customFormat="1" x14ac:dyDescent="0.25">
      <c r="B3066" s="87"/>
      <c r="D3066" s="87"/>
    </row>
    <row r="3067" spans="2:4" s="80" customFormat="1" x14ac:dyDescent="0.25">
      <c r="B3067" s="87"/>
      <c r="D3067" s="87"/>
    </row>
    <row r="3068" spans="2:4" s="80" customFormat="1" x14ac:dyDescent="0.25">
      <c r="B3068" s="87"/>
      <c r="D3068" s="87"/>
    </row>
    <row r="3069" spans="2:4" s="80" customFormat="1" x14ac:dyDescent="0.25">
      <c r="B3069" s="87"/>
      <c r="D3069" s="87"/>
    </row>
    <row r="3070" spans="2:4" s="80" customFormat="1" x14ac:dyDescent="0.25">
      <c r="B3070" s="87"/>
      <c r="D3070" s="87"/>
    </row>
    <row r="3071" spans="2:4" s="80" customFormat="1" x14ac:dyDescent="0.25">
      <c r="B3071" s="87"/>
      <c r="D3071" s="87"/>
    </row>
    <row r="3072" spans="2:4" s="80" customFormat="1" x14ac:dyDescent="0.25">
      <c r="B3072" s="87"/>
      <c r="D3072" s="87"/>
    </row>
    <row r="3073" spans="2:4" s="80" customFormat="1" x14ac:dyDescent="0.25">
      <c r="B3073" s="87"/>
      <c r="D3073" s="87"/>
    </row>
    <row r="3074" spans="2:4" s="80" customFormat="1" x14ac:dyDescent="0.25">
      <c r="B3074" s="87"/>
      <c r="D3074" s="87"/>
    </row>
    <row r="3075" spans="2:4" s="80" customFormat="1" x14ac:dyDescent="0.25">
      <c r="B3075" s="87"/>
      <c r="D3075" s="87"/>
    </row>
    <row r="3076" spans="2:4" s="80" customFormat="1" x14ac:dyDescent="0.25">
      <c r="B3076" s="87"/>
      <c r="D3076" s="87"/>
    </row>
    <row r="3077" spans="2:4" s="80" customFormat="1" x14ac:dyDescent="0.25">
      <c r="B3077" s="87"/>
      <c r="D3077" s="87"/>
    </row>
    <row r="3078" spans="2:4" s="80" customFormat="1" x14ac:dyDescent="0.25">
      <c r="B3078" s="87"/>
      <c r="D3078" s="87"/>
    </row>
    <row r="3079" spans="2:4" s="80" customFormat="1" x14ac:dyDescent="0.25">
      <c r="B3079" s="87"/>
      <c r="D3079" s="87"/>
    </row>
    <row r="3080" spans="2:4" s="80" customFormat="1" x14ac:dyDescent="0.25">
      <c r="B3080" s="87"/>
      <c r="D3080" s="87"/>
    </row>
    <row r="3081" spans="2:4" s="80" customFormat="1" x14ac:dyDescent="0.25">
      <c r="B3081" s="87"/>
      <c r="D3081" s="87"/>
    </row>
    <row r="3082" spans="2:4" s="80" customFormat="1" x14ac:dyDescent="0.25">
      <c r="B3082" s="87"/>
      <c r="D3082" s="87"/>
    </row>
    <row r="3083" spans="2:4" s="80" customFormat="1" x14ac:dyDescent="0.25">
      <c r="B3083" s="87"/>
      <c r="D3083" s="87"/>
    </row>
    <row r="3084" spans="2:4" s="80" customFormat="1" x14ac:dyDescent="0.25">
      <c r="B3084" s="87"/>
      <c r="D3084" s="87"/>
    </row>
    <row r="3085" spans="2:4" s="80" customFormat="1" x14ac:dyDescent="0.25">
      <c r="B3085" s="87"/>
      <c r="D3085" s="87"/>
    </row>
    <row r="3086" spans="2:4" s="80" customFormat="1" x14ac:dyDescent="0.25">
      <c r="B3086" s="87"/>
      <c r="D3086" s="87"/>
    </row>
    <row r="3087" spans="2:4" s="80" customFormat="1" x14ac:dyDescent="0.25">
      <c r="B3087" s="87"/>
      <c r="D3087" s="87"/>
    </row>
    <row r="3088" spans="2:4" s="80" customFormat="1" x14ac:dyDescent="0.25">
      <c r="B3088" s="87"/>
      <c r="D3088" s="87"/>
    </row>
    <row r="3089" spans="2:4" s="80" customFormat="1" x14ac:dyDescent="0.25">
      <c r="B3089" s="87"/>
      <c r="D3089" s="87"/>
    </row>
    <row r="3090" spans="2:4" s="80" customFormat="1" x14ac:dyDescent="0.25">
      <c r="B3090" s="87"/>
      <c r="D3090" s="87"/>
    </row>
    <row r="3091" spans="2:4" s="80" customFormat="1" x14ac:dyDescent="0.25">
      <c r="B3091" s="87"/>
      <c r="D3091" s="87"/>
    </row>
    <row r="3092" spans="2:4" s="80" customFormat="1" x14ac:dyDescent="0.25">
      <c r="B3092" s="87"/>
      <c r="D3092" s="87"/>
    </row>
    <row r="3093" spans="2:4" s="80" customFormat="1" x14ac:dyDescent="0.25">
      <c r="B3093" s="87"/>
      <c r="D3093" s="87"/>
    </row>
    <row r="3094" spans="2:4" s="80" customFormat="1" x14ac:dyDescent="0.25">
      <c r="B3094" s="87"/>
      <c r="D3094" s="87"/>
    </row>
    <row r="3095" spans="2:4" s="80" customFormat="1" x14ac:dyDescent="0.25">
      <c r="B3095" s="87"/>
      <c r="D3095" s="87"/>
    </row>
    <row r="3096" spans="2:4" s="80" customFormat="1" x14ac:dyDescent="0.25">
      <c r="B3096" s="87"/>
      <c r="D3096" s="87"/>
    </row>
    <row r="3097" spans="2:4" s="80" customFormat="1" x14ac:dyDescent="0.25">
      <c r="B3097" s="87"/>
      <c r="D3097" s="87"/>
    </row>
    <row r="3098" spans="2:4" s="80" customFormat="1" x14ac:dyDescent="0.25">
      <c r="B3098" s="87"/>
      <c r="D3098" s="87"/>
    </row>
    <row r="3099" spans="2:4" s="80" customFormat="1" x14ac:dyDescent="0.25">
      <c r="B3099" s="87"/>
      <c r="D3099" s="87"/>
    </row>
    <row r="3100" spans="2:4" s="80" customFormat="1" x14ac:dyDescent="0.25">
      <c r="B3100" s="87"/>
      <c r="D3100" s="87"/>
    </row>
    <row r="3101" spans="2:4" s="80" customFormat="1" x14ac:dyDescent="0.25">
      <c r="B3101" s="87"/>
      <c r="D3101" s="87"/>
    </row>
    <row r="3102" spans="2:4" s="80" customFormat="1" x14ac:dyDescent="0.25">
      <c r="B3102" s="87"/>
      <c r="D3102" s="87"/>
    </row>
    <row r="3103" spans="2:4" s="80" customFormat="1" x14ac:dyDescent="0.25">
      <c r="B3103" s="87"/>
      <c r="D3103" s="87"/>
    </row>
    <row r="3104" spans="2:4" s="80" customFormat="1" x14ac:dyDescent="0.25">
      <c r="B3104" s="87"/>
      <c r="D3104" s="87"/>
    </row>
    <row r="3105" spans="2:4" s="80" customFormat="1" x14ac:dyDescent="0.25">
      <c r="B3105" s="87"/>
      <c r="D3105" s="87"/>
    </row>
    <row r="3106" spans="2:4" s="80" customFormat="1" x14ac:dyDescent="0.25">
      <c r="B3106" s="87"/>
      <c r="D3106" s="87"/>
    </row>
    <row r="3107" spans="2:4" s="80" customFormat="1" x14ac:dyDescent="0.25">
      <c r="B3107" s="87"/>
      <c r="D3107" s="87"/>
    </row>
    <row r="3108" spans="2:4" s="80" customFormat="1" x14ac:dyDescent="0.25">
      <c r="B3108" s="87"/>
      <c r="D3108" s="87"/>
    </row>
    <row r="3109" spans="2:4" s="80" customFormat="1" x14ac:dyDescent="0.25">
      <c r="B3109" s="87"/>
      <c r="D3109" s="87"/>
    </row>
    <row r="3110" spans="2:4" s="80" customFormat="1" x14ac:dyDescent="0.25">
      <c r="B3110" s="87"/>
      <c r="D3110" s="87"/>
    </row>
    <row r="3111" spans="2:4" s="80" customFormat="1" x14ac:dyDescent="0.25">
      <c r="B3111" s="87"/>
      <c r="D3111" s="87"/>
    </row>
    <row r="3112" spans="2:4" s="80" customFormat="1" x14ac:dyDescent="0.25">
      <c r="B3112" s="87"/>
      <c r="D3112" s="87"/>
    </row>
    <row r="3113" spans="2:4" s="80" customFormat="1" x14ac:dyDescent="0.25">
      <c r="B3113" s="87"/>
      <c r="D3113" s="87"/>
    </row>
    <row r="3114" spans="2:4" s="80" customFormat="1" x14ac:dyDescent="0.25">
      <c r="B3114" s="87"/>
      <c r="D3114" s="87"/>
    </row>
    <row r="3115" spans="2:4" s="80" customFormat="1" x14ac:dyDescent="0.25">
      <c r="B3115" s="87"/>
      <c r="D3115" s="87"/>
    </row>
    <row r="3116" spans="2:4" s="80" customFormat="1" x14ac:dyDescent="0.25">
      <c r="B3116" s="87"/>
      <c r="D3116" s="87"/>
    </row>
    <row r="3117" spans="2:4" s="80" customFormat="1" x14ac:dyDescent="0.25">
      <c r="B3117" s="87"/>
      <c r="D3117" s="87"/>
    </row>
    <row r="3118" spans="2:4" s="80" customFormat="1" x14ac:dyDescent="0.25">
      <c r="B3118" s="87"/>
      <c r="D3118" s="87"/>
    </row>
    <row r="3119" spans="2:4" s="80" customFormat="1" x14ac:dyDescent="0.25">
      <c r="B3119" s="87"/>
      <c r="D3119" s="87"/>
    </row>
    <row r="3120" spans="2:4" s="80" customFormat="1" x14ac:dyDescent="0.25">
      <c r="B3120" s="87"/>
      <c r="D3120" s="87"/>
    </row>
    <row r="3121" spans="2:4" s="80" customFormat="1" x14ac:dyDescent="0.25">
      <c r="B3121" s="87"/>
      <c r="D3121" s="87"/>
    </row>
    <row r="3122" spans="2:4" s="80" customFormat="1" x14ac:dyDescent="0.25">
      <c r="B3122" s="87"/>
      <c r="D3122" s="87"/>
    </row>
    <row r="3123" spans="2:4" s="80" customFormat="1" x14ac:dyDescent="0.25">
      <c r="B3123" s="87"/>
      <c r="D3123" s="87"/>
    </row>
    <row r="3124" spans="2:4" s="80" customFormat="1" x14ac:dyDescent="0.25">
      <c r="B3124" s="87"/>
      <c r="D3124" s="87"/>
    </row>
    <row r="3125" spans="2:4" s="80" customFormat="1" x14ac:dyDescent="0.25">
      <c r="B3125" s="87"/>
      <c r="D3125" s="87"/>
    </row>
    <row r="3126" spans="2:4" s="80" customFormat="1" x14ac:dyDescent="0.25">
      <c r="B3126" s="87"/>
      <c r="D3126" s="87"/>
    </row>
    <row r="3127" spans="2:4" s="80" customFormat="1" x14ac:dyDescent="0.25">
      <c r="B3127" s="87"/>
      <c r="D3127" s="87"/>
    </row>
    <row r="3128" spans="2:4" s="80" customFormat="1" x14ac:dyDescent="0.25">
      <c r="B3128" s="87"/>
      <c r="D3128" s="87"/>
    </row>
    <row r="3129" spans="2:4" s="80" customFormat="1" x14ac:dyDescent="0.25">
      <c r="B3129" s="87"/>
      <c r="D3129" s="87"/>
    </row>
    <row r="3130" spans="2:4" s="80" customFormat="1" x14ac:dyDescent="0.25">
      <c r="B3130" s="87"/>
      <c r="D3130" s="87"/>
    </row>
    <row r="3131" spans="2:4" s="80" customFormat="1" x14ac:dyDescent="0.25">
      <c r="B3131" s="87"/>
      <c r="D3131" s="87"/>
    </row>
    <row r="3132" spans="2:4" s="80" customFormat="1" x14ac:dyDescent="0.25">
      <c r="B3132" s="87"/>
      <c r="D3132" s="87"/>
    </row>
    <row r="3133" spans="2:4" s="80" customFormat="1" x14ac:dyDescent="0.25">
      <c r="B3133" s="87"/>
      <c r="D3133" s="87"/>
    </row>
    <row r="3134" spans="2:4" s="80" customFormat="1" x14ac:dyDescent="0.25">
      <c r="B3134" s="87"/>
      <c r="D3134" s="87"/>
    </row>
    <row r="3135" spans="2:4" s="80" customFormat="1" x14ac:dyDescent="0.25">
      <c r="B3135" s="87"/>
      <c r="D3135" s="87"/>
    </row>
    <row r="3136" spans="2:4" s="80" customFormat="1" x14ac:dyDescent="0.25">
      <c r="B3136" s="87"/>
      <c r="D3136" s="87"/>
    </row>
    <row r="3137" spans="2:4" s="80" customFormat="1" x14ac:dyDescent="0.25">
      <c r="B3137" s="87"/>
      <c r="D3137" s="87"/>
    </row>
    <row r="3138" spans="2:4" s="80" customFormat="1" x14ac:dyDescent="0.25">
      <c r="B3138" s="87"/>
      <c r="D3138" s="87"/>
    </row>
    <row r="3139" spans="2:4" s="80" customFormat="1" x14ac:dyDescent="0.25">
      <c r="B3139" s="87"/>
      <c r="D3139" s="87"/>
    </row>
    <row r="3140" spans="2:4" s="80" customFormat="1" x14ac:dyDescent="0.25">
      <c r="B3140" s="87"/>
      <c r="D3140" s="87"/>
    </row>
    <row r="3141" spans="2:4" s="80" customFormat="1" x14ac:dyDescent="0.25">
      <c r="B3141" s="87"/>
      <c r="D3141" s="87"/>
    </row>
    <row r="3142" spans="2:4" s="80" customFormat="1" x14ac:dyDescent="0.25">
      <c r="B3142" s="87"/>
      <c r="D3142" s="87"/>
    </row>
    <row r="3143" spans="2:4" s="80" customFormat="1" x14ac:dyDescent="0.25">
      <c r="B3143" s="87"/>
      <c r="D3143" s="87"/>
    </row>
    <row r="3144" spans="2:4" s="80" customFormat="1" x14ac:dyDescent="0.25">
      <c r="B3144" s="87"/>
      <c r="D3144" s="87"/>
    </row>
    <row r="3145" spans="2:4" s="80" customFormat="1" x14ac:dyDescent="0.25">
      <c r="B3145" s="87"/>
      <c r="D3145" s="87"/>
    </row>
    <row r="3146" spans="2:4" s="80" customFormat="1" x14ac:dyDescent="0.25">
      <c r="B3146" s="87"/>
      <c r="D3146" s="87"/>
    </row>
    <row r="3147" spans="2:4" s="80" customFormat="1" x14ac:dyDescent="0.25">
      <c r="B3147" s="87"/>
      <c r="D3147" s="87"/>
    </row>
    <row r="3148" spans="2:4" s="80" customFormat="1" x14ac:dyDescent="0.25">
      <c r="B3148" s="87"/>
      <c r="D3148" s="87"/>
    </row>
    <row r="3149" spans="2:4" s="80" customFormat="1" x14ac:dyDescent="0.25">
      <c r="B3149" s="87"/>
      <c r="D3149" s="87"/>
    </row>
    <row r="3150" spans="2:4" s="80" customFormat="1" x14ac:dyDescent="0.25">
      <c r="B3150" s="87"/>
      <c r="D3150" s="87"/>
    </row>
    <row r="3151" spans="2:4" s="80" customFormat="1" x14ac:dyDescent="0.25">
      <c r="B3151" s="87"/>
      <c r="D3151" s="87"/>
    </row>
    <row r="3152" spans="2:4" s="80" customFormat="1" x14ac:dyDescent="0.25">
      <c r="B3152" s="87"/>
      <c r="D3152" s="87"/>
    </row>
    <row r="3153" spans="2:4" s="80" customFormat="1" x14ac:dyDescent="0.25">
      <c r="B3153" s="87"/>
      <c r="D3153" s="87"/>
    </row>
    <row r="3154" spans="2:4" s="80" customFormat="1" x14ac:dyDescent="0.25">
      <c r="B3154" s="87"/>
      <c r="D3154" s="87"/>
    </row>
    <row r="3155" spans="2:4" s="80" customFormat="1" x14ac:dyDescent="0.25">
      <c r="B3155" s="87"/>
      <c r="D3155" s="87"/>
    </row>
    <row r="3156" spans="2:4" s="80" customFormat="1" x14ac:dyDescent="0.25">
      <c r="B3156" s="87"/>
      <c r="D3156" s="87"/>
    </row>
    <row r="3157" spans="2:4" s="80" customFormat="1" x14ac:dyDescent="0.25">
      <c r="B3157" s="87"/>
      <c r="D3157" s="87"/>
    </row>
    <row r="3158" spans="2:4" s="80" customFormat="1" x14ac:dyDescent="0.25">
      <c r="B3158" s="87"/>
      <c r="D3158" s="87"/>
    </row>
    <row r="3159" spans="2:4" s="80" customFormat="1" x14ac:dyDescent="0.25">
      <c r="B3159" s="87"/>
      <c r="D3159" s="87"/>
    </row>
    <row r="3160" spans="2:4" s="80" customFormat="1" x14ac:dyDescent="0.25">
      <c r="B3160" s="87"/>
      <c r="D3160" s="87"/>
    </row>
    <row r="3161" spans="2:4" s="80" customFormat="1" x14ac:dyDescent="0.25">
      <c r="B3161" s="87"/>
      <c r="D3161" s="87"/>
    </row>
    <row r="3162" spans="2:4" s="80" customFormat="1" x14ac:dyDescent="0.25">
      <c r="B3162" s="87"/>
      <c r="D3162" s="87"/>
    </row>
    <row r="3163" spans="2:4" s="80" customFormat="1" x14ac:dyDescent="0.25">
      <c r="B3163" s="87"/>
      <c r="D3163" s="87"/>
    </row>
    <row r="3164" spans="2:4" s="80" customFormat="1" x14ac:dyDescent="0.25">
      <c r="B3164" s="87"/>
      <c r="D3164" s="87"/>
    </row>
    <row r="3165" spans="2:4" s="80" customFormat="1" x14ac:dyDescent="0.25">
      <c r="B3165" s="87"/>
      <c r="D3165" s="87"/>
    </row>
    <row r="3166" spans="2:4" s="80" customFormat="1" x14ac:dyDescent="0.25">
      <c r="B3166" s="87"/>
      <c r="D3166" s="87"/>
    </row>
    <row r="3167" spans="2:4" s="80" customFormat="1" x14ac:dyDescent="0.25">
      <c r="B3167" s="87"/>
      <c r="D3167" s="87"/>
    </row>
    <row r="3168" spans="2:4" s="80" customFormat="1" x14ac:dyDescent="0.25">
      <c r="B3168" s="87"/>
      <c r="D3168" s="87"/>
    </row>
    <row r="3169" spans="2:4" s="80" customFormat="1" x14ac:dyDescent="0.25">
      <c r="B3169" s="87"/>
      <c r="D3169" s="87"/>
    </row>
    <row r="3170" spans="2:4" s="80" customFormat="1" x14ac:dyDescent="0.25">
      <c r="B3170" s="87"/>
      <c r="D3170" s="87"/>
    </row>
    <row r="3171" spans="2:4" s="80" customFormat="1" x14ac:dyDescent="0.25">
      <c r="B3171" s="87"/>
      <c r="D3171" s="87"/>
    </row>
    <row r="3172" spans="2:4" s="80" customFormat="1" x14ac:dyDescent="0.25">
      <c r="B3172" s="87"/>
      <c r="D3172" s="87"/>
    </row>
    <row r="3173" spans="2:4" s="80" customFormat="1" x14ac:dyDescent="0.25">
      <c r="B3173" s="87"/>
      <c r="D3173" s="87"/>
    </row>
    <row r="3174" spans="2:4" s="80" customFormat="1" x14ac:dyDescent="0.25">
      <c r="B3174" s="87"/>
      <c r="D3174" s="87"/>
    </row>
    <row r="3175" spans="2:4" s="80" customFormat="1" x14ac:dyDescent="0.25">
      <c r="B3175" s="87"/>
      <c r="D3175" s="87"/>
    </row>
    <row r="3176" spans="2:4" s="80" customFormat="1" x14ac:dyDescent="0.25">
      <c r="B3176" s="87"/>
      <c r="D3176" s="87"/>
    </row>
    <row r="3177" spans="2:4" s="80" customFormat="1" x14ac:dyDescent="0.25">
      <c r="B3177" s="87"/>
      <c r="D3177" s="87"/>
    </row>
    <row r="3178" spans="2:4" s="80" customFormat="1" x14ac:dyDescent="0.25">
      <c r="B3178" s="87"/>
      <c r="D3178" s="87"/>
    </row>
    <row r="3179" spans="2:4" s="80" customFormat="1" x14ac:dyDescent="0.25">
      <c r="B3179" s="87"/>
      <c r="D3179" s="87"/>
    </row>
    <row r="3180" spans="2:4" s="80" customFormat="1" x14ac:dyDescent="0.25">
      <c r="B3180" s="87"/>
      <c r="D3180" s="87"/>
    </row>
    <row r="3181" spans="2:4" s="80" customFormat="1" x14ac:dyDescent="0.25">
      <c r="B3181" s="87"/>
      <c r="D3181" s="87"/>
    </row>
    <row r="3182" spans="2:4" s="80" customFormat="1" x14ac:dyDescent="0.25">
      <c r="B3182" s="87"/>
      <c r="D3182" s="87"/>
    </row>
    <row r="3183" spans="2:4" s="80" customFormat="1" x14ac:dyDescent="0.25">
      <c r="B3183" s="87"/>
      <c r="D3183" s="87"/>
    </row>
    <row r="3184" spans="2:4" s="80" customFormat="1" x14ac:dyDescent="0.25">
      <c r="B3184" s="87"/>
      <c r="D3184" s="87"/>
    </row>
    <row r="3185" spans="2:4" s="80" customFormat="1" x14ac:dyDescent="0.25">
      <c r="B3185" s="87"/>
      <c r="D3185" s="87"/>
    </row>
    <row r="3186" spans="2:4" s="80" customFormat="1" x14ac:dyDescent="0.25">
      <c r="B3186" s="87"/>
      <c r="D3186" s="87"/>
    </row>
    <row r="3187" spans="2:4" s="80" customFormat="1" x14ac:dyDescent="0.25">
      <c r="B3187" s="87"/>
      <c r="D3187" s="87"/>
    </row>
    <row r="3188" spans="2:4" s="80" customFormat="1" x14ac:dyDescent="0.25">
      <c r="B3188" s="87"/>
      <c r="D3188" s="87"/>
    </row>
    <row r="3189" spans="2:4" s="80" customFormat="1" x14ac:dyDescent="0.25">
      <c r="B3189" s="87"/>
      <c r="D3189" s="87"/>
    </row>
    <row r="3190" spans="2:4" s="80" customFormat="1" x14ac:dyDescent="0.25">
      <c r="B3190" s="87"/>
      <c r="D3190" s="87"/>
    </row>
    <row r="3191" spans="2:4" s="80" customFormat="1" x14ac:dyDescent="0.25">
      <c r="B3191" s="87"/>
      <c r="D3191" s="87"/>
    </row>
    <row r="3192" spans="2:4" s="80" customFormat="1" x14ac:dyDescent="0.25">
      <c r="B3192" s="87"/>
      <c r="D3192" s="87"/>
    </row>
    <row r="3193" spans="2:4" s="80" customFormat="1" x14ac:dyDescent="0.25">
      <c r="B3193" s="87"/>
      <c r="D3193" s="87"/>
    </row>
    <row r="3194" spans="2:4" s="80" customFormat="1" x14ac:dyDescent="0.25">
      <c r="B3194" s="87"/>
      <c r="D3194" s="87"/>
    </row>
    <row r="3195" spans="2:4" s="80" customFormat="1" x14ac:dyDescent="0.25">
      <c r="B3195" s="87"/>
      <c r="D3195" s="87"/>
    </row>
    <row r="3196" spans="2:4" s="80" customFormat="1" x14ac:dyDescent="0.25">
      <c r="B3196" s="87"/>
      <c r="D3196" s="87"/>
    </row>
    <row r="3197" spans="2:4" s="80" customFormat="1" x14ac:dyDescent="0.25">
      <c r="B3197" s="87"/>
      <c r="D3197" s="87"/>
    </row>
    <row r="3198" spans="2:4" s="80" customFormat="1" x14ac:dyDescent="0.25">
      <c r="B3198" s="87"/>
      <c r="D3198" s="87"/>
    </row>
    <row r="3199" spans="2:4" s="80" customFormat="1" x14ac:dyDescent="0.25">
      <c r="B3199" s="87"/>
      <c r="D3199" s="87"/>
    </row>
    <row r="3200" spans="2:4" s="80" customFormat="1" x14ac:dyDescent="0.25">
      <c r="B3200" s="87"/>
      <c r="D3200" s="87"/>
    </row>
    <row r="3201" spans="2:4" s="80" customFormat="1" x14ac:dyDescent="0.25">
      <c r="B3201" s="87"/>
      <c r="D3201" s="87"/>
    </row>
    <row r="3202" spans="2:4" s="80" customFormat="1" x14ac:dyDescent="0.25">
      <c r="B3202" s="87"/>
      <c r="D3202" s="87"/>
    </row>
    <row r="3203" spans="2:4" s="80" customFormat="1" x14ac:dyDescent="0.25">
      <c r="B3203" s="87"/>
      <c r="D3203" s="87"/>
    </row>
    <row r="3204" spans="2:4" s="80" customFormat="1" x14ac:dyDescent="0.25">
      <c r="B3204" s="87"/>
      <c r="D3204" s="87"/>
    </row>
    <row r="3205" spans="2:4" s="80" customFormat="1" x14ac:dyDescent="0.25">
      <c r="B3205" s="87"/>
      <c r="D3205" s="87"/>
    </row>
    <row r="3206" spans="2:4" s="80" customFormat="1" x14ac:dyDescent="0.25">
      <c r="B3206" s="87"/>
      <c r="D3206" s="87"/>
    </row>
    <row r="3207" spans="2:4" s="80" customFormat="1" x14ac:dyDescent="0.25">
      <c r="B3207" s="87"/>
      <c r="D3207" s="87"/>
    </row>
    <row r="3208" spans="2:4" s="80" customFormat="1" x14ac:dyDescent="0.25">
      <c r="B3208" s="87"/>
      <c r="D3208" s="87"/>
    </row>
    <row r="3209" spans="2:4" s="80" customFormat="1" x14ac:dyDescent="0.25">
      <c r="B3209" s="87"/>
      <c r="D3209" s="87"/>
    </row>
    <row r="3210" spans="2:4" s="80" customFormat="1" x14ac:dyDescent="0.25">
      <c r="B3210" s="87"/>
      <c r="D3210" s="87"/>
    </row>
    <row r="3211" spans="2:4" s="80" customFormat="1" x14ac:dyDescent="0.25">
      <c r="B3211" s="87"/>
      <c r="D3211" s="87"/>
    </row>
    <row r="3212" spans="2:4" s="80" customFormat="1" x14ac:dyDescent="0.25">
      <c r="B3212" s="87"/>
      <c r="D3212" s="87"/>
    </row>
    <row r="3213" spans="2:4" s="80" customFormat="1" x14ac:dyDescent="0.25">
      <c r="B3213" s="87"/>
      <c r="D3213" s="87"/>
    </row>
    <row r="3214" spans="2:4" s="80" customFormat="1" x14ac:dyDescent="0.25">
      <c r="B3214" s="87"/>
      <c r="D3214" s="87"/>
    </row>
    <row r="3215" spans="2:4" s="80" customFormat="1" x14ac:dyDescent="0.25">
      <c r="B3215" s="87"/>
      <c r="D3215" s="87"/>
    </row>
    <row r="3216" spans="2:4" s="80" customFormat="1" x14ac:dyDescent="0.25">
      <c r="B3216" s="87"/>
      <c r="D3216" s="87"/>
    </row>
    <row r="3217" spans="2:4" s="80" customFormat="1" x14ac:dyDescent="0.25">
      <c r="B3217" s="87"/>
      <c r="D3217" s="87"/>
    </row>
    <row r="3218" spans="2:4" s="80" customFormat="1" x14ac:dyDescent="0.25">
      <c r="B3218" s="87"/>
      <c r="D3218" s="87"/>
    </row>
    <row r="3219" spans="2:4" s="80" customFormat="1" x14ac:dyDescent="0.25">
      <c r="B3219" s="87"/>
      <c r="D3219" s="87"/>
    </row>
    <row r="3220" spans="2:4" s="80" customFormat="1" x14ac:dyDescent="0.25">
      <c r="B3220" s="87"/>
      <c r="D3220" s="87"/>
    </row>
    <row r="3221" spans="2:4" s="80" customFormat="1" x14ac:dyDescent="0.25">
      <c r="B3221" s="87"/>
      <c r="D3221" s="87"/>
    </row>
    <row r="3222" spans="2:4" s="80" customFormat="1" x14ac:dyDescent="0.25">
      <c r="B3222" s="87"/>
      <c r="D3222" s="87"/>
    </row>
    <row r="3223" spans="2:4" s="80" customFormat="1" x14ac:dyDescent="0.25">
      <c r="B3223" s="87"/>
      <c r="D3223" s="87"/>
    </row>
    <row r="3224" spans="2:4" s="80" customFormat="1" x14ac:dyDescent="0.25">
      <c r="B3224" s="87"/>
      <c r="D3224" s="87"/>
    </row>
    <row r="3225" spans="2:4" s="80" customFormat="1" x14ac:dyDescent="0.25">
      <c r="B3225" s="87"/>
      <c r="D3225" s="87"/>
    </row>
    <row r="3226" spans="2:4" s="80" customFormat="1" x14ac:dyDescent="0.25">
      <c r="B3226" s="87"/>
      <c r="D3226" s="87"/>
    </row>
    <row r="3227" spans="2:4" s="80" customFormat="1" x14ac:dyDescent="0.25">
      <c r="B3227" s="87"/>
      <c r="D3227" s="87"/>
    </row>
    <row r="3228" spans="2:4" s="80" customFormat="1" x14ac:dyDescent="0.25">
      <c r="B3228" s="87"/>
      <c r="D3228" s="87"/>
    </row>
    <row r="3229" spans="2:4" s="80" customFormat="1" x14ac:dyDescent="0.25">
      <c r="B3229" s="87"/>
      <c r="D3229" s="87"/>
    </row>
    <row r="3230" spans="2:4" s="80" customFormat="1" x14ac:dyDescent="0.25">
      <c r="B3230" s="87"/>
      <c r="D3230" s="87"/>
    </row>
    <row r="3231" spans="2:4" s="80" customFormat="1" x14ac:dyDescent="0.25">
      <c r="B3231" s="87"/>
      <c r="D3231" s="87"/>
    </row>
    <row r="3232" spans="2:4" s="80" customFormat="1" x14ac:dyDescent="0.25">
      <c r="B3232" s="87"/>
      <c r="D3232" s="87"/>
    </row>
    <row r="3233" spans="2:4" s="80" customFormat="1" x14ac:dyDescent="0.25">
      <c r="B3233" s="87"/>
      <c r="D3233" s="87"/>
    </row>
    <row r="3234" spans="2:4" s="80" customFormat="1" x14ac:dyDescent="0.25">
      <c r="B3234" s="87"/>
      <c r="D3234" s="87"/>
    </row>
    <row r="3235" spans="2:4" s="80" customFormat="1" x14ac:dyDescent="0.25">
      <c r="B3235" s="87"/>
      <c r="D3235" s="87"/>
    </row>
    <row r="3236" spans="2:4" s="80" customFormat="1" x14ac:dyDescent="0.25">
      <c r="B3236" s="87"/>
      <c r="D3236" s="87"/>
    </row>
    <row r="3237" spans="2:4" s="80" customFormat="1" x14ac:dyDescent="0.25">
      <c r="B3237" s="87"/>
      <c r="D3237" s="87"/>
    </row>
    <row r="3238" spans="2:4" s="80" customFormat="1" x14ac:dyDescent="0.25">
      <c r="B3238" s="87"/>
      <c r="D3238" s="87"/>
    </row>
    <row r="3239" spans="2:4" s="80" customFormat="1" x14ac:dyDescent="0.25">
      <c r="B3239" s="87"/>
      <c r="D3239" s="87"/>
    </row>
    <row r="3240" spans="2:4" s="80" customFormat="1" x14ac:dyDescent="0.25">
      <c r="B3240" s="87"/>
      <c r="D3240" s="87"/>
    </row>
    <row r="3241" spans="2:4" s="80" customFormat="1" x14ac:dyDescent="0.25">
      <c r="B3241" s="87"/>
      <c r="D3241" s="87"/>
    </row>
    <row r="3242" spans="2:4" s="80" customFormat="1" x14ac:dyDescent="0.25">
      <c r="B3242" s="87"/>
      <c r="D3242" s="87"/>
    </row>
    <row r="3243" spans="2:4" s="80" customFormat="1" x14ac:dyDescent="0.25">
      <c r="B3243" s="87"/>
      <c r="D3243" s="87"/>
    </row>
    <row r="3244" spans="2:4" s="80" customFormat="1" x14ac:dyDescent="0.25">
      <c r="B3244" s="87"/>
      <c r="D3244" s="87"/>
    </row>
    <row r="3245" spans="2:4" s="80" customFormat="1" x14ac:dyDescent="0.25">
      <c r="B3245" s="87"/>
      <c r="D3245" s="87"/>
    </row>
    <row r="3246" spans="2:4" s="80" customFormat="1" x14ac:dyDescent="0.25">
      <c r="B3246" s="87"/>
      <c r="D3246" s="87"/>
    </row>
    <row r="3247" spans="2:4" s="80" customFormat="1" x14ac:dyDescent="0.25">
      <c r="B3247" s="87"/>
      <c r="D3247" s="87"/>
    </row>
    <row r="3248" spans="2:4" s="80" customFormat="1" x14ac:dyDescent="0.25">
      <c r="B3248" s="87"/>
      <c r="D3248" s="87"/>
    </row>
    <row r="3249" spans="2:4" s="80" customFormat="1" x14ac:dyDescent="0.25">
      <c r="B3249" s="87"/>
      <c r="D3249" s="87"/>
    </row>
    <row r="3250" spans="2:4" s="80" customFormat="1" x14ac:dyDescent="0.25">
      <c r="B3250" s="87"/>
      <c r="D3250" s="87"/>
    </row>
    <row r="3251" spans="2:4" s="80" customFormat="1" x14ac:dyDescent="0.25">
      <c r="B3251" s="87"/>
      <c r="D3251" s="87"/>
    </row>
    <row r="3252" spans="2:4" s="80" customFormat="1" x14ac:dyDescent="0.25">
      <c r="B3252" s="87"/>
      <c r="D3252" s="87"/>
    </row>
    <row r="3253" spans="2:4" s="80" customFormat="1" x14ac:dyDescent="0.25">
      <c r="B3253" s="87"/>
      <c r="D3253" s="87"/>
    </row>
    <row r="3254" spans="2:4" s="80" customFormat="1" x14ac:dyDescent="0.25">
      <c r="B3254" s="87"/>
      <c r="D3254" s="87"/>
    </row>
    <row r="3255" spans="2:4" s="80" customFormat="1" x14ac:dyDescent="0.25">
      <c r="B3255" s="87"/>
      <c r="D3255" s="87"/>
    </row>
    <row r="3256" spans="2:4" s="80" customFormat="1" x14ac:dyDescent="0.25">
      <c r="B3256" s="87"/>
      <c r="D3256" s="87"/>
    </row>
    <row r="3257" spans="2:4" s="80" customFormat="1" x14ac:dyDescent="0.25">
      <c r="B3257" s="87"/>
      <c r="D3257" s="87"/>
    </row>
    <row r="3258" spans="2:4" s="80" customFormat="1" x14ac:dyDescent="0.25">
      <c r="B3258" s="87"/>
      <c r="D3258" s="87"/>
    </row>
    <row r="3259" spans="2:4" s="80" customFormat="1" x14ac:dyDescent="0.25">
      <c r="B3259" s="87"/>
      <c r="D3259" s="87"/>
    </row>
    <row r="3260" spans="2:4" s="80" customFormat="1" x14ac:dyDescent="0.25">
      <c r="B3260" s="87"/>
      <c r="D3260" s="87"/>
    </row>
    <row r="3261" spans="2:4" s="80" customFormat="1" x14ac:dyDescent="0.25">
      <c r="B3261" s="87"/>
      <c r="D3261" s="87"/>
    </row>
    <row r="3262" spans="2:4" s="80" customFormat="1" x14ac:dyDescent="0.25">
      <c r="B3262" s="87"/>
      <c r="D3262" s="87"/>
    </row>
    <row r="3263" spans="2:4" s="80" customFormat="1" x14ac:dyDescent="0.25">
      <c r="B3263" s="87"/>
      <c r="D3263" s="87"/>
    </row>
    <row r="3264" spans="2:4" s="80" customFormat="1" x14ac:dyDescent="0.25">
      <c r="B3264" s="87"/>
      <c r="D3264" s="87"/>
    </row>
    <row r="3265" spans="2:4" s="80" customFormat="1" x14ac:dyDescent="0.25">
      <c r="B3265" s="87"/>
      <c r="D3265" s="87"/>
    </row>
    <row r="3266" spans="2:4" s="80" customFormat="1" x14ac:dyDescent="0.25">
      <c r="B3266" s="87"/>
      <c r="D3266" s="87"/>
    </row>
    <row r="3267" spans="2:4" s="80" customFormat="1" x14ac:dyDescent="0.25">
      <c r="B3267" s="87"/>
      <c r="D3267" s="87"/>
    </row>
    <row r="3268" spans="2:4" s="80" customFormat="1" x14ac:dyDescent="0.25">
      <c r="B3268" s="87"/>
      <c r="D3268" s="87"/>
    </row>
    <row r="3269" spans="2:4" s="80" customFormat="1" x14ac:dyDescent="0.25">
      <c r="B3269" s="87"/>
      <c r="D3269" s="87"/>
    </row>
    <row r="3270" spans="2:4" s="80" customFormat="1" x14ac:dyDescent="0.25">
      <c r="B3270" s="87"/>
      <c r="D3270" s="87"/>
    </row>
    <row r="3271" spans="2:4" s="80" customFormat="1" x14ac:dyDescent="0.25">
      <c r="B3271" s="87"/>
      <c r="D3271" s="87"/>
    </row>
    <row r="3272" spans="2:4" s="80" customFormat="1" x14ac:dyDescent="0.25">
      <c r="B3272" s="87"/>
      <c r="D3272" s="87"/>
    </row>
    <row r="3273" spans="2:4" s="80" customFormat="1" x14ac:dyDescent="0.25">
      <c r="B3273" s="87"/>
      <c r="D3273" s="87"/>
    </row>
    <row r="3274" spans="2:4" s="80" customFormat="1" x14ac:dyDescent="0.25">
      <c r="B3274" s="87"/>
      <c r="D3274" s="87"/>
    </row>
    <row r="3275" spans="2:4" s="80" customFormat="1" x14ac:dyDescent="0.25">
      <c r="B3275" s="87"/>
      <c r="D3275" s="87"/>
    </row>
    <row r="3276" spans="2:4" s="80" customFormat="1" x14ac:dyDescent="0.25">
      <c r="B3276" s="87"/>
      <c r="D3276" s="87"/>
    </row>
    <row r="3277" spans="2:4" s="80" customFormat="1" x14ac:dyDescent="0.25">
      <c r="B3277" s="87"/>
      <c r="D3277" s="87"/>
    </row>
    <row r="3278" spans="2:4" s="80" customFormat="1" x14ac:dyDescent="0.25">
      <c r="B3278" s="87"/>
      <c r="D3278" s="87"/>
    </row>
    <row r="3279" spans="2:4" s="80" customFormat="1" x14ac:dyDescent="0.25">
      <c r="B3279" s="87"/>
      <c r="D3279" s="87"/>
    </row>
    <row r="3280" spans="2:4" s="80" customFormat="1" x14ac:dyDescent="0.25">
      <c r="B3280" s="87"/>
      <c r="D3280" s="87"/>
    </row>
    <row r="3281" spans="2:4" s="80" customFormat="1" x14ac:dyDescent="0.25">
      <c r="B3281" s="87"/>
      <c r="D3281" s="87"/>
    </row>
    <row r="3282" spans="2:4" s="80" customFormat="1" x14ac:dyDescent="0.25">
      <c r="B3282" s="87"/>
      <c r="D3282" s="87"/>
    </row>
    <row r="3283" spans="2:4" s="80" customFormat="1" x14ac:dyDescent="0.25">
      <c r="B3283" s="87"/>
      <c r="D3283" s="87"/>
    </row>
    <row r="3284" spans="2:4" s="80" customFormat="1" x14ac:dyDescent="0.25">
      <c r="B3284" s="87"/>
      <c r="D3284" s="87"/>
    </row>
    <row r="3285" spans="2:4" s="80" customFormat="1" x14ac:dyDescent="0.25">
      <c r="B3285" s="87"/>
      <c r="D3285" s="87"/>
    </row>
    <row r="3286" spans="2:4" s="80" customFormat="1" x14ac:dyDescent="0.25">
      <c r="B3286" s="87"/>
      <c r="D3286" s="87"/>
    </row>
    <row r="3287" spans="2:4" s="80" customFormat="1" x14ac:dyDescent="0.25">
      <c r="B3287" s="87"/>
      <c r="D3287" s="87"/>
    </row>
    <row r="3288" spans="2:4" s="80" customFormat="1" x14ac:dyDescent="0.25">
      <c r="B3288" s="87"/>
      <c r="D3288" s="87"/>
    </row>
    <row r="3289" spans="2:4" s="80" customFormat="1" x14ac:dyDescent="0.25">
      <c r="B3289" s="87"/>
      <c r="D3289" s="87"/>
    </row>
    <row r="3290" spans="2:4" s="80" customFormat="1" x14ac:dyDescent="0.25">
      <c r="B3290" s="87"/>
      <c r="D3290" s="87"/>
    </row>
    <row r="3291" spans="2:4" s="80" customFormat="1" x14ac:dyDescent="0.25">
      <c r="B3291" s="87"/>
      <c r="D3291" s="87"/>
    </row>
    <row r="3292" spans="2:4" s="80" customFormat="1" x14ac:dyDescent="0.25">
      <c r="B3292" s="87"/>
      <c r="D3292" s="87"/>
    </row>
    <row r="3293" spans="2:4" s="80" customFormat="1" x14ac:dyDescent="0.25">
      <c r="B3293" s="87"/>
      <c r="D3293" s="87"/>
    </row>
    <row r="3294" spans="2:4" s="80" customFormat="1" x14ac:dyDescent="0.25">
      <c r="B3294" s="87"/>
      <c r="D3294" s="87"/>
    </row>
    <row r="3295" spans="2:4" s="80" customFormat="1" x14ac:dyDescent="0.25">
      <c r="B3295" s="87"/>
      <c r="D3295" s="87"/>
    </row>
    <row r="3296" spans="2:4" s="80" customFormat="1" x14ac:dyDescent="0.25">
      <c r="B3296" s="87"/>
      <c r="D3296" s="87"/>
    </row>
    <row r="3297" spans="2:4" s="80" customFormat="1" x14ac:dyDescent="0.25">
      <c r="B3297" s="87"/>
      <c r="D3297" s="87"/>
    </row>
    <row r="3298" spans="2:4" s="80" customFormat="1" x14ac:dyDescent="0.25">
      <c r="B3298" s="87"/>
      <c r="D3298" s="87"/>
    </row>
    <row r="3299" spans="2:4" s="80" customFormat="1" x14ac:dyDescent="0.25">
      <c r="B3299" s="87"/>
      <c r="D3299" s="87"/>
    </row>
    <row r="3300" spans="2:4" s="80" customFormat="1" x14ac:dyDescent="0.25">
      <c r="B3300" s="87"/>
      <c r="D3300" s="87"/>
    </row>
    <row r="3301" spans="2:4" s="80" customFormat="1" x14ac:dyDescent="0.25">
      <c r="B3301" s="87"/>
      <c r="D3301" s="87"/>
    </row>
    <row r="3302" spans="2:4" s="80" customFormat="1" x14ac:dyDescent="0.25">
      <c r="B3302" s="87"/>
      <c r="D3302" s="87"/>
    </row>
    <row r="3303" spans="2:4" s="80" customFormat="1" x14ac:dyDescent="0.25">
      <c r="B3303" s="87"/>
      <c r="D3303" s="87"/>
    </row>
    <row r="3304" spans="2:4" s="80" customFormat="1" x14ac:dyDescent="0.25">
      <c r="B3304" s="87"/>
      <c r="D3304" s="87"/>
    </row>
    <row r="3305" spans="2:4" s="80" customFormat="1" x14ac:dyDescent="0.25">
      <c r="B3305" s="87"/>
      <c r="D3305" s="87"/>
    </row>
    <row r="3306" spans="2:4" s="80" customFormat="1" x14ac:dyDescent="0.25">
      <c r="B3306" s="87"/>
      <c r="D3306" s="87"/>
    </row>
    <row r="3307" spans="2:4" s="80" customFormat="1" x14ac:dyDescent="0.25">
      <c r="B3307" s="87"/>
      <c r="D3307" s="87"/>
    </row>
    <row r="3308" spans="2:4" s="80" customFormat="1" x14ac:dyDescent="0.25">
      <c r="B3308" s="87"/>
      <c r="D3308" s="87"/>
    </row>
    <row r="3309" spans="2:4" s="80" customFormat="1" x14ac:dyDescent="0.25">
      <c r="B3309" s="87"/>
      <c r="D3309" s="87"/>
    </row>
    <row r="3310" spans="2:4" s="80" customFormat="1" x14ac:dyDescent="0.25">
      <c r="B3310" s="87"/>
      <c r="D3310" s="87"/>
    </row>
    <row r="3311" spans="2:4" s="80" customFormat="1" x14ac:dyDescent="0.25">
      <c r="B3311" s="87"/>
      <c r="D3311" s="87"/>
    </row>
    <row r="3312" spans="2:4" s="80" customFormat="1" x14ac:dyDescent="0.25">
      <c r="B3312" s="87"/>
      <c r="D3312" s="87"/>
    </row>
    <row r="3313" spans="2:4" s="80" customFormat="1" x14ac:dyDescent="0.25">
      <c r="B3313" s="87"/>
      <c r="D3313" s="87"/>
    </row>
    <row r="3314" spans="2:4" s="80" customFormat="1" x14ac:dyDescent="0.25">
      <c r="B3314" s="87"/>
      <c r="D3314" s="87"/>
    </row>
    <row r="3315" spans="2:4" s="80" customFormat="1" x14ac:dyDescent="0.25">
      <c r="B3315" s="87"/>
      <c r="D3315" s="87"/>
    </row>
    <row r="3316" spans="2:4" s="80" customFormat="1" x14ac:dyDescent="0.25">
      <c r="B3316" s="87"/>
      <c r="D3316" s="87"/>
    </row>
    <row r="3317" spans="2:4" s="80" customFormat="1" x14ac:dyDescent="0.25">
      <c r="B3317" s="87"/>
      <c r="D3317" s="87"/>
    </row>
    <row r="3318" spans="2:4" s="80" customFormat="1" x14ac:dyDescent="0.25">
      <c r="B3318" s="87"/>
      <c r="D3318" s="87"/>
    </row>
    <row r="3319" spans="2:4" s="80" customFormat="1" x14ac:dyDescent="0.25">
      <c r="B3319" s="87"/>
      <c r="D3319" s="87"/>
    </row>
    <row r="3320" spans="2:4" s="80" customFormat="1" x14ac:dyDescent="0.25">
      <c r="B3320" s="87"/>
      <c r="D3320" s="87"/>
    </row>
    <row r="3321" spans="2:4" s="80" customFormat="1" x14ac:dyDescent="0.25">
      <c r="B3321" s="87"/>
      <c r="D3321" s="87"/>
    </row>
    <row r="3322" spans="2:4" s="80" customFormat="1" x14ac:dyDescent="0.25">
      <c r="B3322" s="87"/>
      <c r="D3322" s="87"/>
    </row>
    <row r="3323" spans="2:4" s="80" customFormat="1" x14ac:dyDescent="0.25">
      <c r="B3323" s="87"/>
      <c r="D3323" s="87"/>
    </row>
    <row r="3324" spans="2:4" s="80" customFormat="1" x14ac:dyDescent="0.25">
      <c r="B3324" s="87"/>
      <c r="D3324" s="87"/>
    </row>
    <row r="3325" spans="2:4" s="80" customFormat="1" x14ac:dyDescent="0.25">
      <c r="B3325" s="87"/>
      <c r="D3325" s="87"/>
    </row>
    <row r="3326" spans="2:4" s="80" customFormat="1" x14ac:dyDescent="0.25">
      <c r="B3326" s="87"/>
      <c r="D3326" s="87"/>
    </row>
    <row r="3327" spans="2:4" s="80" customFormat="1" x14ac:dyDescent="0.25">
      <c r="B3327" s="87"/>
      <c r="D3327" s="87"/>
    </row>
    <row r="3328" spans="2:4" s="80" customFormat="1" x14ac:dyDescent="0.25">
      <c r="B3328" s="87"/>
      <c r="D3328" s="87"/>
    </row>
    <row r="3329" spans="2:4" s="80" customFormat="1" x14ac:dyDescent="0.25">
      <c r="B3329" s="87"/>
      <c r="D3329" s="87"/>
    </row>
    <row r="3330" spans="2:4" s="80" customFormat="1" x14ac:dyDescent="0.25">
      <c r="B3330" s="87"/>
      <c r="D3330" s="87"/>
    </row>
    <row r="3331" spans="2:4" s="80" customFormat="1" x14ac:dyDescent="0.25">
      <c r="B3331" s="87"/>
      <c r="D3331" s="87"/>
    </row>
    <row r="3332" spans="2:4" s="80" customFormat="1" x14ac:dyDescent="0.25">
      <c r="B3332" s="87"/>
      <c r="D3332" s="87"/>
    </row>
    <row r="3333" spans="2:4" s="80" customFormat="1" x14ac:dyDescent="0.25">
      <c r="B3333" s="87"/>
      <c r="D3333" s="87"/>
    </row>
    <row r="3334" spans="2:4" s="80" customFormat="1" x14ac:dyDescent="0.25">
      <c r="B3334" s="87"/>
      <c r="D3334" s="87"/>
    </row>
    <row r="3335" spans="2:4" s="80" customFormat="1" x14ac:dyDescent="0.25">
      <c r="B3335" s="87"/>
      <c r="D3335" s="87"/>
    </row>
    <row r="3336" spans="2:4" s="80" customFormat="1" x14ac:dyDescent="0.25">
      <c r="B3336" s="87"/>
      <c r="D3336" s="87"/>
    </row>
    <row r="3337" spans="2:4" s="80" customFormat="1" x14ac:dyDescent="0.25">
      <c r="B3337" s="87"/>
      <c r="D3337" s="87"/>
    </row>
    <row r="3338" spans="2:4" s="80" customFormat="1" x14ac:dyDescent="0.25">
      <c r="B3338" s="87"/>
      <c r="D3338" s="87"/>
    </row>
    <row r="3339" spans="2:4" s="80" customFormat="1" x14ac:dyDescent="0.25">
      <c r="B3339" s="87"/>
      <c r="D3339" s="87"/>
    </row>
    <row r="3340" spans="2:4" s="80" customFormat="1" x14ac:dyDescent="0.25">
      <c r="B3340" s="87"/>
      <c r="D3340" s="87"/>
    </row>
    <row r="3341" spans="2:4" s="80" customFormat="1" x14ac:dyDescent="0.25">
      <c r="B3341" s="87"/>
      <c r="D3341" s="87"/>
    </row>
    <row r="3342" spans="2:4" s="80" customFormat="1" x14ac:dyDescent="0.25">
      <c r="B3342" s="87"/>
      <c r="D3342" s="87"/>
    </row>
    <row r="3343" spans="2:4" s="80" customFormat="1" x14ac:dyDescent="0.25">
      <c r="B3343" s="87"/>
      <c r="D3343" s="87"/>
    </row>
    <row r="3344" spans="2:4" s="80" customFormat="1" x14ac:dyDescent="0.25">
      <c r="B3344" s="87"/>
      <c r="D3344" s="87"/>
    </row>
    <row r="3345" spans="2:4" s="80" customFormat="1" x14ac:dyDescent="0.25">
      <c r="B3345" s="87"/>
      <c r="D3345" s="87"/>
    </row>
    <row r="3346" spans="2:4" s="80" customFormat="1" x14ac:dyDescent="0.25">
      <c r="B3346" s="87"/>
      <c r="D3346" s="87"/>
    </row>
    <row r="3347" spans="2:4" s="80" customFormat="1" x14ac:dyDescent="0.25">
      <c r="B3347" s="87"/>
      <c r="D3347" s="87"/>
    </row>
    <row r="3348" spans="2:4" s="80" customFormat="1" x14ac:dyDescent="0.25">
      <c r="B3348" s="87"/>
      <c r="D3348" s="87"/>
    </row>
    <row r="3349" spans="2:4" s="80" customFormat="1" x14ac:dyDescent="0.25">
      <c r="B3349" s="87"/>
      <c r="D3349" s="87"/>
    </row>
    <row r="3350" spans="2:4" s="80" customFormat="1" x14ac:dyDescent="0.25">
      <c r="B3350" s="87"/>
      <c r="D3350" s="87"/>
    </row>
    <row r="3351" spans="2:4" s="80" customFormat="1" x14ac:dyDescent="0.25">
      <c r="B3351" s="87"/>
      <c r="D3351" s="87"/>
    </row>
    <row r="3352" spans="2:4" s="80" customFormat="1" x14ac:dyDescent="0.25">
      <c r="B3352" s="87"/>
      <c r="D3352" s="87"/>
    </row>
    <row r="3353" spans="2:4" s="80" customFormat="1" x14ac:dyDescent="0.25">
      <c r="B3353" s="87"/>
      <c r="D3353" s="87"/>
    </row>
    <row r="3354" spans="2:4" s="80" customFormat="1" x14ac:dyDescent="0.25">
      <c r="B3354" s="87"/>
      <c r="D3354" s="87"/>
    </row>
    <row r="3355" spans="2:4" s="80" customFormat="1" x14ac:dyDescent="0.25">
      <c r="B3355" s="87"/>
      <c r="D3355" s="87"/>
    </row>
    <row r="3356" spans="2:4" s="80" customFormat="1" x14ac:dyDescent="0.25">
      <c r="B3356" s="87"/>
      <c r="D3356" s="87"/>
    </row>
    <row r="3357" spans="2:4" s="80" customFormat="1" x14ac:dyDescent="0.25">
      <c r="B3357" s="87"/>
      <c r="D3357" s="87"/>
    </row>
    <row r="3358" spans="2:4" s="80" customFormat="1" x14ac:dyDescent="0.25">
      <c r="B3358" s="87"/>
      <c r="D3358" s="87"/>
    </row>
    <row r="3359" spans="2:4" s="80" customFormat="1" x14ac:dyDescent="0.25">
      <c r="B3359" s="87"/>
      <c r="D3359" s="87"/>
    </row>
    <row r="3360" spans="2:4" s="80" customFormat="1" x14ac:dyDescent="0.25">
      <c r="B3360" s="87"/>
      <c r="D3360" s="87"/>
    </row>
    <row r="3361" spans="2:4" s="80" customFormat="1" x14ac:dyDescent="0.25">
      <c r="B3361" s="87"/>
      <c r="D3361" s="87"/>
    </row>
    <row r="3362" spans="2:4" s="80" customFormat="1" x14ac:dyDescent="0.25">
      <c r="B3362" s="87"/>
      <c r="D3362" s="87"/>
    </row>
    <row r="3363" spans="2:4" s="80" customFormat="1" x14ac:dyDescent="0.25">
      <c r="B3363" s="87"/>
      <c r="D3363" s="87"/>
    </row>
    <row r="3364" spans="2:4" s="80" customFormat="1" x14ac:dyDescent="0.25">
      <c r="B3364" s="87"/>
      <c r="D3364" s="87"/>
    </row>
    <row r="3365" spans="2:4" s="80" customFormat="1" x14ac:dyDescent="0.25">
      <c r="B3365" s="87"/>
      <c r="D3365" s="87"/>
    </row>
    <row r="3366" spans="2:4" s="80" customFormat="1" x14ac:dyDescent="0.25">
      <c r="B3366" s="87"/>
      <c r="D3366" s="87"/>
    </row>
    <row r="3367" spans="2:4" s="80" customFormat="1" x14ac:dyDescent="0.25">
      <c r="B3367" s="87"/>
      <c r="D3367" s="87"/>
    </row>
    <row r="3368" spans="2:4" s="80" customFormat="1" x14ac:dyDescent="0.25">
      <c r="B3368" s="87"/>
      <c r="D3368" s="87"/>
    </row>
    <row r="3369" spans="2:4" s="80" customFormat="1" x14ac:dyDescent="0.25">
      <c r="B3369" s="87"/>
      <c r="D3369" s="87"/>
    </row>
    <row r="3370" spans="2:4" s="80" customFormat="1" x14ac:dyDescent="0.25">
      <c r="B3370" s="87"/>
      <c r="D3370" s="87"/>
    </row>
    <row r="3371" spans="2:4" s="80" customFormat="1" x14ac:dyDescent="0.25">
      <c r="B3371" s="87"/>
      <c r="D3371" s="87"/>
    </row>
    <row r="3372" spans="2:4" s="80" customFormat="1" x14ac:dyDescent="0.25">
      <c r="B3372" s="87"/>
      <c r="D3372" s="87"/>
    </row>
    <row r="3373" spans="2:4" s="80" customFormat="1" x14ac:dyDescent="0.25">
      <c r="B3373" s="87"/>
      <c r="D3373" s="87"/>
    </row>
    <row r="3374" spans="2:4" s="80" customFormat="1" x14ac:dyDescent="0.25">
      <c r="B3374" s="87"/>
      <c r="D3374" s="87"/>
    </row>
    <row r="3375" spans="2:4" s="80" customFormat="1" x14ac:dyDescent="0.25">
      <c r="B3375" s="87"/>
      <c r="D3375" s="87"/>
    </row>
    <row r="3376" spans="2:4" s="80" customFormat="1" x14ac:dyDescent="0.25">
      <c r="B3376" s="87"/>
      <c r="D3376" s="87"/>
    </row>
    <row r="3377" spans="2:4" s="80" customFormat="1" x14ac:dyDescent="0.25">
      <c r="B3377" s="87"/>
      <c r="D3377" s="87"/>
    </row>
    <row r="3378" spans="2:4" s="80" customFormat="1" x14ac:dyDescent="0.25">
      <c r="B3378" s="87"/>
      <c r="D3378" s="87"/>
    </row>
    <row r="3379" spans="2:4" s="80" customFormat="1" x14ac:dyDescent="0.25">
      <c r="B3379" s="87"/>
      <c r="D3379" s="87"/>
    </row>
    <row r="3380" spans="2:4" s="80" customFormat="1" x14ac:dyDescent="0.25">
      <c r="B3380" s="87"/>
      <c r="D3380" s="87"/>
    </row>
    <row r="3381" spans="2:4" s="80" customFormat="1" x14ac:dyDescent="0.25">
      <c r="B3381" s="87"/>
      <c r="D3381" s="87"/>
    </row>
    <row r="3382" spans="2:4" s="80" customFormat="1" x14ac:dyDescent="0.25">
      <c r="B3382" s="87"/>
      <c r="D3382" s="87"/>
    </row>
    <row r="3383" spans="2:4" s="80" customFormat="1" x14ac:dyDescent="0.25">
      <c r="B3383" s="87"/>
      <c r="D3383" s="87"/>
    </row>
    <row r="3384" spans="2:4" s="80" customFormat="1" x14ac:dyDescent="0.25">
      <c r="B3384" s="87"/>
      <c r="D3384" s="87"/>
    </row>
    <row r="3385" spans="2:4" s="80" customFormat="1" x14ac:dyDescent="0.25">
      <c r="B3385" s="87"/>
      <c r="D3385" s="87"/>
    </row>
    <row r="3386" spans="2:4" s="80" customFormat="1" x14ac:dyDescent="0.25">
      <c r="B3386" s="87"/>
      <c r="D3386" s="87"/>
    </row>
    <row r="3387" spans="2:4" s="80" customFormat="1" x14ac:dyDescent="0.25">
      <c r="B3387" s="87"/>
      <c r="D3387" s="87"/>
    </row>
    <row r="3388" spans="2:4" s="80" customFormat="1" x14ac:dyDescent="0.25">
      <c r="B3388" s="87"/>
      <c r="D3388" s="87"/>
    </row>
    <row r="3389" spans="2:4" s="80" customFormat="1" x14ac:dyDescent="0.25">
      <c r="B3389" s="87"/>
      <c r="D3389" s="87"/>
    </row>
    <row r="3390" spans="2:4" s="80" customFormat="1" x14ac:dyDescent="0.25">
      <c r="B3390" s="87"/>
      <c r="D3390" s="87"/>
    </row>
    <row r="3391" spans="2:4" s="80" customFormat="1" x14ac:dyDescent="0.25">
      <c r="B3391" s="87"/>
      <c r="D3391" s="87"/>
    </row>
    <row r="3392" spans="2:4" s="80" customFormat="1" x14ac:dyDescent="0.25">
      <c r="B3392" s="87"/>
      <c r="D3392" s="87"/>
    </row>
    <row r="3393" spans="2:4" s="80" customFormat="1" x14ac:dyDescent="0.25">
      <c r="B3393" s="87"/>
      <c r="D3393" s="87"/>
    </row>
    <row r="3394" spans="2:4" s="80" customFormat="1" x14ac:dyDescent="0.25">
      <c r="B3394" s="87"/>
      <c r="D3394" s="87"/>
    </row>
    <row r="3395" spans="2:4" s="80" customFormat="1" x14ac:dyDescent="0.25">
      <c r="B3395" s="87"/>
      <c r="D3395" s="87"/>
    </row>
    <row r="3396" spans="2:4" s="80" customFormat="1" x14ac:dyDescent="0.25">
      <c r="B3396" s="87"/>
      <c r="D3396" s="87"/>
    </row>
    <row r="3397" spans="2:4" s="80" customFormat="1" x14ac:dyDescent="0.25">
      <c r="B3397" s="87"/>
      <c r="D3397" s="87"/>
    </row>
    <row r="3398" spans="2:4" s="80" customFormat="1" x14ac:dyDescent="0.25">
      <c r="B3398" s="87"/>
      <c r="D3398" s="87"/>
    </row>
    <row r="3399" spans="2:4" s="80" customFormat="1" x14ac:dyDescent="0.25">
      <c r="B3399" s="87"/>
      <c r="D3399" s="87"/>
    </row>
    <row r="3400" spans="2:4" s="80" customFormat="1" x14ac:dyDescent="0.25">
      <c r="B3400" s="87"/>
      <c r="D3400" s="87"/>
    </row>
    <row r="3401" spans="2:4" s="80" customFormat="1" x14ac:dyDescent="0.25">
      <c r="B3401" s="87"/>
      <c r="D3401" s="87"/>
    </row>
    <row r="3402" spans="2:4" s="80" customFormat="1" x14ac:dyDescent="0.25">
      <c r="B3402" s="87"/>
      <c r="D3402" s="87"/>
    </row>
    <row r="3403" spans="2:4" s="80" customFormat="1" x14ac:dyDescent="0.25">
      <c r="B3403" s="87"/>
      <c r="D3403" s="87"/>
    </row>
    <row r="3404" spans="2:4" s="80" customFormat="1" x14ac:dyDescent="0.25">
      <c r="B3404" s="87"/>
      <c r="D3404" s="87"/>
    </row>
    <row r="3405" spans="2:4" s="80" customFormat="1" x14ac:dyDescent="0.25">
      <c r="B3405" s="87"/>
      <c r="D3405" s="87"/>
    </row>
    <row r="3406" spans="2:4" s="80" customFormat="1" x14ac:dyDescent="0.25">
      <c r="B3406" s="87"/>
      <c r="D3406" s="87"/>
    </row>
    <row r="3407" spans="2:4" s="80" customFormat="1" x14ac:dyDescent="0.25">
      <c r="B3407" s="87"/>
      <c r="D3407" s="87"/>
    </row>
    <row r="3408" spans="2:4" s="80" customFormat="1" x14ac:dyDescent="0.25">
      <c r="B3408" s="87"/>
      <c r="D3408" s="87"/>
    </row>
    <row r="3409" spans="2:4" s="80" customFormat="1" x14ac:dyDescent="0.25">
      <c r="B3409" s="87"/>
      <c r="D3409" s="87"/>
    </row>
    <row r="3410" spans="2:4" s="80" customFormat="1" x14ac:dyDescent="0.25">
      <c r="B3410" s="87"/>
      <c r="D3410" s="87"/>
    </row>
    <row r="3411" spans="2:4" s="80" customFormat="1" x14ac:dyDescent="0.25">
      <c r="B3411" s="87"/>
      <c r="D3411" s="87"/>
    </row>
    <row r="3412" spans="2:4" s="80" customFormat="1" x14ac:dyDescent="0.25">
      <c r="B3412" s="87"/>
      <c r="D3412" s="87"/>
    </row>
    <row r="3413" spans="2:4" s="80" customFormat="1" x14ac:dyDescent="0.25">
      <c r="B3413" s="87"/>
      <c r="D3413" s="87"/>
    </row>
    <row r="3414" spans="2:4" s="80" customFormat="1" x14ac:dyDescent="0.25">
      <c r="B3414" s="87"/>
      <c r="D3414" s="87"/>
    </row>
    <row r="3415" spans="2:4" s="80" customFormat="1" x14ac:dyDescent="0.25">
      <c r="B3415" s="87"/>
      <c r="D3415" s="87"/>
    </row>
    <row r="3416" spans="2:4" s="80" customFormat="1" x14ac:dyDescent="0.25">
      <c r="B3416" s="87"/>
      <c r="D3416" s="87"/>
    </row>
    <row r="3417" spans="2:4" s="80" customFormat="1" x14ac:dyDescent="0.25">
      <c r="B3417" s="87"/>
      <c r="D3417" s="87"/>
    </row>
    <row r="3418" spans="2:4" s="80" customFormat="1" x14ac:dyDescent="0.25">
      <c r="B3418" s="87"/>
      <c r="D3418" s="87"/>
    </row>
    <row r="3419" spans="2:4" s="80" customFormat="1" x14ac:dyDescent="0.25">
      <c r="B3419" s="87"/>
      <c r="D3419" s="87"/>
    </row>
    <row r="3420" spans="2:4" s="80" customFormat="1" x14ac:dyDescent="0.25">
      <c r="B3420" s="87"/>
      <c r="D3420" s="87"/>
    </row>
    <row r="3421" spans="2:4" s="80" customFormat="1" x14ac:dyDescent="0.25">
      <c r="B3421" s="87"/>
      <c r="D3421" s="87"/>
    </row>
    <row r="3422" spans="2:4" s="80" customFormat="1" x14ac:dyDescent="0.25">
      <c r="B3422" s="87"/>
      <c r="D3422" s="87"/>
    </row>
    <row r="3423" spans="2:4" s="80" customFormat="1" x14ac:dyDescent="0.25">
      <c r="B3423" s="87"/>
      <c r="D3423" s="87"/>
    </row>
    <row r="3424" spans="2:4" s="80" customFormat="1" x14ac:dyDescent="0.25">
      <c r="B3424" s="87"/>
      <c r="D3424" s="87"/>
    </row>
    <row r="3425" spans="2:4" s="80" customFormat="1" x14ac:dyDescent="0.25">
      <c r="B3425" s="87"/>
      <c r="D3425" s="87"/>
    </row>
    <row r="3426" spans="2:4" s="80" customFormat="1" x14ac:dyDescent="0.25">
      <c r="B3426" s="87"/>
      <c r="D3426" s="87"/>
    </row>
    <row r="3427" spans="2:4" s="80" customFormat="1" x14ac:dyDescent="0.25">
      <c r="B3427" s="87"/>
      <c r="D3427" s="87"/>
    </row>
    <row r="3428" spans="2:4" s="80" customFormat="1" x14ac:dyDescent="0.25">
      <c r="B3428" s="87"/>
      <c r="D3428" s="87"/>
    </row>
    <row r="3429" spans="2:4" s="80" customFormat="1" x14ac:dyDescent="0.25">
      <c r="B3429" s="87"/>
      <c r="D3429" s="87"/>
    </row>
    <row r="3430" spans="2:4" s="80" customFormat="1" x14ac:dyDescent="0.25">
      <c r="B3430" s="87"/>
      <c r="D3430" s="87"/>
    </row>
    <row r="3431" spans="2:4" s="80" customFormat="1" x14ac:dyDescent="0.25">
      <c r="B3431" s="87"/>
      <c r="D3431" s="87"/>
    </row>
    <row r="3432" spans="2:4" s="80" customFormat="1" x14ac:dyDescent="0.25">
      <c r="B3432" s="87"/>
      <c r="D3432" s="87"/>
    </row>
    <row r="3433" spans="2:4" s="80" customFormat="1" x14ac:dyDescent="0.25">
      <c r="B3433" s="87"/>
      <c r="D3433" s="87"/>
    </row>
    <row r="3434" spans="2:4" s="80" customFormat="1" x14ac:dyDescent="0.25">
      <c r="B3434" s="87"/>
      <c r="D3434" s="87"/>
    </row>
    <row r="3435" spans="2:4" s="80" customFormat="1" x14ac:dyDescent="0.25">
      <c r="B3435" s="87"/>
      <c r="D3435" s="87"/>
    </row>
    <row r="3436" spans="2:4" s="80" customFormat="1" x14ac:dyDescent="0.25">
      <c r="B3436" s="87"/>
      <c r="D3436" s="87"/>
    </row>
    <row r="3437" spans="2:4" s="80" customFormat="1" x14ac:dyDescent="0.25">
      <c r="B3437" s="87"/>
      <c r="D3437" s="87"/>
    </row>
    <row r="3438" spans="2:4" s="80" customFormat="1" x14ac:dyDescent="0.25">
      <c r="B3438" s="87"/>
      <c r="D3438" s="87"/>
    </row>
    <row r="3439" spans="2:4" s="80" customFormat="1" x14ac:dyDescent="0.25">
      <c r="B3439" s="87"/>
      <c r="D3439" s="87"/>
    </row>
    <row r="3440" spans="2:4" s="80" customFormat="1" x14ac:dyDescent="0.25">
      <c r="B3440" s="87"/>
      <c r="D3440" s="87"/>
    </row>
    <row r="3441" spans="2:4" s="80" customFormat="1" x14ac:dyDescent="0.25">
      <c r="B3441" s="87"/>
      <c r="D3441" s="87"/>
    </row>
    <row r="3442" spans="2:4" s="80" customFormat="1" x14ac:dyDescent="0.25">
      <c r="B3442" s="87"/>
      <c r="D3442" s="87"/>
    </row>
    <row r="3443" spans="2:4" s="80" customFormat="1" x14ac:dyDescent="0.25">
      <c r="B3443" s="87"/>
      <c r="D3443" s="87"/>
    </row>
    <row r="3444" spans="2:4" s="80" customFormat="1" x14ac:dyDescent="0.25">
      <c r="B3444" s="87"/>
      <c r="D3444" s="87"/>
    </row>
    <row r="3445" spans="2:4" s="80" customFormat="1" x14ac:dyDescent="0.25">
      <c r="B3445" s="87"/>
      <c r="D3445" s="87"/>
    </row>
    <row r="3446" spans="2:4" s="80" customFormat="1" x14ac:dyDescent="0.25">
      <c r="B3446" s="87"/>
      <c r="D3446" s="87"/>
    </row>
    <row r="3447" spans="2:4" s="80" customFormat="1" x14ac:dyDescent="0.25">
      <c r="B3447" s="87"/>
      <c r="D3447" s="87"/>
    </row>
    <row r="3448" spans="2:4" s="80" customFormat="1" x14ac:dyDescent="0.25">
      <c r="B3448" s="87"/>
      <c r="D3448" s="87"/>
    </row>
    <row r="3449" spans="2:4" s="80" customFormat="1" x14ac:dyDescent="0.25">
      <c r="B3449" s="87"/>
      <c r="D3449" s="87"/>
    </row>
    <row r="3450" spans="2:4" s="80" customFormat="1" x14ac:dyDescent="0.25">
      <c r="B3450" s="87"/>
      <c r="D3450" s="87"/>
    </row>
    <row r="3451" spans="2:4" s="80" customFormat="1" x14ac:dyDescent="0.25">
      <c r="B3451" s="87"/>
      <c r="D3451" s="87"/>
    </row>
    <row r="3452" spans="2:4" s="80" customFormat="1" x14ac:dyDescent="0.25">
      <c r="B3452" s="87"/>
      <c r="D3452" s="87"/>
    </row>
    <row r="3453" spans="2:4" s="80" customFormat="1" x14ac:dyDescent="0.25">
      <c r="B3453" s="87"/>
      <c r="D3453" s="87"/>
    </row>
    <row r="3454" spans="2:4" s="80" customFormat="1" x14ac:dyDescent="0.25">
      <c r="B3454" s="87"/>
      <c r="D3454" s="87"/>
    </row>
    <row r="3455" spans="2:4" s="80" customFormat="1" x14ac:dyDescent="0.25">
      <c r="B3455" s="87"/>
      <c r="D3455" s="87"/>
    </row>
    <row r="3456" spans="2:4" s="80" customFormat="1" x14ac:dyDescent="0.25">
      <c r="B3456" s="87"/>
      <c r="D3456" s="87"/>
    </row>
    <row r="3457" spans="2:4" s="80" customFormat="1" x14ac:dyDescent="0.25">
      <c r="B3457" s="87"/>
      <c r="D3457" s="87"/>
    </row>
    <row r="3458" spans="2:4" s="80" customFormat="1" x14ac:dyDescent="0.25">
      <c r="B3458" s="87"/>
      <c r="D3458" s="87"/>
    </row>
    <row r="3459" spans="2:4" s="80" customFormat="1" x14ac:dyDescent="0.25">
      <c r="B3459" s="87"/>
      <c r="D3459" s="87"/>
    </row>
    <row r="3460" spans="2:4" s="80" customFormat="1" x14ac:dyDescent="0.25">
      <c r="B3460" s="87"/>
      <c r="D3460" s="87"/>
    </row>
    <row r="3461" spans="2:4" s="80" customFormat="1" x14ac:dyDescent="0.25">
      <c r="B3461" s="87"/>
      <c r="D3461" s="87"/>
    </row>
    <row r="3462" spans="2:4" s="80" customFormat="1" x14ac:dyDescent="0.25">
      <c r="B3462" s="87"/>
      <c r="D3462" s="87"/>
    </row>
    <row r="3463" spans="2:4" s="80" customFormat="1" x14ac:dyDescent="0.25">
      <c r="B3463" s="87"/>
      <c r="D3463" s="87"/>
    </row>
    <row r="3464" spans="2:4" s="80" customFormat="1" x14ac:dyDescent="0.25">
      <c r="B3464" s="87"/>
      <c r="D3464" s="87"/>
    </row>
    <row r="3465" spans="2:4" s="80" customFormat="1" x14ac:dyDescent="0.25">
      <c r="B3465" s="87"/>
      <c r="D3465" s="87"/>
    </row>
    <row r="3466" spans="2:4" s="80" customFormat="1" x14ac:dyDescent="0.25">
      <c r="B3466" s="87"/>
      <c r="D3466" s="87"/>
    </row>
    <row r="3467" spans="2:4" s="80" customFormat="1" x14ac:dyDescent="0.25">
      <c r="B3467" s="87"/>
      <c r="D3467" s="87"/>
    </row>
    <row r="3468" spans="2:4" s="80" customFormat="1" x14ac:dyDescent="0.25">
      <c r="B3468" s="87"/>
      <c r="D3468" s="87"/>
    </row>
    <row r="3469" spans="2:4" s="80" customFormat="1" x14ac:dyDescent="0.25">
      <c r="B3469" s="87"/>
      <c r="D3469" s="87"/>
    </row>
    <row r="3470" spans="2:4" s="80" customFormat="1" x14ac:dyDescent="0.25">
      <c r="B3470" s="87"/>
      <c r="D3470" s="87"/>
    </row>
    <row r="3471" spans="2:4" s="80" customFormat="1" x14ac:dyDescent="0.25">
      <c r="B3471" s="87"/>
      <c r="D3471" s="87"/>
    </row>
    <row r="3472" spans="2:4" s="80" customFormat="1" x14ac:dyDescent="0.25">
      <c r="B3472" s="87"/>
      <c r="D3472" s="87"/>
    </row>
    <row r="3473" spans="2:4" s="80" customFormat="1" x14ac:dyDescent="0.25">
      <c r="B3473" s="87"/>
      <c r="D3473" s="87"/>
    </row>
    <row r="3474" spans="2:4" s="80" customFormat="1" x14ac:dyDescent="0.25">
      <c r="B3474" s="87"/>
      <c r="D3474" s="87"/>
    </row>
    <row r="3475" spans="2:4" s="80" customFormat="1" x14ac:dyDescent="0.25">
      <c r="B3475" s="87"/>
      <c r="D3475" s="87"/>
    </row>
    <row r="3476" spans="2:4" s="80" customFormat="1" x14ac:dyDescent="0.25">
      <c r="B3476" s="87"/>
      <c r="D3476" s="87"/>
    </row>
    <row r="3477" spans="2:4" s="80" customFormat="1" x14ac:dyDescent="0.25">
      <c r="B3477" s="87"/>
      <c r="D3477" s="87"/>
    </row>
    <row r="3478" spans="2:4" s="80" customFormat="1" x14ac:dyDescent="0.25">
      <c r="B3478" s="87"/>
      <c r="D3478" s="87"/>
    </row>
    <row r="3479" spans="2:4" s="80" customFormat="1" x14ac:dyDescent="0.25">
      <c r="B3479" s="87"/>
      <c r="D3479" s="87"/>
    </row>
    <row r="3480" spans="2:4" s="80" customFormat="1" x14ac:dyDescent="0.25">
      <c r="B3480" s="87"/>
      <c r="D3480" s="87"/>
    </row>
    <row r="3481" spans="2:4" s="80" customFormat="1" x14ac:dyDescent="0.25">
      <c r="B3481" s="87"/>
      <c r="D3481" s="87"/>
    </row>
    <row r="3482" spans="2:4" s="80" customFormat="1" x14ac:dyDescent="0.25">
      <c r="B3482" s="87"/>
      <c r="D3482" s="87"/>
    </row>
    <row r="3483" spans="2:4" s="80" customFormat="1" x14ac:dyDescent="0.25">
      <c r="B3483" s="87"/>
      <c r="D3483" s="87"/>
    </row>
    <row r="3484" spans="2:4" s="80" customFormat="1" x14ac:dyDescent="0.25">
      <c r="B3484" s="87"/>
      <c r="D3484" s="87"/>
    </row>
    <row r="3485" spans="2:4" s="80" customFormat="1" x14ac:dyDescent="0.25">
      <c r="B3485" s="87"/>
      <c r="D3485" s="87"/>
    </row>
    <row r="3486" spans="2:4" s="80" customFormat="1" x14ac:dyDescent="0.25">
      <c r="B3486" s="87"/>
      <c r="D3486" s="87"/>
    </row>
    <row r="3487" spans="2:4" s="80" customFormat="1" x14ac:dyDescent="0.25">
      <c r="B3487" s="87"/>
      <c r="D3487" s="87"/>
    </row>
    <row r="3488" spans="2:4" s="80" customFormat="1" x14ac:dyDescent="0.25">
      <c r="B3488" s="87"/>
      <c r="D3488" s="87"/>
    </row>
    <row r="3489" spans="2:4" s="80" customFormat="1" x14ac:dyDescent="0.25">
      <c r="B3489" s="87"/>
      <c r="D3489" s="87"/>
    </row>
    <row r="3490" spans="2:4" s="80" customFormat="1" x14ac:dyDescent="0.25">
      <c r="B3490" s="87"/>
      <c r="D3490" s="87"/>
    </row>
    <row r="3491" spans="2:4" s="80" customFormat="1" x14ac:dyDescent="0.25">
      <c r="B3491" s="87"/>
      <c r="D3491" s="87"/>
    </row>
    <row r="3492" spans="2:4" s="80" customFormat="1" x14ac:dyDescent="0.25">
      <c r="B3492" s="87"/>
      <c r="D3492" s="87"/>
    </row>
    <row r="3493" spans="2:4" s="80" customFormat="1" x14ac:dyDescent="0.25">
      <c r="B3493" s="87"/>
      <c r="D3493" s="87"/>
    </row>
    <row r="3494" spans="2:4" s="80" customFormat="1" x14ac:dyDescent="0.25">
      <c r="B3494" s="87"/>
      <c r="D3494" s="87"/>
    </row>
    <row r="3495" spans="2:4" s="80" customFormat="1" x14ac:dyDescent="0.25">
      <c r="B3495" s="87"/>
      <c r="D3495" s="87"/>
    </row>
    <row r="3496" spans="2:4" s="80" customFormat="1" x14ac:dyDescent="0.25">
      <c r="B3496" s="87"/>
      <c r="D3496" s="87"/>
    </row>
    <row r="3497" spans="2:4" s="80" customFormat="1" x14ac:dyDescent="0.25">
      <c r="B3497" s="87"/>
      <c r="D3497" s="87"/>
    </row>
    <row r="3498" spans="2:4" s="80" customFormat="1" x14ac:dyDescent="0.25">
      <c r="B3498" s="87"/>
      <c r="D3498" s="87"/>
    </row>
    <row r="3499" spans="2:4" s="80" customFormat="1" x14ac:dyDescent="0.25">
      <c r="B3499" s="87"/>
      <c r="D3499" s="87"/>
    </row>
    <row r="3500" spans="2:4" s="80" customFormat="1" x14ac:dyDescent="0.25">
      <c r="B3500" s="87"/>
      <c r="D3500" s="87"/>
    </row>
    <row r="3501" spans="2:4" s="80" customFormat="1" x14ac:dyDescent="0.25">
      <c r="B3501" s="87"/>
      <c r="D3501" s="87"/>
    </row>
    <row r="3502" spans="2:4" s="80" customFormat="1" x14ac:dyDescent="0.25">
      <c r="B3502" s="87"/>
      <c r="D3502" s="87"/>
    </row>
    <row r="3503" spans="2:4" s="80" customFormat="1" x14ac:dyDescent="0.25">
      <c r="B3503" s="87"/>
      <c r="D3503" s="87"/>
    </row>
    <row r="3504" spans="2:4" s="80" customFormat="1" x14ac:dyDescent="0.25">
      <c r="B3504" s="87"/>
      <c r="D3504" s="87"/>
    </row>
    <row r="3505" spans="2:4" s="80" customFormat="1" x14ac:dyDescent="0.25">
      <c r="B3505" s="87"/>
      <c r="D3505" s="87"/>
    </row>
    <row r="3506" spans="2:4" s="80" customFormat="1" x14ac:dyDescent="0.25">
      <c r="B3506" s="87"/>
      <c r="D3506" s="87"/>
    </row>
    <row r="3507" spans="2:4" s="80" customFormat="1" x14ac:dyDescent="0.25">
      <c r="B3507" s="87"/>
      <c r="D3507" s="87"/>
    </row>
    <row r="3508" spans="2:4" s="80" customFormat="1" x14ac:dyDescent="0.25">
      <c r="B3508" s="87"/>
      <c r="D3508" s="87"/>
    </row>
    <row r="3509" spans="2:4" s="80" customFormat="1" x14ac:dyDescent="0.25">
      <c r="B3509" s="87"/>
      <c r="D3509" s="87"/>
    </row>
    <row r="3510" spans="2:4" s="80" customFormat="1" x14ac:dyDescent="0.25">
      <c r="B3510" s="87"/>
      <c r="D3510" s="87"/>
    </row>
    <row r="3511" spans="2:4" s="80" customFormat="1" x14ac:dyDescent="0.25">
      <c r="B3511" s="87"/>
      <c r="D3511" s="87"/>
    </row>
    <row r="3512" spans="2:4" s="80" customFormat="1" x14ac:dyDescent="0.25">
      <c r="B3512" s="87"/>
      <c r="D3512" s="87"/>
    </row>
    <row r="3513" spans="2:4" s="80" customFormat="1" x14ac:dyDescent="0.25">
      <c r="B3513" s="87"/>
      <c r="D3513" s="87"/>
    </row>
    <row r="3514" spans="2:4" s="80" customFormat="1" x14ac:dyDescent="0.25">
      <c r="B3514" s="87"/>
      <c r="D3514" s="87"/>
    </row>
    <row r="3515" spans="2:4" s="80" customFormat="1" x14ac:dyDescent="0.25">
      <c r="B3515" s="87"/>
      <c r="D3515" s="87"/>
    </row>
    <row r="3516" spans="2:4" s="80" customFormat="1" x14ac:dyDescent="0.25">
      <c r="B3516" s="87"/>
      <c r="D3516" s="87"/>
    </row>
    <row r="3517" spans="2:4" s="80" customFormat="1" x14ac:dyDescent="0.25">
      <c r="B3517" s="87"/>
      <c r="D3517" s="87"/>
    </row>
    <row r="3518" spans="2:4" s="80" customFormat="1" x14ac:dyDescent="0.25">
      <c r="B3518" s="87"/>
      <c r="D3518" s="87"/>
    </row>
    <row r="3519" spans="2:4" s="80" customFormat="1" x14ac:dyDescent="0.25">
      <c r="B3519" s="87"/>
      <c r="D3519" s="87"/>
    </row>
    <row r="3520" spans="2:4" s="80" customFormat="1" x14ac:dyDescent="0.25">
      <c r="B3520" s="87"/>
      <c r="D3520" s="87"/>
    </row>
    <row r="3521" spans="2:4" s="80" customFormat="1" x14ac:dyDescent="0.25">
      <c r="B3521" s="87"/>
      <c r="D3521" s="87"/>
    </row>
    <row r="3522" spans="2:4" s="80" customFormat="1" x14ac:dyDescent="0.25">
      <c r="B3522" s="87"/>
      <c r="D3522" s="87"/>
    </row>
    <row r="3523" spans="2:4" s="80" customFormat="1" x14ac:dyDescent="0.25">
      <c r="B3523" s="87"/>
      <c r="D3523" s="87"/>
    </row>
    <row r="3524" spans="2:4" s="80" customFormat="1" x14ac:dyDescent="0.25">
      <c r="B3524" s="87"/>
      <c r="D3524" s="87"/>
    </row>
    <row r="3525" spans="2:4" s="80" customFormat="1" x14ac:dyDescent="0.25">
      <c r="B3525" s="87"/>
      <c r="D3525" s="87"/>
    </row>
    <row r="3526" spans="2:4" s="80" customFormat="1" x14ac:dyDescent="0.25">
      <c r="B3526" s="87"/>
      <c r="D3526" s="87"/>
    </row>
    <row r="3527" spans="2:4" s="80" customFormat="1" x14ac:dyDescent="0.25">
      <c r="B3527" s="87"/>
      <c r="D3527" s="87"/>
    </row>
    <row r="3528" spans="2:4" s="80" customFormat="1" x14ac:dyDescent="0.25">
      <c r="B3528" s="87"/>
      <c r="D3528" s="87"/>
    </row>
    <row r="3529" spans="2:4" s="80" customFormat="1" x14ac:dyDescent="0.25">
      <c r="B3529" s="87"/>
      <c r="D3529" s="87"/>
    </row>
    <row r="3530" spans="2:4" s="80" customFormat="1" x14ac:dyDescent="0.25">
      <c r="B3530" s="87"/>
      <c r="D3530" s="87"/>
    </row>
    <row r="3531" spans="2:4" s="80" customFormat="1" x14ac:dyDescent="0.25">
      <c r="B3531" s="87"/>
      <c r="D3531" s="87"/>
    </row>
    <row r="3532" spans="2:4" s="80" customFormat="1" x14ac:dyDescent="0.25">
      <c r="B3532" s="87"/>
      <c r="D3532" s="87"/>
    </row>
    <row r="3533" spans="2:4" s="80" customFormat="1" x14ac:dyDescent="0.25">
      <c r="B3533" s="87"/>
      <c r="D3533" s="87"/>
    </row>
    <row r="3534" spans="2:4" s="80" customFormat="1" x14ac:dyDescent="0.25">
      <c r="B3534" s="87"/>
      <c r="D3534" s="87"/>
    </row>
    <row r="3535" spans="2:4" s="80" customFormat="1" x14ac:dyDescent="0.25">
      <c r="B3535" s="87"/>
      <c r="D3535" s="87"/>
    </row>
    <row r="3536" spans="2:4" s="80" customFormat="1" x14ac:dyDescent="0.25">
      <c r="B3536" s="87"/>
      <c r="D3536" s="87"/>
    </row>
    <row r="3537" spans="2:4" s="80" customFormat="1" x14ac:dyDescent="0.25">
      <c r="B3537" s="87"/>
      <c r="D3537" s="87"/>
    </row>
    <row r="3538" spans="2:4" s="80" customFormat="1" x14ac:dyDescent="0.25">
      <c r="B3538" s="87"/>
      <c r="D3538" s="87"/>
    </row>
    <row r="3539" spans="2:4" s="80" customFormat="1" x14ac:dyDescent="0.25">
      <c r="B3539" s="87"/>
      <c r="D3539" s="87"/>
    </row>
    <row r="3540" spans="2:4" s="80" customFormat="1" x14ac:dyDescent="0.25">
      <c r="B3540" s="87"/>
      <c r="D3540" s="87"/>
    </row>
    <row r="3541" spans="2:4" s="80" customFormat="1" x14ac:dyDescent="0.25">
      <c r="B3541" s="87"/>
      <c r="D3541" s="87"/>
    </row>
    <row r="3542" spans="2:4" s="80" customFormat="1" x14ac:dyDescent="0.25">
      <c r="B3542" s="87"/>
      <c r="D3542" s="87"/>
    </row>
    <row r="3543" spans="2:4" s="80" customFormat="1" x14ac:dyDescent="0.25">
      <c r="B3543" s="87"/>
      <c r="D3543" s="87"/>
    </row>
    <row r="3544" spans="2:4" s="80" customFormat="1" x14ac:dyDescent="0.25">
      <c r="B3544" s="87"/>
      <c r="D3544" s="87"/>
    </row>
    <row r="3545" spans="2:4" s="80" customFormat="1" x14ac:dyDescent="0.25">
      <c r="B3545" s="87"/>
      <c r="D3545" s="87"/>
    </row>
    <row r="3546" spans="2:4" s="80" customFormat="1" x14ac:dyDescent="0.25">
      <c r="B3546" s="87"/>
      <c r="D3546" s="87"/>
    </row>
    <row r="3547" spans="2:4" s="80" customFormat="1" x14ac:dyDescent="0.25">
      <c r="B3547" s="87"/>
      <c r="D3547" s="87"/>
    </row>
    <row r="3548" spans="2:4" s="80" customFormat="1" x14ac:dyDescent="0.25">
      <c r="B3548" s="87"/>
      <c r="D3548" s="87"/>
    </row>
    <row r="3549" spans="2:4" s="80" customFormat="1" x14ac:dyDescent="0.25">
      <c r="B3549" s="87"/>
      <c r="D3549" s="87"/>
    </row>
    <row r="3550" spans="2:4" s="80" customFormat="1" x14ac:dyDescent="0.25">
      <c r="B3550" s="87"/>
      <c r="D3550" s="87"/>
    </row>
    <row r="3551" spans="2:4" s="80" customFormat="1" x14ac:dyDescent="0.25">
      <c r="B3551" s="87"/>
      <c r="D3551" s="87"/>
    </row>
    <row r="3552" spans="2:4" s="80" customFormat="1" x14ac:dyDescent="0.25">
      <c r="B3552" s="87"/>
      <c r="D3552" s="87"/>
    </row>
    <row r="3553" spans="2:4" s="80" customFormat="1" x14ac:dyDescent="0.25">
      <c r="B3553" s="87"/>
      <c r="D3553" s="87"/>
    </row>
    <row r="3554" spans="2:4" s="80" customFormat="1" x14ac:dyDescent="0.25">
      <c r="B3554" s="87"/>
      <c r="D3554" s="87"/>
    </row>
    <row r="3555" spans="2:4" s="80" customFormat="1" x14ac:dyDescent="0.25">
      <c r="B3555" s="87"/>
      <c r="D3555" s="87"/>
    </row>
    <row r="3556" spans="2:4" s="80" customFormat="1" x14ac:dyDescent="0.25">
      <c r="B3556" s="87"/>
      <c r="D3556" s="87"/>
    </row>
    <row r="3557" spans="2:4" s="80" customFormat="1" x14ac:dyDescent="0.25">
      <c r="B3557" s="87"/>
      <c r="D3557" s="87"/>
    </row>
    <row r="3558" spans="2:4" s="80" customFormat="1" x14ac:dyDescent="0.25">
      <c r="B3558" s="87"/>
      <c r="D3558" s="87"/>
    </row>
    <row r="3559" spans="2:4" s="80" customFormat="1" x14ac:dyDescent="0.25">
      <c r="B3559" s="87"/>
      <c r="D3559" s="87"/>
    </row>
    <row r="3560" spans="2:4" s="80" customFormat="1" x14ac:dyDescent="0.25">
      <c r="B3560" s="87"/>
      <c r="D3560" s="87"/>
    </row>
    <row r="3561" spans="2:4" s="80" customFormat="1" x14ac:dyDescent="0.25">
      <c r="B3561" s="87"/>
      <c r="D3561" s="87"/>
    </row>
    <row r="3562" spans="2:4" s="80" customFormat="1" x14ac:dyDescent="0.25">
      <c r="B3562" s="87"/>
      <c r="D3562" s="87"/>
    </row>
    <row r="3563" spans="2:4" s="80" customFormat="1" x14ac:dyDescent="0.25">
      <c r="B3563" s="87"/>
      <c r="D3563" s="87"/>
    </row>
    <row r="3564" spans="2:4" s="80" customFormat="1" x14ac:dyDescent="0.25">
      <c r="B3564" s="87"/>
      <c r="D3564" s="87"/>
    </row>
    <row r="3565" spans="2:4" s="80" customFormat="1" x14ac:dyDescent="0.25">
      <c r="B3565" s="87"/>
      <c r="D3565" s="87"/>
    </row>
    <row r="3566" spans="2:4" s="80" customFormat="1" x14ac:dyDescent="0.25">
      <c r="B3566" s="87"/>
      <c r="D3566" s="87"/>
    </row>
    <row r="3567" spans="2:4" s="80" customFormat="1" x14ac:dyDescent="0.25">
      <c r="B3567" s="87"/>
      <c r="D3567" s="87"/>
    </row>
    <row r="3568" spans="2:4" s="80" customFormat="1" x14ac:dyDescent="0.25">
      <c r="B3568" s="87"/>
      <c r="D3568" s="87"/>
    </row>
    <row r="3569" spans="2:4" s="80" customFormat="1" x14ac:dyDescent="0.25">
      <c r="B3569" s="87"/>
      <c r="D3569" s="87"/>
    </row>
    <row r="3570" spans="2:4" s="80" customFormat="1" x14ac:dyDescent="0.25">
      <c r="B3570" s="87"/>
      <c r="D3570" s="87"/>
    </row>
    <row r="3571" spans="2:4" s="80" customFormat="1" x14ac:dyDescent="0.25">
      <c r="B3571" s="87"/>
      <c r="D3571" s="87"/>
    </row>
    <row r="3572" spans="2:4" s="80" customFormat="1" x14ac:dyDescent="0.25">
      <c r="B3572" s="87"/>
      <c r="D3572" s="87"/>
    </row>
    <row r="3573" spans="2:4" s="80" customFormat="1" x14ac:dyDescent="0.25">
      <c r="B3573" s="87"/>
      <c r="D3573" s="87"/>
    </row>
    <row r="3574" spans="2:4" s="80" customFormat="1" x14ac:dyDescent="0.25">
      <c r="B3574" s="87"/>
      <c r="D3574" s="87"/>
    </row>
    <row r="3575" spans="2:4" s="80" customFormat="1" x14ac:dyDescent="0.25">
      <c r="B3575" s="87"/>
      <c r="D3575" s="87"/>
    </row>
    <row r="3576" spans="2:4" s="80" customFormat="1" x14ac:dyDescent="0.25">
      <c r="B3576" s="87"/>
      <c r="D3576" s="87"/>
    </row>
    <row r="3577" spans="2:4" s="80" customFormat="1" x14ac:dyDescent="0.25">
      <c r="B3577" s="87"/>
      <c r="D3577" s="87"/>
    </row>
    <row r="3578" spans="2:4" s="80" customFormat="1" x14ac:dyDescent="0.25">
      <c r="B3578" s="87"/>
      <c r="D3578" s="87"/>
    </row>
    <row r="3579" spans="2:4" s="80" customFormat="1" x14ac:dyDescent="0.25">
      <c r="B3579" s="87"/>
      <c r="D3579" s="87"/>
    </row>
    <row r="3580" spans="2:4" s="80" customFormat="1" x14ac:dyDescent="0.25">
      <c r="B3580" s="87"/>
      <c r="D3580" s="87"/>
    </row>
    <row r="3581" spans="2:4" s="80" customFormat="1" x14ac:dyDescent="0.25">
      <c r="B3581" s="87"/>
      <c r="D3581" s="87"/>
    </row>
    <row r="3582" spans="2:4" s="80" customFormat="1" x14ac:dyDescent="0.25">
      <c r="B3582" s="87"/>
      <c r="D3582" s="87"/>
    </row>
    <row r="3583" spans="2:4" s="80" customFormat="1" x14ac:dyDescent="0.25">
      <c r="B3583" s="87"/>
      <c r="D3583" s="87"/>
    </row>
    <row r="3584" spans="2:4" s="80" customFormat="1" x14ac:dyDescent="0.25">
      <c r="B3584" s="87"/>
      <c r="D3584" s="87"/>
    </row>
    <row r="3585" spans="2:4" s="80" customFormat="1" x14ac:dyDescent="0.25">
      <c r="B3585" s="87"/>
      <c r="D3585" s="87"/>
    </row>
    <row r="3586" spans="2:4" s="80" customFormat="1" x14ac:dyDescent="0.25">
      <c r="B3586" s="87"/>
      <c r="D3586" s="87"/>
    </row>
    <row r="3587" spans="2:4" s="80" customFormat="1" x14ac:dyDescent="0.25">
      <c r="B3587" s="87"/>
      <c r="D3587" s="87"/>
    </row>
    <row r="3588" spans="2:4" s="80" customFormat="1" x14ac:dyDescent="0.25">
      <c r="B3588" s="87"/>
      <c r="D3588" s="87"/>
    </row>
    <row r="3589" spans="2:4" s="80" customFormat="1" x14ac:dyDescent="0.25">
      <c r="B3589" s="87"/>
      <c r="D3589" s="87"/>
    </row>
    <row r="3590" spans="2:4" s="80" customFormat="1" x14ac:dyDescent="0.25">
      <c r="B3590" s="87"/>
      <c r="D3590" s="87"/>
    </row>
    <row r="3591" spans="2:4" s="80" customFormat="1" x14ac:dyDescent="0.25">
      <c r="B3591" s="87"/>
      <c r="D3591" s="87"/>
    </row>
    <row r="3592" spans="2:4" s="80" customFormat="1" x14ac:dyDescent="0.25">
      <c r="B3592" s="87"/>
      <c r="D3592" s="87"/>
    </row>
    <row r="3593" spans="2:4" s="80" customFormat="1" x14ac:dyDescent="0.25">
      <c r="B3593" s="87"/>
      <c r="D3593" s="87"/>
    </row>
    <row r="3594" spans="2:4" s="80" customFormat="1" x14ac:dyDescent="0.25">
      <c r="B3594" s="87"/>
      <c r="D3594" s="87"/>
    </row>
    <row r="3595" spans="2:4" s="80" customFormat="1" x14ac:dyDescent="0.25">
      <c r="B3595" s="87"/>
      <c r="D3595" s="87"/>
    </row>
    <row r="3596" spans="2:4" s="80" customFormat="1" x14ac:dyDescent="0.25">
      <c r="B3596" s="87"/>
      <c r="D3596" s="87"/>
    </row>
    <row r="3597" spans="2:4" s="80" customFormat="1" x14ac:dyDescent="0.25">
      <c r="B3597" s="87"/>
      <c r="D3597" s="87"/>
    </row>
    <row r="3598" spans="2:4" s="80" customFormat="1" x14ac:dyDescent="0.25">
      <c r="B3598" s="87"/>
      <c r="D3598" s="87"/>
    </row>
    <row r="3599" spans="2:4" s="80" customFormat="1" x14ac:dyDescent="0.25">
      <c r="B3599" s="87"/>
      <c r="D3599" s="87"/>
    </row>
    <row r="3600" spans="2:4" s="80" customFormat="1" x14ac:dyDescent="0.25">
      <c r="B3600" s="87"/>
      <c r="D3600" s="87"/>
    </row>
    <row r="3601" spans="2:4" s="80" customFormat="1" x14ac:dyDescent="0.25">
      <c r="B3601" s="87"/>
      <c r="D3601" s="87"/>
    </row>
    <row r="3602" spans="2:4" s="80" customFormat="1" x14ac:dyDescent="0.25">
      <c r="B3602" s="87"/>
      <c r="D3602" s="87"/>
    </row>
    <row r="3603" spans="2:4" s="80" customFormat="1" x14ac:dyDescent="0.25">
      <c r="B3603" s="87"/>
      <c r="D3603" s="87"/>
    </row>
    <row r="3604" spans="2:4" s="80" customFormat="1" x14ac:dyDescent="0.25">
      <c r="B3604" s="87"/>
      <c r="D3604" s="87"/>
    </row>
    <row r="3605" spans="2:4" s="80" customFormat="1" x14ac:dyDescent="0.25">
      <c r="B3605" s="87"/>
      <c r="D3605" s="87"/>
    </row>
    <row r="3606" spans="2:4" s="80" customFormat="1" x14ac:dyDescent="0.25">
      <c r="B3606" s="87"/>
      <c r="D3606" s="87"/>
    </row>
    <row r="3607" spans="2:4" s="80" customFormat="1" x14ac:dyDescent="0.25">
      <c r="B3607" s="87"/>
      <c r="D3607" s="87"/>
    </row>
    <row r="3608" spans="2:4" s="80" customFormat="1" x14ac:dyDescent="0.25">
      <c r="B3608" s="87"/>
      <c r="D3608" s="87"/>
    </row>
    <row r="3609" spans="2:4" s="80" customFormat="1" x14ac:dyDescent="0.25">
      <c r="B3609" s="87"/>
      <c r="D3609" s="87"/>
    </row>
    <row r="3610" spans="2:4" s="80" customFormat="1" x14ac:dyDescent="0.25">
      <c r="B3610" s="87"/>
      <c r="D3610" s="87"/>
    </row>
    <row r="3611" spans="2:4" s="80" customFormat="1" x14ac:dyDescent="0.25">
      <c r="B3611" s="87"/>
      <c r="D3611" s="87"/>
    </row>
    <row r="3612" spans="2:4" s="80" customFormat="1" x14ac:dyDescent="0.25">
      <c r="B3612" s="87"/>
      <c r="D3612" s="87"/>
    </row>
    <row r="3613" spans="2:4" s="80" customFormat="1" x14ac:dyDescent="0.25">
      <c r="B3613" s="87"/>
      <c r="D3613" s="87"/>
    </row>
    <row r="3614" spans="2:4" s="80" customFormat="1" x14ac:dyDescent="0.25">
      <c r="B3614" s="87"/>
      <c r="D3614" s="87"/>
    </row>
    <row r="3615" spans="2:4" s="80" customFormat="1" x14ac:dyDescent="0.25">
      <c r="B3615" s="87"/>
      <c r="D3615" s="87"/>
    </row>
    <row r="3616" spans="2:4" s="80" customFormat="1" x14ac:dyDescent="0.25">
      <c r="B3616" s="87"/>
      <c r="D3616" s="87"/>
    </row>
    <row r="3617" spans="2:4" s="80" customFormat="1" x14ac:dyDescent="0.25">
      <c r="B3617" s="87"/>
      <c r="D3617" s="87"/>
    </row>
    <row r="3618" spans="2:4" s="80" customFormat="1" x14ac:dyDescent="0.25">
      <c r="B3618" s="87"/>
      <c r="D3618" s="87"/>
    </row>
    <row r="3619" spans="2:4" s="80" customFormat="1" x14ac:dyDescent="0.25">
      <c r="B3619" s="87"/>
      <c r="D3619" s="87"/>
    </row>
    <row r="3620" spans="2:4" s="80" customFormat="1" x14ac:dyDescent="0.25">
      <c r="B3620" s="87"/>
      <c r="D3620" s="87"/>
    </row>
    <row r="3621" spans="2:4" s="80" customFormat="1" x14ac:dyDescent="0.25">
      <c r="B3621" s="87"/>
      <c r="D3621" s="87"/>
    </row>
    <row r="3622" spans="2:4" s="80" customFormat="1" x14ac:dyDescent="0.25">
      <c r="B3622" s="87"/>
      <c r="D3622" s="87"/>
    </row>
    <row r="3623" spans="2:4" s="80" customFormat="1" x14ac:dyDescent="0.25">
      <c r="B3623" s="87"/>
      <c r="D3623" s="87"/>
    </row>
    <row r="3624" spans="2:4" s="80" customFormat="1" x14ac:dyDescent="0.25">
      <c r="B3624" s="87"/>
      <c r="D3624" s="87"/>
    </row>
    <row r="3625" spans="2:4" s="80" customFormat="1" x14ac:dyDescent="0.25">
      <c r="B3625" s="87"/>
      <c r="D3625" s="87"/>
    </row>
    <row r="3626" spans="2:4" s="80" customFormat="1" x14ac:dyDescent="0.25">
      <c r="B3626" s="87"/>
      <c r="D3626" s="87"/>
    </row>
    <row r="3627" spans="2:4" s="80" customFormat="1" x14ac:dyDescent="0.25">
      <c r="B3627" s="87"/>
      <c r="D3627" s="87"/>
    </row>
    <row r="3628" spans="2:4" s="80" customFormat="1" x14ac:dyDescent="0.25">
      <c r="B3628" s="87"/>
      <c r="D3628" s="87"/>
    </row>
    <row r="3629" spans="2:4" s="80" customFormat="1" x14ac:dyDescent="0.25">
      <c r="B3629" s="87"/>
      <c r="D3629" s="87"/>
    </row>
    <row r="3630" spans="2:4" s="80" customFormat="1" x14ac:dyDescent="0.25">
      <c r="B3630" s="87"/>
      <c r="D3630" s="87"/>
    </row>
    <row r="3631" spans="2:4" s="80" customFormat="1" x14ac:dyDescent="0.25">
      <c r="B3631" s="87"/>
      <c r="D3631" s="87"/>
    </row>
    <row r="3632" spans="2:4" s="80" customFormat="1" x14ac:dyDescent="0.25">
      <c r="B3632" s="87"/>
      <c r="D3632" s="87"/>
    </row>
    <row r="3633" spans="2:4" s="80" customFormat="1" x14ac:dyDescent="0.25">
      <c r="B3633" s="87"/>
      <c r="D3633" s="87"/>
    </row>
    <row r="3634" spans="2:4" s="80" customFormat="1" x14ac:dyDescent="0.25">
      <c r="B3634" s="87"/>
      <c r="D3634" s="87"/>
    </row>
    <row r="3635" spans="2:4" s="80" customFormat="1" x14ac:dyDescent="0.25">
      <c r="B3635" s="87"/>
      <c r="D3635" s="87"/>
    </row>
    <row r="3636" spans="2:4" s="80" customFormat="1" x14ac:dyDescent="0.25">
      <c r="B3636" s="87"/>
      <c r="D3636" s="87"/>
    </row>
    <row r="3637" spans="2:4" s="80" customFormat="1" x14ac:dyDescent="0.25">
      <c r="B3637" s="87"/>
      <c r="D3637" s="87"/>
    </row>
    <row r="3638" spans="2:4" s="80" customFormat="1" x14ac:dyDescent="0.25">
      <c r="B3638" s="87"/>
      <c r="D3638" s="87"/>
    </row>
    <row r="3639" spans="2:4" s="80" customFormat="1" x14ac:dyDescent="0.25">
      <c r="B3639" s="87"/>
      <c r="D3639" s="87"/>
    </row>
    <row r="3640" spans="2:4" s="80" customFormat="1" x14ac:dyDescent="0.25">
      <c r="B3640" s="87"/>
      <c r="D3640" s="87"/>
    </row>
    <row r="3641" spans="2:4" s="80" customFormat="1" x14ac:dyDescent="0.25">
      <c r="B3641" s="87"/>
      <c r="D3641" s="87"/>
    </row>
    <row r="3642" spans="2:4" s="80" customFormat="1" x14ac:dyDescent="0.25">
      <c r="B3642" s="87"/>
      <c r="D3642" s="87"/>
    </row>
    <row r="3643" spans="2:4" s="80" customFormat="1" x14ac:dyDescent="0.25">
      <c r="B3643" s="87"/>
      <c r="D3643" s="87"/>
    </row>
    <row r="3644" spans="2:4" s="80" customFormat="1" x14ac:dyDescent="0.25">
      <c r="B3644" s="87"/>
      <c r="D3644" s="87"/>
    </row>
    <row r="3645" spans="2:4" s="80" customFormat="1" x14ac:dyDescent="0.25">
      <c r="B3645" s="87"/>
      <c r="D3645" s="87"/>
    </row>
    <row r="3646" spans="2:4" s="80" customFormat="1" x14ac:dyDescent="0.25">
      <c r="B3646" s="87"/>
      <c r="D3646" s="87"/>
    </row>
    <row r="3647" spans="2:4" s="80" customFormat="1" x14ac:dyDescent="0.25">
      <c r="B3647" s="87"/>
      <c r="D3647" s="87"/>
    </row>
    <row r="3648" spans="2:4" s="80" customFormat="1" x14ac:dyDescent="0.25">
      <c r="B3648" s="87"/>
      <c r="D3648" s="87"/>
    </row>
    <row r="3649" spans="2:4" s="80" customFormat="1" x14ac:dyDescent="0.25">
      <c r="B3649" s="87"/>
      <c r="D3649" s="87"/>
    </row>
    <row r="3650" spans="2:4" s="80" customFormat="1" x14ac:dyDescent="0.25">
      <c r="B3650" s="87"/>
      <c r="D3650" s="87"/>
    </row>
    <row r="3651" spans="2:4" s="80" customFormat="1" x14ac:dyDescent="0.25">
      <c r="B3651" s="87"/>
      <c r="D3651" s="87"/>
    </row>
    <row r="3652" spans="2:4" s="80" customFormat="1" x14ac:dyDescent="0.25">
      <c r="B3652" s="87"/>
      <c r="D3652" s="87"/>
    </row>
    <row r="3653" spans="2:4" s="80" customFormat="1" x14ac:dyDescent="0.25">
      <c r="B3653" s="87"/>
      <c r="D3653" s="87"/>
    </row>
    <row r="3654" spans="2:4" s="80" customFormat="1" x14ac:dyDescent="0.25">
      <c r="B3654" s="87"/>
      <c r="D3654" s="87"/>
    </row>
    <row r="3655" spans="2:4" s="80" customFormat="1" x14ac:dyDescent="0.25">
      <c r="B3655" s="87"/>
      <c r="D3655" s="87"/>
    </row>
    <row r="3656" spans="2:4" s="80" customFormat="1" x14ac:dyDescent="0.25">
      <c r="B3656" s="87"/>
      <c r="D3656" s="87"/>
    </row>
    <row r="3657" spans="2:4" s="80" customFormat="1" x14ac:dyDescent="0.25">
      <c r="B3657" s="87"/>
      <c r="D3657" s="87"/>
    </row>
    <row r="3658" spans="2:4" s="80" customFormat="1" x14ac:dyDescent="0.25">
      <c r="B3658" s="87"/>
      <c r="D3658" s="87"/>
    </row>
    <row r="3659" spans="2:4" s="80" customFormat="1" x14ac:dyDescent="0.25">
      <c r="B3659" s="87"/>
      <c r="D3659" s="87"/>
    </row>
    <row r="3660" spans="2:4" s="80" customFormat="1" x14ac:dyDescent="0.25">
      <c r="B3660" s="87"/>
      <c r="D3660" s="87"/>
    </row>
    <row r="3661" spans="2:4" s="80" customFormat="1" x14ac:dyDescent="0.25">
      <c r="B3661" s="87"/>
      <c r="D3661" s="87"/>
    </row>
    <row r="3662" spans="2:4" s="80" customFormat="1" x14ac:dyDescent="0.25">
      <c r="B3662" s="87"/>
      <c r="D3662" s="87"/>
    </row>
    <row r="3663" spans="2:4" s="80" customFormat="1" x14ac:dyDescent="0.25">
      <c r="B3663" s="87"/>
      <c r="D3663" s="87"/>
    </row>
    <row r="3664" spans="2:4" s="80" customFormat="1" x14ac:dyDescent="0.25">
      <c r="B3664" s="87"/>
      <c r="D3664" s="87"/>
    </row>
    <row r="3665" spans="2:4" s="80" customFormat="1" x14ac:dyDescent="0.25">
      <c r="B3665" s="87"/>
      <c r="D3665" s="87"/>
    </row>
    <row r="3666" spans="2:4" s="80" customFormat="1" x14ac:dyDescent="0.25">
      <c r="B3666" s="87"/>
      <c r="D3666" s="87"/>
    </row>
    <row r="3667" spans="2:4" s="80" customFormat="1" x14ac:dyDescent="0.25">
      <c r="B3667" s="87"/>
      <c r="D3667" s="87"/>
    </row>
    <row r="3668" spans="2:4" s="80" customFormat="1" x14ac:dyDescent="0.25">
      <c r="B3668" s="87"/>
      <c r="D3668" s="87"/>
    </row>
    <row r="3669" spans="2:4" s="80" customFormat="1" x14ac:dyDescent="0.25">
      <c r="B3669" s="87"/>
      <c r="D3669" s="87"/>
    </row>
    <row r="3670" spans="2:4" s="80" customFormat="1" x14ac:dyDescent="0.25">
      <c r="B3670" s="87"/>
      <c r="D3670" s="87"/>
    </row>
    <row r="3671" spans="2:4" s="80" customFormat="1" x14ac:dyDescent="0.25">
      <c r="B3671" s="87"/>
      <c r="D3671" s="87"/>
    </row>
    <row r="3672" spans="2:4" s="80" customFormat="1" x14ac:dyDescent="0.25">
      <c r="B3672" s="87"/>
      <c r="D3672" s="87"/>
    </row>
    <row r="3673" spans="2:4" s="80" customFormat="1" x14ac:dyDescent="0.25">
      <c r="B3673" s="87"/>
      <c r="D3673" s="87"/>
    </row>
    <row r="3674" spans="2:4" s="80" customFormat="1" x14ac:dyDescent="0.25">
      <c r="B3674" s="87"/>
      <c r="D3674" s="87"/>
    </row>
    <row r="3675" spans="2:4" s="80" customFormat="1" x14ac:dyDescent="0.25">
      <c r="B3675" s="87"/>
      <c r="D3675" s="87"/>
    </row>
    <row r="3676" spans="2:4" s="80" customFormat="1" x14ac:dyDescent="0.25">
      <c r="B3676" s="87"/>
      <c r="D3676" s="87"/>
    </row>
    <row r="3677" spans="2:4" s="80" customFormat="1" x14ac:dyDescent="0.25">
      <c r="B3677" s="87"/>
      <c r="D3677" s="87"/>
    </row>
    <row r="3678" spans="2:4" s="80" customFormat="1" x14ac:dyDescent="0.25">
      <c r="B3678" s="87"/>
      <c r="D3678" s="87"/>
    </row>
    <row r="3679" spans="2:4" s="80" customFormat="1" x14ac:dyDescent="0.25">
      <c r="B3679" s="87"/>
      <c r="D3679" s="87"/>
    </row>
    <row r="3680" spans="2:4" s="80" customFormat="1" x14ac:dyDescent="0.25">
      <c r="B3680" s="87"/>
      <c r="D3680" s="87"/>
    </row>
    <row r="3681" spans="2:4" s="80" customFormat="1" x14ac:dyDescent="0.25">
      <c r="B3681" s="87"/>
      <c r="D3681" s="87"/>
    </row>
    <row r="3682" spans="2:4" s="80" customFormat="1" x14ac:dyDescent="0.25">
      <c r="B3682" s="87"/>
      <c r="D3682" s="87"/>
    </row>
    <row r="3683" spans="2:4" s="80" customFormat="1" x14ac:dyDescent="0.25">
      <c r="B3683" s="87"/>
      <c r="D3683" s="87"/>
    </row>
    <row r="3684" spans="2:4" s="80" customFormat="1" x14ac:dyDescent="0.25">
      <c r="B3684" s="87"/>
      <c r="D3684" s="87"/>
    </row>
    <row r="3685" spans="2:4" s="80" customFormat="1" x14ac:dyDescent="0.25">
      <c r="B3685" s="87"/>
      <c r="D3685" s="87"/>
    </row>
    <row r="3686" spans="2:4" s="80" customFormat="1" x14ac:dyDescent="0.25">
      <c r="B3686" s="87"/>
      <c r="D3686" s="87"/>
    </row>
    <row r="3687" spans="2:4" s="80" customFormat="1" x14ac:dyDescent="0.25">
      <c r="B3687" s="87"/>
      <c r="D3687" s="87"/>
    </row>
    <row r="3688" spans="2:4" s="80" customFormat="1" x14ac:dyDescent="0.25">
      <c r="B3688" s="87"/>
      <c r="D3688" s="87"/>
    </row>
    <row r="3689" spans="2:4" s="80" customFormat="1" x14ac:dyDescent="0.25">
      <c r="B3689" s="87"/>
      <c r="D3689" s="87"/>
    </row>
    <row r="3690" spans="2:4" s="80" customFormat="1" x14ac:dyDescent="0.25">
      <c r="B3690" s="87"/>
      <c r="D3690" s="87"/>
    </row>
    <row r="3691" spans="2:4" s="80" customFormat="1" x14ac:dyDescent="0.25">
      <c r="B3691" s="87"/>
      <c r="D3691" s="87"/>
    </row>
    <row r="3692" spans="2:4" s="80" customFormat="1" x14ac:dyDescent="0.25">
      <c r="B3692" s="87"/>
      <c r="D3692" s="87"/>
    </row>
    <row r="3693" spans="2:4" s="80" customFormat="1" x14ac:dyDescent="0.25">
      <c r="B3693" s="87"/>
      <c r="D3693" s="87"/>
    </row>
    <row r="3694" spans="2:4" s="80" customFormat="1" x14ac:dyDescent="0.25">
      <c r="B3694" s="87"/>
      <c r="D3694" s="87"/>
    </row>
    <row r="3695" spans="2:4" s="80" customFormat="1" x14ac:dyDescent="0.25">
      <c r="B3695" s="87"/>
      <c r="D3695" s="87"/>
    </row>
    <row r="3696" spans="2:4" s="80" customFormat="1" x14ac:dyDescent="0.25">
      <c r="B3696" s="87"/>
      <c r="D3696" s="87"/>
    </row>
    <row r="3697" spans="2:4" s="80" customFormat="1" x14ac:dyDescent="0.25">
      <c r="B3697" s="87"/>
      <c r="D3697" s="87"/>
    </row>
    <row r="3698" spans="2:4" s="80" customFormat="1" x14ac:dyDescent="0.25">
      <c r="B3698" s="87"/>
      <c r="D3698" s="87"/>
    </row>
    <row r="3699" spans="2:4" s="80" customFormat="1" x14ac:dyDescent="0.25">
      <c r="B3699" s="87"/>
      <c r="D3699" s="87"/>
    </row>
    <row r="3700" spans="2:4" s="80" customFormat="1" x14ac:dyDescent="0.25">
      <c r="B3700" s="87"/>
      <c r="D3700" s="87"/>
    </row>
    <row r="3701" spans="2:4" s="80" customFormat="1" x14ac:dyDescent="0.25">
      <c r="B3701" s="87"/>
      <c r="D3701" s="87"/>
    </row>
    <row r="3702" spans="2:4" s="80" customFormat="1" x14ac:dyDescent="0.25">
      <c r="B3702" s="87"/>
      <c r="D3702" s="87"/>
    </row>
    <row r="3703" spans="2:4" s="80" customFormat="1" x14ac:dyDescent="0.25">
      <c r="B3703" s="87"/>
      <c r="D3703" s="87"/>
    </row>
    <row r="3704" spans="2:4" s="80" customFormat="1" x14ac:dyDescent="0.25">
      <c r="B3704" s="87"/>
      <c r="D3704" s="87"/>
    </row>
    <row r="3705" spans="2:4" s="80" customFormat="1" x14ac:dyDescent="0.25">
      <c r="B3705" s="87"/>
      <c r="D3705" s="87"/>
    </row>
    <row r="3706" spans="2:4" s="80" customFormat="1" x14ac:dyDescent="0.25">
      <c r="B3706" s="87"/>
      <c r="D3706" s="87"/>
    </row>
    <row r="3707" spans="2:4" s="80" customFormat="1" x14ac:dyDescent="0.25">
      <c r="B3707" s="87"/>
      <c r="D3707" s="87"/>
    </row>
    <row r="3708" spans="2:4" s="80" customFormat="1" x14ac:dyDescent="0.25">
      <c r="B3708" s="87"/>
      <c r="D3708" s="87"/>
    </row>
    <row r="3709" spans="2:4" s="80" customFormat="1" x14ac:dyDescent="0.25">
      <c r="B3709" s="87"/>
      <c r="D3709" s="87"/>
    </row>
    <row r="3710" spans="2:4" s="80" customFormat="1" x14ac:dyDescent="0.25">
      <c r="B3710" s="87"/>
      <c r="D3710" s="87"/>
    </row>
    <row r="3711" spans="2:4" s="80" customFormat="1" x14ac:dyDescent="0.25">
      <c r="B3711" s="87"/>
      <c r="D3711" s="87"/>
    </row>
    <row r="3712" spans="2:4" s="80" customFormat="1" x14ac:dyDescent="0.25">
      <c r="B3712" s="87"/>
      <c r="D3712" s="87"/>
    </row>
    <row r="3713" spans="2:4" s="80" customFormat="1" x14ac:dyDescent="0.25">
      <c r="B3713" s="87"/>
      <c r="D3713" s="87"/>
    </row>
    <row r="3714" spans="2:4" s="80" customFormat="1" x14ac:dyDescent="0.25">
      <c r="B3714" s="87"/>
      <c r="D3714" s="87"/>
    </row>
    <row r="3715" spans="2:4" s="80" customFormat="1" x14ac:dyDescent="0.25">
      <c r="B3715" s="87"/>
      <c r="D3715" s="87"/>
    </row>
    <row r="3716" spans="2:4" s="80" customFormat="1" x14ac:dyDescent="0.25">
      <c r="B3716" s="87"/>
      <c r="D3716" s="87"/>
    </row>
    <row r="3717" spans="2:4" s="80" customFormat="1" x14ac:dyDescent="0.25">
      <c r="B3717" s="87"/>
      <c r="D3717" s="87"/>
    </row>
    <row r="3718" spans="2:4" s="80" customFormat="1" x14ac:dyDescent="0.25">
      <c r="B3718" s="87"/>
      <c r="D3718" s="87"/>
    </row>
    <row r="3719" spans="2:4" s="80" customFormat="1" x14ac:dyDescent="0.25">
      <c r="B3719" s="87"/>
      <c r="D3719" s="87"/>
    </row>
    <row r="3720" spans="2:4" s="80" customFormat="1" x14ac:dyDescent="0.25">
      <c r="B3720" s="87"/>
      <c r="D3720" s="87"/>
    </row>
    <row r="3721" spans="2:4" s="80" customFormat="1" x14ac:dyDescent="0.25">
      <c r="B3721" s="87"/>
      <c r="D3721" s="87"/>
    </row>
    <row r="3722" spans="2:4" s="80" customFormat="1" x14ac:dyDescent="0.25">
      <c r="B3722" s="87"/>
      <c r="D3722" s="87"/>
    </row>
    <row r="3723" spans="2:4" s="80" customFormat="1" x14ac:dyDescent="0.25">
      <c r="B3723" s="87"/>
      <c r="D3723" s="87"/>
    </row>
    <row r="3724" spans="2:4" s="80" customFormat="1" x14ac:dyDescent="0.25">
      <c r="B3724" s="87"/>
      <c r="D3724" s="87"/>
    </row>
    <row r="3725" spans="2:4" s="80" customFormat="1" x14ac:dyDescent="0.25">
      <c r="B3725" s="87"/>
      <c r="D3725" s="87"/>
    </row>
    <row r="3726" spans="2:4" s="80" customFormat="1" x14ac:dyDescent="0.25">
      <c r="B3726" s="87"/>
      <c r="D3726" s="87"/>
    </row>
    <row r="3727" spans="2:4" s="80" customFormat="1" x14ac:dyDescent="0.25">
      <c r="B3727" s="87"/>
      <c r="D3727" s="87"/>
    </row>
    <row r="3728" spans="2:4" s="80" customFormat="1" x14ac:dyDescent="0.25">
      <c r="B3728" s="87"/>
      <c r="D3728" s="87"/>
    </row>
    <row r="3729" spans="2:4" s="80" customFormat="1" x14ac:dyDescent="0.25">
      <c r="B3729" s="87"/>
      <c r="D3729" s="87"/>
    </row>
    <row r="3730" spans="2:4" s="80" customFormat="1" x14ac:dyDescent="0.25">
      <c r="B3730" s="87"/>
      <c r="D3730" s="87"/>
    </row>
    <row r="3731" spans="2:4" s="80" customFormat="1" x14ac:dyDescent="0.25">
      <c r="B3731" s="87"/>
      <c r="D3731" s="87"/>
    </row>
    <row r="3732" spans="2:4" s="80" customFormat="1" x14ac:dyDescent="0.25">
      <c r="B3732" s="87"/>
      <c r="D3732" s="87"/>
    </row>
    <row r="3733" spans="2:4" s="80" customFormat="1" x14ac:dyDescent="0.25">
      <c r="B3733" s="87"/>
      <c r="D3733" s="87"/>
    </row>
    <row r="3734" spans="2:4" s="80" customFormat="1" x14ac:dyDescent="0.25">
      <c r="B3734" s="87"/>
      <c r="D3734" s="87"/>
    </row>
    <row r="3735" spans="2:4" s="80" customFormat="1" x14ac:dyDescent="0.25">
      <c r="B3735" s="87"/>
      <c r="D3735" s="87"/>
    </row>
    <row r="3736" spans="2:4" s="80" customFormat="1" x14ac:dyDescent="0.25">
      <c r="B3736" s="87"/>
      <c r="D3736" s="87"/>
    </row>
    <row r="3737" spans="2:4" s="80" customFormat="1" x14ac:dyDescent="0.25">
      <c r="B3737" s="87"/>
      <c r="D3737" s="87"/>
    </row>
    <row r="3738" spans="2:4" s="80" customFormat="1" x14ac:dyDescent="0.25">
      <c r="B3738" s="87"/>
      <c r="D3738" s="87"/>
    </row>
    <row r="3739" spans="2:4" s="80" customFormat="1" x14ac:dyDescent="0.25">
      <c r="B3739" s="87"/>
      <c r="D3739" s="87"/>
    </row>
    <row r="3740" spans="2:4" s="80" customFormat="1" x14ac:dyDescent="0.25">
      <c r="B3740" s="87"/>
      <c r="D3740" s="87"/>
    </row>
    <row r="3741" spans="2:4" s="80" customFormat="1" x14ac:dyDescent="0.25">
      <c r="B3741" s="87"/>
      <c r="D3741" s="87"/>
    </row>
    <row r="3742" spans="2:4" s="80" customFormat="1" x14ac:dyDescent="0.25">
      <c r="B3742" s="87"/>
      <c r="D3742" s="87"/>
    </row>
    <row r="3743" spans="2:4" s="80" customFormat="1" x14ac:dyDescent="0.25">
      <c r="B3743" s="87"/>
      <c r="D3743" s="87"/>
    </row>
    <row r="3744" spans="2:4" s="80" customFormat="1" x14ac:dyDescent="0.25">
      <c r="B3744" s="87"/>
      <c r="D3744" s="87"/>
    </row>
    <row r="3745" spans="2:4" s="80" customFormat="1" x14ac:dyDescent="0.25">
      <c r="B3745" s="87"/>
      <c r="D3745" s="87"/>
    </row>
    <row r="3746" spans="2:4" s="80" customFormat="1" x14ac:dyDescent="0.25">
      <c r="B3746" s="87"/>
      <c r="D3746" s="87"/>
    </row>
    <row r="3747" spans="2:4" s="80" customFormat="1" x14ac:dyDescent="0.25">
      <c r="B3747" s="87"/>
      <c r="D3747" s="87"/>
    </row>
    <row r="3748" spans="2:4" s="80" customFormat="1" x14ac:dyDescent="0.25">
      <c r="B3748" s="87"/>
      <c r="D3748" s="87"/>
    </row>
    <row r="3749" spans="2:4" s="80" customFormat="1" x14ac:dyDescent="0.25">
      <c r="B3749" s="87"/>
      <c r="D3749" s="87"/>
    </row>
    <row r="3750" spans="2:4" s="80" customFormat="1" x14ac:dyDescent="0.25">
      <c r="B3750" s="87"/>
      <c r="D3750" s="87"/>
    </row>
    <row r="3751" spans="2:4" s="80" customFormat="1" x14ac:dyDescent="0.25">
      <c r="B3751" s="87"/>
      <c r="D3751" s="87"/>
    </row>
    <row r="3752" spans="2:4" s="80" customFormat="1" x14ac:dyDescent="0.25">
      <c r="B3752" s="87"/>
      <c r="D3752" s="87"/>
    </row>
    <row r="3753" spans="2:4" s="80" customFormat="1" x14ac:dyDescent="0.25">
      <c r="B3753" s="87"/>
      <c r="D3753" s="87"/>
    </row>
    <row r="3754" spans="2:4" s="80" customFormat="1" x14ac:dyDescent="0.25">
      <c r="B3754" s="87"/>
      <c r="D3754" s="87"/>
    </row>
    <row r="3755" spans="2:4" s="80" customFormat="1" x14ac:dyDescent="0.25">
      <c r="B3755" s="87"/>
      <c r="D3755" s="87"/>
    </row>
    <row r="3756" spans="2:4" s="80" customFormat="1" x14ac:dyDescent="0.25">
      <c r="B3756" s="87"/>
      <c r="D3756" s="87"/>
    </row>
    <row r="3757" spans="2:4" s="80" customFormat="1" x14ac:dyDescent="0.25">
      <c r="B3757" s="87"/>
      <c r="D3757" s="87"/>
    </row>
    <row r="3758" spans="2:4" s="80" customFormat="1" x14ac:dyDescent="0.25">
      <c r="B3758" s="87"/>
      <c r="D3758" s="87"/>
    </row>
    <row r="3759" spans="2:4" s="80" customFormat="1" x14ac:dyDescent="0.25">
      <c r="B3759" s="87"/>
      <c r="D3759" s="87"/>
    </row>
    <row r="3760" spans="2:4" s="80" customFormat="1" x14ac:dyDescent="0.25">
      <c r="B3760" s="87"/>
      <c r="D3760" s="87"/>
    </row>
    <row r="3761" spans="2:4" s="80" customFormat="1" x14ac:dyDescent="0.25">
      <c r="B3761" s="87"/>
      <c r="D3761" s="87"/>
    </row>
    <row r="3762" spans="2:4" s="80" customFormat="1" x14ac:dyDescent="0.25">
      <c r="B3762" s="87"/>
      <c r="D3762" s="87"/>
    </row>
    <row r="3763" spans="2:4" s="80" customFormat="1" x14ac:dyDescent="0.25">
      <c r="B3763" s="87"/>
      <c r="D3763" s="87"/>
    </row>
    <row r="3764" spans="2:4" s="80" customFormat="1" x14ac:dyDescent="0.25">
      <c r="B3764" s="87"/>
      <c r="D3764" s="87"/>
    </row>
    <row r="3765" spans="2:4" s="80" customFormat="1" x14ac:dyDescent="0.25">
      <c r="B3765" s="87"/>
      <c r="D3765" s="87"/>
    </row>
    <row r="3766" spans="2:4" s="80" customFormat="1" x14ac:dyDescent="0.25">
      <c r="B3766" s="87"/>
      <c r="D3766" s="87"/>
    </row>
    <row r="3767" spans="2:4" s="80" customFormat="1" x14ac:dyDescent="0.25">
      <c r="B3767" s="87"/>
      <c r="D3767" s="87"/>
    </row>
    <row r="3768" spans="2:4" s="80" customFormat="1" x14ac:dyDescent="0.25">
      <c r="B3768" s="87"/>
      <c r="D3768" s="87"/>
    </row>
    <row r="3769" spans="2:4" s="80" customFormat="1" x14ac:dyDescent="0.25">
      <c r="B3769" s="87"/>
      <c r="D3769" s="87"/>
    </row>
    <row r="3770" spans="2:4" s="80" customFormat="1" x14ac:dyDescent="0.25">
      <c r="B3770" s="87"/>
      <c r="D3770" s="87"/>
    </row>
    <row r="3771" spans="2:4" s="80" customFormat="1" x14ac:dyDescent="0.25">
      <c r="B3771" s="87"/>
      <c r="D3771" s="87"/>
    </row>
    <row r="3772" spans="2:4" s="80" customFormat="1" x14ac:dyDescent="0.25">
      <c r="B3772" s="87"/>
      <c r="D3772" s="87"/>
    </row>
    <row r="3773" spans="2:4" s="80" customFormat="1" x14ac:dyDescent="0.25">
      <c r="B3773" s="87"/>
      <c r="D3773" s="87"/>
    </row>
    <row r="3774" spans="2:4" s="80" customFormat="1" x14ac:dyDescent="0.25">
      <c r="B3774" s="87"/>
      <c r="D3774" s="87"/>
    </row>
    <row r="3775" spans="2:4" s="80" customFormat="1" x14ac:dyDescent="0.25">
      <c r="B3775" s="87"/>
      <c r="D3775" s="87"/>
    </row>
    <row r="3776" spans="2:4" s="80" customFormat="1" x14ac:dyDescent="0.25">
      <c r="B3776" s="87"/>
      <c r="D3776" s="87"/>
    </row>
    <row r="3777" spans="2:4" s="80" customFormat="1" x14ac:dyDescent="0.25">
      <c r="B3777" s="87"/>
      <c r="D3777" s="87"/>
    </row>
    <row r="3778" spans="2:4" s="80" customFormat="1" x14ac:dyDescent="0.25">
      <c r="B3778" s="87"/>
      <c r="D3778" s="87"/>
    </row>
    <row r="3779" spans="2:4" s="80" customFormat="1" x14ac:dyDescent="0.25">
      <c r="B3779" s="87"/>
      <c r="D3779" s="87"/>
    </row>
    <row r="3780" spans="2:4" s="80" customFormat="1" x14ac:dyDescent="0.25">
      <c r="B3780" s="87"/>
      <c r="D3780" s="87"/>
    </row>
    <row r="3781" spans="2:4" s="80" customFormat="1" x14ac:dyDescent="0.25">
      <c r="B3781" s="87"/>
      <c r="D3781" s="87"/>
    </row>
    <row r="3782" spans="2:4" s="80" customFormat="1" x14ac:dyDescent="0.25">
      <c r="B3782" s="87"/>
      <c r="D3782" s="87"/>
    </row>
    <row r="3783" spans="2:4" s="80" customFormat="1" x14ac:dyDescent="0.25">
      <c r="B3783" s="87"/>
      <c r="D3783" s="87"/>
    </row>
    <row r="3784" spans="2:4" s="80" customFormat="1" x14ac:dyDescent="0.25">
      <c r="B3784" s="87"/>
      <c r="D3784" s="87"/>
    </row>
    <row r="3785" spans="2:4" s="80" customFormat="1" x14ac:dyDescent="0.25">
      <c r="B3785" s="87"/>
      <c r="D3785" s="87"/>
    </row>
    <row r="3786" spans="2:4" s="80" customFormat="1" x14ac:dyDescent="0.25">
      <c r="B3786" s="87"/>
      <c r="D3786" s="87"/>
    </row>
    <row r="3787" spans="2:4" s="80" customFormat="1" x14ac:dyDescent="0.25">
      <c r="B3787" s="87"/>
      <c r="D3787" s="87"/>
    </row>
    <row r="3788" spans="2:4" s="80" customFormat="1" x14ac:dyDescent="0.25">
      <c r="B3788" s="87"/>
      <c r="D3788" s="87"/>
    </row>
    <row r="3789" spans="2:4" s="80" customFormat="1" x14ac:dyDescent="0.25">
      <c r="B3789" s="87"/>
      <c r="D3789" s="87"/>
    </row>
    <row r="3790" spans="2:4" s="80" customFormat="1" x14ac:dyDescent="0.25">
      <c r="B3790" s="87"/>
      <c r="D3790" s="87"/>
    </row>
    <row r="3791" spans="2:4" s="80" customFormat="1" x14ac:dyDescent="0.25">
      <c r="B3791" s="87"/>
      <c r="D3791" s="87"/>
    </row>
    <row r="3792" spans="2:4" s="80" customFormat="1" x14ac:dyDescent="0.25">
      <c r="B3792" s="87"/>
      <c r="D3792" s="87"/>
    </row>
    <row r="3793" spans="2:4" s="80" customFormat="1" x14ac:dyDescent="0.25">
      <c r="B3793" s="87"/>
      <c r="D3793" s="87"/>
    </row>
    <row r="3794" spans="2:4" s="80" customFormat="1" x14ac:dyDescent="0.25">
      <c r="B3794" s="87"/>
      <c r="D3794" s="87"/>
    </row>
    <row r="3795" spans="2:4" s="80" customFormat="1" x14ac:dyDescent="0.25">
      <c r="B3795" s="87"/>
      <c r="D3795" s="87"/>
    </row>
    <row r="3796" spans="2:4" s="80" customFormat="1" x14ac:dyDescent="0.25">
      <c r="B3796" s="87"/>
      <c r="D3796" s="87"/>
    </row>
    <row r="3797" spans="2:4" s="80" customFormat="1" x14ac:dyDescent="0.25">
      <c r="B3797" s="87"/>
      <c r="D3797" s="87"/>
    </row>
    <row r="3798" spans="2:4" s="80" customFormat="1" x14ac:dyDescent="0.25">
      <c r="B3798" s="87"/>
      <c r="D3798" s="87"/>
    </row>
    <row r="3799" spans="2:4" s="80" customFormat="1" x14ac:dyDescent="0.25">
      <c r="B3799" s="87"/>
      <c r="D3799" s="87"/>
    </row>
    <row r="3800" spans="2:4" s="80" customFormat="1" x14ac:dyDescent="0.25">
      <c r="B3800" s="87"/>
      <c r="D3800" s="87"/>
    </row>
    <row r="3801" spans="2:4" s="80" customFormat="1" x14ac:dyDescent="0.25">
      <c r="B3801" s="87"/>
      <c r="D3801" s="87"/>
    </row>
    <row r="3802" spans="2:4" s="80" customFormat="1" x14ac:dyDescent="0.25">
      <c r="B3802" s="87"/>
      <c r="D3802" s="87"/>
    </row>
    <row r="3803" spans="2:4" s="80" customFormat="1" x14ac:dyDescent="0.25">
      <c r="B3803" s="87"/>
      <c r="D3803" s="87"/>
    </row>
    <row r="3804" spans="2:4" s="80" customFormat="1" x14ac:dyDescent="0.25">
      <c r="B3804" s="87"/>
      <c r="D3804" s="87"/>
    </row>
    <row r="3805" spans="2:4" s="80" customFormat="1" x14ac:dyDescent="0.25">
      <c r="B3805" s="87"/>
      <c r="D3805" s="87"/>
    </row>
    <row r="3806" spans="2:4" s="80" customFormat="1" x14ac:dyDescent="0.25">
      <c r="B3806" s="87"/>
      <c r="D3806" s="87"/>
    </row>
    <row r="3807" spans="2:4" s="80" customFormat="1" x14ac:dyDescent="0.25">
      <c r="B3807" s="87"/>
      <c r="D3807" s="87"/>
    </row>
    <row r="3808" spans="2:4" s="80" customFormat="1" x14ac:dyDescent="0.25">
      <c r="B3808" s="87"/>
      <c r="D3808" s="87"/>
    </row>
    <row r="3809" spans="2:4" s="80" customFormat="1" x14ac:dyDescent="0.25">
      <c r="B3809" s="87"/>
      <c r="D3809" s="87"/>
    </row>
    <row r="3810" spans="2:4" s="80" customFormat="1" x14ac:dyDescent="0.25">
      <c r="B3810" s="87"/>
      <c r="D3810" s="87"/>
    </row>
    <row r="3811" spans="2:4" s="80" customFormat="1" x14ac:dyDescent="0.25">
      <c r="B3811" s="87"/>
      <c r="D3811" s="87"/>
    </row>
    <row r="3812" spans="2:4" s="80" customFormat="1" x14ac:dyDescent="0.25">
      <c r="B3812" s="87"/>
      <c r="D3812" s="87"/>
    </row>
    <row r="3813" spans="2:4" s="80" customFormat="1" x14ac:dyDescent="0.25">
      <c r="B3813" s="87"/>
      <c r="D3813" s="87"/>
    </row>
    <row r="3814" spans="2:4" s="80" customFormat="1" x14ac:dyDescent="0.25">
      <c r="B3814" s="87"/>
      <c r="D3814" s="87"/>
    </row>
    <row r="3815" spans="2:4" s="80" customFormat="1" x14ac:dyDescent="0.25">
      <c r="B3815" s="87"/>
      <c r="D3815" s="87"/>
    </row>
    <row r="3816" spans="2:4" s="80" customFormat="1" x14ac:dyDescent="0.25">
      <c r="B3816" s="87"/>
      <c r="D3816" s="87"/>
    </row>
    <row r="3817" spans="2:4" s="80" customFormat="1" x14ac:dyDescent="0.25">
      <c r="B3817" s="87"/>
      <c r="D3817" s="87"/>
    </row>
    <row r="3818" spans="2:4" s="80" customFormat="1" x14ac:dyDescent="0.25">
      <c r="B3818" s="87"/>
      <c r="D3818" s="87"/>
    </row>
    <row r="3819" spans="2:4" s="80" customFormat="1" x14ac:dyDescent="0.25">
      <c r="B3819" s="87"/>
      <c r="D3819" s="87"/>
    </row>
    <row r="3820" spans="2:4" s="80" customFormat="1" x14ac:dyDescent="0.25">
      <c r="B3820" s="87"/>
      <c r="D3820" s="87"/>
    </row>
    <row r="3821" spans="2:4" s="80" customFormat="1" x14ac:dyDescent="0.25">
      <c r="B3821" s="87"/>
      <c r="D3821" s="87"/>
    </row>
    <row r="3822" spans="2:4" s="80" customFormat="1" x14ac:dyDescent="0.25">
      <c r="B3822" s="87"/>
      <c r="D3822" s="87"/>
    </row>
    <row r="3823" spans="2:4" s="80" customFormat="1" x14ac:dyDescent="0.25">
      <c r="B3823" s="87"/>
      <c r="D3823" s="87"/>
    </row>
    <row r="3824" spans="2:4" s="80" customFormat="1" x14ac:dyDescent="0.25">
      <c r="B3824" s="87"/>
      <c r="D3824" s="87"/>
    </row>
    <row r="3825" spans="2:4" s="80" customFormat="1" x14ac:dyDescent="0.25">
      <c r="B3825" s="87"/>
      <c r="D3825" s="87"/>
    </row>
    <row r="3826" spans="2:4" s="80" customFormat="1" x14ac:dyDescent="0.25">
      <c r="B3826" s="87"/>
      <c r="D3826" s="87"/>
    </row>
    <row r="3827" spans="2:4" s="80" customFormat="1" x14ac:dyDescent="0.25">
      <c r="B3827" s="87"/>
      <c r="D3827" s="87"/>
    </row>
    <row r="3828" spans="2:4" s="80" customFormat="1" x14ac:dyDescent="0.25">
      <c r="B3828" s="87"/>
      <c r="D3828" s="87"/>
    </row>
    <row r="3829" spans="2:4" s="80" customFormat="1" x14ac:dyDescent="0.25">
      <c r="B3829" s="87"/>
      <c r="D3829" s="87"/>
    </row>
    <row r="3830" spans="2:4" s="80" customFormat="1" x14ac:dyDescent="0.25">
      <c r="B3830" s="87"/>
      <c r="D3830" s="87"/>
    </row>
    <row r="3831" spans="2:4" s="80" customFormat="1" x14ac:dyDescent="0.25">
      <c r="B3831" s="87"/>
      <c r="D3831" s="87"/>
    </row>
    <row r="3832" spans="2:4" s="80" customFormat="1" x14ac:dyDescent="0.25">
      <c r="B3832" s="87"/>
      <c r="D3832" s="87"/>
    </row>
    <row r="3833" spans="2:4" s="80" customFormat="1" x14ac:dyDescent="0.25">
      <c r="B3833" s="87"/>
      <c r="D3833" s="87"/>
    </row>
    <row r="3834" spans="2:4" s="80" customFormat="1" x14ac:dyDescent="0.25">
      <c r="B3834" s="87"/>
      <c r="D3834" s="87"/>
    </row>
    <row r="3835" spans="2:4" s="80" customFormat="1" x14ac:dyDescent="0.25">
      <c r="B3835" s="87"/>
      <c r="D3835" s="87"/>
    </row>
    <row r="3836" spans="2:4" s="80" customFormat="1" x14ac:dyDescent="0.25">
      <c r="B3836" s="87"/>
      <c r="D3836" s="87"/>
    </row>
    <row r="3837" spans="2:4" s="80" customFormat="1" x14ac:dyDescent="0.25">
      <c r="B3837" s="87"/>
      <c r="D3837" s="87"/>
    </row>
    <row r="3838" spans="2:4" s="80" customFormat="1" x14ac:dyDescent="0.25">
      <c r="B3838" s="87"/>
      <c r="D3838" s="87"/>
    </row>
    <row r="3839" spans="2:4" s="80" customFormat="1" x14ac:dyDescent="0.25">
      <c r="B3839" s="87"/>
      <c r="D3839" s="87"/>
    </row>
    <row r="3840" spans="2:4" s="80" customFormat="1" x14ac:dyDescent="0.25">
      <c r="B3840" s="87"/>
      <c r="D3840" s="87"/>
    </row>
    <row r="3841" spans="2:4" s="80" customFormat="1" x14ac:dyDescent="0.25">
      <c r="B3841" s="87"/>
      <c r="D3841" s="87"/>
    </row>
    <row r="3842" spans="2:4" s="80" customFormat="1" x14ac:dyDescent="0.25">
      <c r="B3842" s="87"/>
      <c r="D3842" s="87"/>
    </row>
    <row r="3843" spans="2:4" s="80" customFormat="1" x14ac:dyDescent="0.25">
      <c r="B3843" s="87"/>
      <c r="D3843" s="87"/>
    </row>
    <row r="3844" spans="2:4" s="80" customFormat="1" x14ac:dyDescent="0.25">
      <c r="B3844" s="87"/>
      <c r="D3844" s="87"/>
    </row>
    <row r="3845" spans="2:4" s="80" customFormat="1" x14ac:dyDescent="0.25">
      <c r="B3845" s="87"/>
      <c r="D3845" s="87"/>
    </row>
    <row r="3846" spans="2:4" s="80" customFormat="1" x14ac:dyDescent="0.25">
      <c r="B3846" s="87"/>
      <c r="D3846" s="87"/>
    </row>
    <row r="3847" spans="2:4" s="80" customFormat="1" x14ac:dyDescent="0.25">
      <c r="B3847" s="87"/>
      <c r="D3847" s="87"/>
    </row>
    <row r="3848" spans="2:4" s="80" customFormat="1" x14ac:dyDescent="0.25">
      <c r="B3848" s="87"/>
      <c r="D3848" s="87"/>
    </row>
    <row r="3849" spans="2:4" s="80" customFormat="1" x14ac:dyDescent="0.25">
      <c r="B3849" s="87"/>
      <c r="D3849" s="87"/>
    </row>
    <row r="3850" spans="2:4" s="80" customFormat="1" x14ac:dyDescent="0.25">
      <c r="B3850" s="87"/>
      <c r="D3850" s="87"/>
    </row>
    <row r="3851" spans="2:4" s="80" customFormat="1" x14ac:dyDescent="0.25">
      <c r="B3851" s="87"/>
      <c r="D3851" s="87"/>
    </row>
    <row r="3852" spans="2:4" s="80" customFormat="1" x14ac:dyDescent="0.25">
      <c r="B3852" s="87"/>
      <c r="D3852" s="87"/>
    </row>
    <row r="3853" spans="2:4" s="80" customFormat="1" x14ac:dyDescent="0.25">
      <c r="B3853" s="87"/>
      <c r="D3853" s="87"/>
    </row>
    <row r="3854" spans="2:4" s="80" customFormat="1" x14ac:dyDescent="0.25">
      <c r="B3854" s="87"/>
      <c r="D3854" s="87"/>
    </row>
    <row r="3855" spans="2:4" s="80" customFormat="1" x14ac:dyDescent="0.25">
      <c r="B3855" s="87"/>
      <c r="D3855" s="87"/>
    </row>
    <row r="3856" spans="2:4" s="80" customFormat="1" x14ac:dyDescent="0.25">
      <c r="B3856" s="87"/>
      <c r="D3856" s="87"/>
    </row>
    <row r="3857" spans="2:4" s="80" customFormat="1" x14ac:dyDescent="0.25">
      <c r="B3857" s="87"/>
      <c r="D3857" s="87"/>
    </row>
    <row r="3858" spans="2:4" s="80" customFormat="1" x14ac:dyDescent="0.25">
      <c r="B3858" s="87"/>
      <c r="D3858" s="87"/>
    </row>
    <row r="3859" spans="2:4" s="80" customFormat="1" x14ac:dyDescent="0.25">
      <c r="B3859" s="87"/>
      <c r="D3859" s="87"/>
    </row>
    <row r="3860" spans="2:4" s="80" customFormat="1" x14ac:dyDescent="0.25">
      <c r="B3860" s="87"/>
      <c r="D3860" s="87"/>
    </row>
    <row r="3861" spans="2:4" s="80" customFormat="1" x14ac:dyDescent="0.25">
      <c r="B3861" s="87"/>
      <c r="D3861" s="87"/>
    </row>
    <row r="3862" spans="2:4" s="80" customFormat="1" x14ac:dyDescent="0.25">
      <c r="B3862" s="87"/>
      <c r="D3862" s="87"/>
    </row>
    <row r="3863" spans="2:4" s="80" customFormat="1" x14ac:dyDescent="0.25">
      <c r="B3863" s="87"/>
      <c r="D3863" s="87"/>
    </row>
    <row r="3864" spans="2:4" s="80" customFormat="1" x14ac:dyDescent="0.25">
      <c r="B3864" s="87"/>
      <c r="D3864" s="87"/>
    </row>
    <row r="3865" spans="2:4" s="80" customFormat="1" x14ac:dyDescent="0.25">
      <c r="B3865" s="87"/>
      <c r="D3865" s="87"/>
    </row>
    <row r="3866" spans="2:4" s="80" customFormat="1" x14ac:dyDescent="0.25">
      <c r="B3866" s="87"/>
      <c r="D3866" s="87"/>
    </row>
    <row r="3867" spans="2:4" s="80" customFormat="1" x14ac:dyDescent="0.25">
      <c r="B3867" s="87"/>
      <c r="D3867" s="87"/>
    </row>
    <row r="3868" spans="2:4" s="80" customFormat="1" x14ac:dyDescent="0.25">
      <c r="B3868" s="87"/>
      <c r="D3868" s="87"/>
    </row>
    <row r="3869" spans="2:4" s="80" customFormat="1" x14ac:dyDescent="0.25">
      <c r="B3869" s="87"/>
      <c r="D3869" s="87"/>
    </row>
    <row r="3870" spans="2:4" s="80" customFormat="1" x14ac:dyDescent="0.25">
      <c r="B3870" s="87"/>
      <c r="D3870" s="87"/>
    </row>
    <row r="3871" spans="2:4" s="80" customFormat="1" x14ac:dyDescent="0.25">
      <c r="B3871" s="87"/>
      <c r="D3871" s="87"/>
    </row>
    <row r="3872" spans="2:4" s="80" customFormat="1" x14ac:dyDescent="0.25">
      <c r="B3872" s="87"/>
      <c r="D3872" s="87"/>
    </row>
    <row r="3873" spans="2:4" s="80" customFormat="1" x14ac:dyDescent="0.25">
      <c r="B3873" s="87"/>
      <c r="D3873" s="87"/>
    </row>
    <row r="3874" spans="2:4" s="80" customFormat="1" x14ac:dyDescent="0.25">
      <c r="B3874" s="87"/>
      <c r="D3874" s="87"/>
    </row>
    <row r="3875" spans="2:4" s="80" customFormat="1" x14ac:dyDescent="0.25">
      <c r="B3875" s="87"/>
      <c r="D3875" s="87"/>
    </row>
    <row r="3876" spans="2:4" s="80" customFormat="1" x14ac:dyDescent="0.25">
      <c r="B3876" s="87"/>
      <c r="D3876" s="87"/>
    </row>
    <row r="3877" spans="2:4" s="80" customFormat="1" x14ac:dyDescent="0.25">
      <c r="B3877" s="87"/>
      <c r="D3877" s="87"/>
    </row>
    <row r="3878" spans="2:4" s="80" customFormat="1" x14ac:dyDescent="0.25">
      <c r="B3878" s="87"/>
      <c r="D3878" s="87"/>
    </row>
    <row r="3879" spans="2:4" s="80" customFormat="1" x14ac:dyDescent="0.25">
      <c r="B3879" s="87"/>
      <c r="D3879" s="87"/>
    </row>
    <row r="3880" spans="2:4" s="80" customFormat="1" x14ac:dyDescent="0.25">
      <c r="B3880" s="87"/>
      <c r="D3880" s="87"/>
    </row>
    <row r="3881" spans="2:4" s="80" customFormat="1" x14ac:dyDescent="0.25">
      <c r="B3881" s="87"/>
      <c r="D3881" s="87"/>
    </row>
    <row r="3882" spans="2:4" s="80" customFormat="1" x14ac:dyDescent="0.25">
      <c r="B3882" s="87"/>
      <c r="D3882" s="87"/>
    </row>
    <row r="3883" spans="2:4" s="80" customFormat="1" x14ac:dyDescent="0.25">
      <c r="B3883" s="87"/>
      <c r="D3883" s="87"/>
    </row>
    <row r="3884" spans="2:4" s="80" customFormat="1" x14ac:dyDescent="0.25">
      <c r="B3884" s="87"/>
      <c r="D3884" s="87"/>
    </row>
    <row r="3885" spans="2:4" s="80" customFormat="1" x14ac:dyDescent="0.25">
      <c r="B3885" s="87"/>
      <c r="D3885" s="87"/>
    </row>
    <row r="3886" spans="2:4" s="80" customFormat="1" x14ac:dyDescent="0.25">
      <c r="B3886" s="87"/>
      <c r="D3886" s="87"/>
    </row>
    <row r="3887" spans="2:4" s="80" customFormat="1" x14ac:dyDescent="0.25">
      <c r="B3887" s="87"/>
      <c r="D3887" s="87"/>
    </row>
    <row r="3888" spans="2:4" s="80" customFormat="1" x14ac:dyDescent="0.25">
      <c r="B3888" s="87"/>
      <c r="D3888" s="87"/>
    </row>
    <row r="3889" spans="2:4" s="80" customFormat="1" x14ac:dyDescent="0.25">
      <c r="B3889" s="87"/>
      <c r="D3889" s="87"/>
    </row>
    <row r="3890" spans="2:4" s="80" customFormat="1" x14ac:dyDescent="0.25">
      <c r="B3890" s="87"/>
      <c r="D3890" s="87"/>
    </row>
    <row r="3891" spans="2:4" s="80" customFormat="1" x14ac:dyDescent="0.25">
      <c r="B3891" s="87"/>
      <c r="D3891" s="87"/>
    </row>
    <row r="3892" spans="2:4" s="80" customFormat="1" x14ac:dyDescent="0.25">
      <c r="B3892" s="87"/>
      <c r="D3892" s="87"/>
    </row>
    <row r="3893" spans="2:4" s="80" customFormat="1" x14ac:dyDescent="0.25">
      <c r="B3893" s="87"/>
      <c r="D3893" s="87"/>
    </row>
    <row r="3894" spans="2:4" s="80" customFormat="1" x14ac:dyDescent="0.25">
      <c r="B3894" s="87"/>
      <c r="D3894" s="87"/>
    </row>
    <row r="3895" spans="2:4" s="80" customFormat="1" x14ac:dyDescent="0.25">
      <c r="B3895" s="87"/>
      <c r="D3895" s="87"/>
    </row>
    <row r="3896" spans="2:4" s="80" customFormat="1" x14ac:dyDescent="0.25">
      <c r="B3896" s="87"/>
      <c r="D3896" s="87"/>
    </row>
    <row r="3897" spans="2:4" s="80" customFormat="1" x14ac:dyDescent="0.25">
      <c r="B3897" s="87"/>
      <c r="D3897" s="87"/>
    </row>
    <row r="3898" spans="2:4" s="80" customFormat="1" x14ac:dyDescent="0.25">
      <c r="B3898" s="87"/>
      <c r="D3898" s="87"/>
    </row>
    <row r="3899" spans="2:4" s="80" customFormat="1" x14ac:dyDescent="0.25">
      <c r="B3899" s="87"/>
      <c r="D3899" s="87"/>
    </row>
    <row r="3900" spans="2:4" s="80" customFormat="1" x14ac:dyDescent="0.25">
      <c r="B3900" s="87"/>
      <c r="D3900" s="87"/>
    </row>
    <row r="3901" spans="2:4" s="80" customFormat="1" x14ac:dyDescent="0.25">
      <c r="B3901" s="87"/>
      <c r="D3901" s="87"/>
    </row>
    <row r="3902" spans="2:4" s="80" customFormat="1" x14ac:dyDescent="0.25">
      <c r="B3902" s="87"/>
      <c r="D3902" s="87"/>
    </row>
    <row r="3903" spans="2:4" s="80" customFormat="1" x14ac:dyDescent="0.25">
      <c r="B3903" s="87"/>
      <c r="D3903" s="87"/>
    </row>
    <row r="3904" spans="2:4" s="80" customFormat="1" x14ac:dyDescent="0.25">
      <c r="B3904" s="87"/>
      <c r="D3904" s="87"/>
    </row>
    <row r="3905" spans="2:4" s="80" customFormat="1" x14ac:dyDescent="0.25">
      <c r="B3905" s="87"/>
      <c r="D3905" s="87"/>
    </row>
    <row r="3906" spans="2:4" s="80" customFormat="1" x14ac:dyDescent="0.25">
      <c r="B3906" s="87"/>
      <c r="D3906" s="87"/>
    </row>
    <row r="3907" spans="2:4" s="80" customFormat="1" x14ac:dyDescent="0.25">
      <c r="B3907" s="87"/>
      <c r="D3907" s="87"/>
    </row>
    <row r="3908" spans="2:4" s="80" customFormat="1" x14ac:dyDescent="0.25">
      <c r="B3908" s="87"/>
      <c r="D3908" s="87"/>
    </row>
    <row r="3909" spans="2:4" s="80" customFormat="1" x14ac:dyDescent="0.25">
      <c r="B3909" s="87"/>
      <c r="D3909" s="87"/>
    </row>
    <row r="3910" spans="2:4" s="80" customFormat="1" x14ac:dyDescent="0.25">
      <c r="B3910" s="87"/>
      <c r="D3910" s="87"/>
    </row>
    <row r="3911" spans="2:4" s="80" customFormat="1" x14ac:dyDescent="0.25">
      <c r="B3911" s="87"/>
      <c r="D3911" s="87"/>
    </row>
    <row r="3912" spans="2:4" s="80" customFormat="1" x14ac:dyDescent="0.25">
      <c r="B3912" s="87"/>
      <c r="D3912" s="87"/>
    </row>
    <row r="3913" spans="2:4" s="80" customFormat="1" x14ac:dyDescent="0.25">
      <c r="B3913" s="87"/>
      <c r="D3913" s="87"/>
    </row>
    <row r="3914" spans="2:4" s="80" customFormat="1" x14ac:dyDescent="0.25">
      <c r="B3914" s="87"/>
      <c r="D3914" s="87"/>
    </row>
    <row r="3915" spans="2:4" s="80" customFormat="1" x14ac:dyDescent="0.25">
      <c r="B3915" s="87"/>
      <c r="D3915" s="87"/>
    </row>
    <row r="3916" spans="2:4" s="80" customFormat="1" x14ac:dyDescent="0.25">
      <c r="B3916" s="87"/>
      <c r="D3916" s="87"/>
    </row>
    <row r="3917" spans="2:4" s="80" customFormat="1" x14ac:dyDescent="0.25">
      <c r="B3917" s="87"/>
      <c r="D3917" s="87"/>
    </row>
    <row r="3918" spans="2:4" s="80" customFormat="1" x14ac:dyDescent="0.25">
      <c r="B3918" s="87"/>
      <c r="D3918" s="87"/>
    </row>
    <row r="3919" spans="2:4" s="80" customFormat="1" x14ac:dyDescent="0.25">
      <c r="B3919" s="87"/>
      <c r="D3919" s="87"/>
    </row>
    <row r="3920" spans="2:4" s="80" customFormat="1" x14ac:dyDescent="0.25">
      <c r="B3920" s="87"/>
      <c r="D3920" s="87"/>
    </row>
    <row r="3921" spans="2:4" s="80" customFormat="1" x14ac:dyDescent="0.25">
      <c r="B3921" s="87"/>
      <c r="D3921" s="87"/>
    </row>
    <row r="3922" spans="2:4" s="80" customFormat="1" x14ac:dyDescent="0.25">
      <c r="B3922" s="87"/>
      <c r="D3922" s="87"/>
    </row>
    <row r="3923" spans="2:4" s="80" customFormat="1" x14ac:dyDescent="0.25">
      <c r="B3923" s="87"/>
      <c r="D3923" s="87"/>
    </row>
    <row r="3924" spans="2:4" s="80" customFormat="1" x14ac:dyDescent="0.25">
      <c r="B3924" s="87"/>
      <c r="D3924" s="87"/>
    </row>
    <row r="3925" spans="2:4" s="80" customFormat="1" x14ac:dyDescent="0.25">
      <c r="B3925" s="87"/>
      <c r="D3925" s="87"/>
    </row>
    <row r="3926" spans="2:4" s="80" customFormat="1" x14ac:dyDescent="0.25">
      <c r="B3926" s="87"/>
      <c r="D3926" s="87"/>
    </row>
    <row r="3927" spans="2:4" s="80" customFormat="1" x14ac:dyDescent="0.25">
      <c r="B3927" s="87"/>
      <c r="D3927" s="87"/>
    </row>
    <row r="3928" spans="2:4" s="80" customFormat="1" x14ac:dyDescent="0.25">
      <c r="B3928" s="87"/>
      <c r="D3928" s="87"/>
    </row>
    <row r="3929" spans="2:4" s="80" customFormat="1" x14ac:dyDescent="0.25">
      <c r="B3929" s="87"/>
      <c r="D3929" s="87"/>
    </row>
    <row r="3930" spans="2:4" s="80" customFormat="1" x14ac:dyDescent="0.25">
      <c r="B3930" s="87"/>
      <c r="D3930" s="87"/>
    </row>
    <row r="3931" spans="2:4" s="80" customFormat="1" x14ac:dyDescent="0.25">
      <c r="B3931" s="87"/>
      <c r="D3931" s="87"/>
    </row>
    <row r="3932" spans="2:4" s="80" customFormat="1" x14ac:dyDescent="0.25">
      <c r="B3932" s="87"/>
      <c r="D3932" s="87"/>
    </row>
    <row r="3933" spans="2:4" s="80" customFormat="1" x14ac:dyDescent="0.25">
      <c r="B3933" s="87"/>
      <c r="D3933" s="87"/>
    </row>
    <row r="3934" spans="2:4" s="80" customFormat="1" x14ac:dyDescent="0.25">
      <c r="B3934" s="87"/>
      <c r="D3934" s="87"/>
    </row>
    <row r="3935" spans="2:4" s="80" customFormat="1" x14ac:dyDescent="0.25">
      <c r="B3935" s="87"/>
      <c r="D3935" s="87"/>
    </row>
    <row r="3936" spans="2:4" s="80" customFormat="1" x14ac:dyDescent="0.25">
      <c r="B3936" s="87"/>
      <c r="D3936" s="87"/>
    </row>
    <row r="3937" spans="2:4" s="80" customFormat="1" x14ac:dyDescent="0.25">
      <c r="B3937" s="87"/>
      <c r="D3937" s="87"/>
    </row>
    <row r="3938" spans="2:4" s="80" customFormat="1" x14ac:dyDescent="0.25">
      <c r="B3938" s="87"/>
      <c r="D3938" s="87"/>
    </row>
    <row r="3939" spans="2:4" s="80" customFormat="1" x14ac:dyDescent="0.25">
      <c r="B3939" s="87"/>
      <c r="D3939" s="87"/>
    </row>
    <row r="3940" spans="2:4" s="80" customFormat="1" x14ac:dyDescent="0.25">
      <c r="B3940" s="87"/>
      <c r="D3940" s="87"/>
    </row>
    <row r="3941" spans="2:4" s="80" customFormat="1" x14ac:dyDescent="0.25">
      <c r="B3941" s="87"/>
      <c r="D3941" s="87"/>
    </row>
    <row r="3942" spans="2:4" s="80" customFormat="1" x14ac:dyDescent="0.25">
      <c r="B3942" s="87"/>
      <c r="D3942" s="87"/>
    </row>
    <row r="3943" spans="2:4" s="80" customFormat="1" x14ac:dyDescent="0.25">
      <c r="B3943" s="87"/>
      <c r="D3943" s="87"/>
    </row>
    <row r="3944" spans="2:4" s="80" customFormat="1" x14ac:dyDescent="0.25">
      <c r="B3944" s="87"/>
      <c r="D3944" s="87"/>
    </row>
    <row r="3945" spans="2:4" s="80" customFormat="1" x14ac:dyDescent="0.25">
      <c r="B3945" s="87"/>
      <c r="D3945" s="87"/>
    </row>
    <row r="3946" spans="2:4" s="80" customFormat="1" x14ac:dyDescent="0.25">
      <c r="B3946" s="87"/>
      <c r="D3946" s="87"/>
    </row>
    <row r="3947" spans="2:4" s="80" customFormat="1" x14ac:dyDescent="0.25">
      <c r="B3947" s="87"/>
      <c r="D3947" s="87"/>
    </row>
    <row r="3948" spans="2:4" s="80" customFormat="1" x14ac:dyDescent="0.25">
      <c r="B3948" s="87"/>
      <c r="D3948" s="87"/>
    </row>
    <row r="3949" spans="2:4" s="80" customFormat="1" x14ac:dyDescent="0.25">
      <c r="B3949" s="87"/>
      <c r="D3949" s="87"/>
    </row>
    <row r="3950" spans="2:4" s="80" customFormat="1" x14ac:dyDescent="0.25">
      <c r="B3950" s="87"/>
      <c r="D3950" s="87"/>
    </row>
    <row r="3951" spans="2:4" s="80" customFormat="1" x14ac:dyDescent="0.25">
      <c r="B3951" s="87"/>
      <c r="D3951" s="87"/>
    </row>
    <row r="3952" spans="2:4" s="80" customFormat="1" x14ac:dyDescent="0.25">
      <c r="B3952" s="87"/>
      <c r="D3952" s="87"/>
    </row>
    <row r="3953" spans="2:4" s="80" customFormat="1" x14ac:dyDescent="0.25">
      <c r="B3953" s="87"/>
      <c r="D3953" s="87"/>
    </row>
    <row r="3954" spans="2:4" s="80" customFormat="1" x14ac:dyDescent="0.25">
      <c r="B3954" s="87"/>
      <c r="D3954" s="87"/>
    </row>
    <row r="3955" spans="2:4" s="80" customFormat="1" x14ac:dyDescent="0.25">
      <c r="B3955" s="87"/>
      <c r="D3955" s="87"/>
    </row>
    <row r="3956" spans="2:4" s="80" customFormat="1" x14ac:dyDescent="0.25">
      <c r="B3956" s="87"/>
      <c r="D3956" s="87"/>
    </row>
    <row r="3957" spans="2:4" s="80" customFormat="1" x14ac:dyDescent="0.25">
      <c r="B3957" s="87"/>
      <c r="D3957" s="87"/>
    </row>
    <row r="3958" spans="2:4" s="80" customFormat="1" x14ac:dyDescent="0.25">
      <c r="B3958" s="87"/>
      <c r="D3958" s="87"/>
    </row>
    <row r="3959" spans="2:4" s="80" customFormat="1" x14ac:dyDescent="0.25">
      <c r="B3959" s="87"/>
      <c r="D3959" s="87"/>
    </row>
    <row r="3960" spans="2:4" s="80" customFormat="1" x14ac:dyDescent="0.25">
      <c r="B3960" s="87"/>
      <c r="D3960" s="87"/>
    </row>
    <row r="3961" spans="2:4" s="80" customFormat="1" x14ac:dyDescent="0.25">
      <c r="B3961" s="87"/>
      <c r="D3961" s="87"/>
    </row>
    <row r="3962" spans="2:4" s="80" customFormat="1" x14ac:dyDescent="0.25">
      <c r="B3962" s="87"/>
      <c r="D3962" s="87"/>
    </row>
    <row r="3963" spans="2:4" s="80" customFormat="1" x14ac:dyDescent="0.25">
      <c r="B3963" s="87"/>
      <c r="D3963" s="87"/>
    </row>
    <row r="3964" spans="2:4" s="80" customFormat="1" x14ac:dyDescent="0.25">
      <c r="B3964" s="87"/>
      <c r="D3964" s="87"/>
    </row>
    <row r="3965" spans="2:4" s="80" customFormat="1" x14ac:dyDescent="0.25">
      <c r="B3965" s="87"/>
      <c r="D3965" s="87"/>
    </row>
    <row r="3966" spans="2:4" s="80" customFormat="1" x14ac:dyDescent="0.25">
      <c r="B3966" s="87"/>
      <c r="D3966" s="87"/>
    </row>
    <row r="3967" spans="2:4" s="80" customFormat="1" x14ac:dyDescent="0.25">
      <c r="B3967" s="87"/>
      <c r="D3967" s="87"/>
    </row>
    <row r="3968" spans="2:4" s="80" customFormat="1" x14ac:dyDescent="0.25">
      <c r="B3968" s="87"/>
      <c r="D3968" s="87"/>
    </row>
    <row r="3969" spans="2:4" s="80" customFormat="1" x14ac:dyDescent="0.25">
      <c r="B3969" s="87"/>
      <c r="D3969" s="87"/>
    </row>
    <row r="3970" spans="2:4" s="80" customFormat="1" x14ac:dyDescent="0.25">
      <c r="B3970" s="87"/>
      <c r="D3970" s="87"/>
    </row>
    <row r="3971" spans="2:4" s="80" customFormat="1" x14ac:dyDescent="0.25">
      <c r="B3971" s="87"/>
      <c r="D3971" s="87"/>
    </row>
    <row r="3972" spans="2:4" s="80" customFormat="1" x14ac:dyDescent="0.25">
      <c r="B3972" s="87"/>
      <c r="D3972" s="87"/>
    </row>
    <row r="3973" spans="2:4" s="80" customFormat="1" x14ac:dyDescent="0.25">
      <c r="B3973" s="87"/>
      <c r="D3973" s="87"/>
    </row>
    <row r="3974" spans="2:4" s="80" customFormat="1" x14ac:dyDescent="0.25">
      <c r="B3974" s="87"/>
      <c r="D3974" s="87"/>
    </row>
    <row r="3975" spans="2:4" s="80" customFormat="1" x14ac:dyDescent="0.25">
      <c r="B3975" s="87"/>
      <c r="D3975" s="87"/>
    </row>
    <row r="3976" spans="2:4" s="80" customFormat="1" x14ac:dyDescent="0.25">
      <c r="B3976" s="87"/>
      <c r="D3976" s="87"/>
    </row>
    <row r="3977" spans="2:4" s="80" customFormat="1" x14ac:dyDescent="0.25">
      <c r="B3977" s="87"/>
      <c r="D3977" s="87"/>
    </row>
    <row r="3978" spans="2:4" s="80" customFormat="1" x14ac:dyDescent="0.25">
      <c r="B3978" s="87"/>
      <c r="D3978" s="87"/>
    </row>
    <row r="3979" spans="2:4" s="80" customFormat="1" x14ac:dyDescent="0.25">
      <c r="B3979" s="87"/>
      <c r="D3979" s="87"/>
    </row>
    <row r="3980" spans="2:4" s="80" customFormat="1" x14ac:dyDescent="0.25">
      <c r="B3980" s="87"/>
      <c r="D3980" s="87"/>
    </row>
    <row r="3981" spans="2:4" s="80" customFormat="1" x14ac:dyDescent="0.25">
      <c r="B3981" s="87"/>
      <c r="D3981" s="87"/>
    </row>
    <row r="3982" spans="2:4" s="80" customFormat="1" x14ac:dyDescent="0.25">
      <c r="B3982" s="87"/>
      <c r="D3982" s="87"/>
    </row>
    <row r="3983" spans="2:4" s="80" customFormat="1" x14ac:dyDescent="0.25">
      <c r="B3983" s="87"/>
      <c r="D3983" s="87"/>
    </row>
    <row r="3984" spans="2:4" s="80" customFormat="1" x14ac:dyDescent="0.25">
      <c r="B3984" s="87"/>
      <c r="D3984" s="87"/>
    </row>
    <row r="3985" spans="2:4" s="80" customFormat="1" x14ac:dyDescent="0.25">
      <c r="B3985" s="87"/>
      <c r="D3985" s="87"/>
    </row>
    <row r="3986" spans="2:4" s="80" customFormat="1" x14ac:dyDescent="0.25">
      <c r="B3986" s="87"/>
      <c r="D3986" s="87"/>
    </row>
    <row r="3987" spans="2:4" s="80" customFormat="1" x14ac:dyDescent="0.25">
      <c r="B3987" s="87"/>
      <c r="D3987" s="87"/>
    </row>
    <row r="3988" spans="2:4" s="80" customFormat="1" x14ac:dyDescent="0.25">
      <c r="B3988" s="87"/>
      <c r="D3988" s="87"/>
    </row>
    <row r="3989" spans="2:4" s="80" customFormat="1" x14ac:dyDescent="0.25">
      <c r="B3989" s="87"/>
      <c r="D3989" s="87"/>
    </row>
    <row r="3990" spans="2:4" s="80" customFormat="1" x14ac:dyDescent="0.25">
      <c r="B3990" s="87"/>
      <c r="D3990" s="87"/>
    </row>
    <row r="3991" spans="2:4" s="80" customFormat="1" x14ac:dyDescent="0.25">
      <c r="B3991" s="87"/>
      <c r="D3991" s="87"/>
    </row>
    <row r="3992" spans="2:4" s="80" customFormat="1" x14ac:dyDescent="0.25">
      <c r="B3992" s="87"/>
      <c r="D3992" s="87"/>
    </row>
    <row r="3993" spans="2:4" s="80" customFormat="1" x14ac:dyDescent="0.25">
      <c r="B3993" s="87"/>
      <c r="D3993" s="87"/>
    </row>
    <row r="3994" spans="2:4" s="80" customFormat="1" x14ac:dyDescent="0.25">
      <c r="B3994" s="87"/>
      <c r="D3994" s="87"/>
    </row>
    <row r="3995" spans="2:4" s="80" customFormat="1" x14ac:dyDescent="0.25">
      <c r="B3995" s="87"/>
      <c r="D3995" s="87"/>
    </row>
    <row r="3996" spans="2:4" s="80" customFormat="1" x14ac:dyDescent="0.25">
      <c r="B3996" s="87"/>
      <c r="D3996" s="87"/>
    </row>
    <row r="3997" spans="2:4" s="80" customFormat="1" x14ac:dyDescent="0.25">
      <c r="B3997" s="87"/>
      <c r="D3997" s="87"/>
    </row>
    <row r="3998" spans="2:4" s="80" customFormat="1" x14ac:dyDescent="0.25">
      <c r="B3998" s="87"/>
      <c r="D3998" s="87"/>
    </row>
    <row r="3999" spans="2:4" s="80" customFormat="1" x14ac:dyDescent="0.25">
      <c r="B3999" s="87"/>
      <c r="D3999" s="87"/>
    </row>
    <row r="4000" spans="2:4" s="80" customFormat="1" x14ac:dyDescent="0.25">
      <c r="B4000" s="87"/>
      <c r="D4000" s="87"/>
    </row>
    <row r="4001" spans="2:4" s="80" customFormat="1" x14ac:dyDescent="0.25">
      <c r="B4001" s="87"/>
      <c r="D4001" s="87"/>
    </row>
    <row r="4002" spans="2:4" s="80" customFormat="1" x14ac:dyDescent="0.25">
      <c r="B4002" s="87"/>
      <c r="D4002" s="87"/>
    </row>
    <row r="4003" spans="2:4" s="80" customFormat="1" x14ac:dyDescent="0.25">
      <c r="B4003" s="87"/>
      <c r="D4003" s="87"/>
    </row>
    <row r="4004" spans="2:4" s="80" customFormat="1" x14ac:dyDescent="0.25">
      <c r="B4004" s="87"/>
      <c r="D4004" s="87"/>
    </row>
    <row r="4005" spans="2:4" s="80" customFormat="1" x14ac:dyDescent="0.25">
      <c r="B4005" s="87"/>
      <c r="D4005" s="87"/>
    </row>
    <row r="4006" spans="2:4" s="80" customFormat="1" x14ac:dyDescent="0.25">
      <c r="B4006" s="87"/>
      <c r="D4006" s="87"/>
    </row>
    <row r="4007" spans="2:4" s="80" customFormat="1" x14ac:dyDescent="0.25">
      <c r="B4007" s="87"/>
      <c r="D4007" s="87"/>
    </row>
    <row r="4008" spans="2:4" s="80" customFormat="1" x14ac:dyDescent="0.25">
      <c r="B4008" s="87"/>
      <c r="D4008" s="87"/>
    </row>
    <row r="4009" spans="2:4" s="80" customFormat="1" x14ac:dyDescent="0.25">
      <c r="B4009" s="87"/>
      <c r="D4009" s="87"/>
    </row>
    <row r="4010" spans="2:4" s="80" customFormat="1" x14ac:dyDescent="0.25">
      <c r="B4010" s="87"/>
      <c r="D4010" s="87"/>
    </row>
    <row r="4011" spans="2:4" s="80" customFormat="1" x14ac:dyDescent="0.25">
      <c r="B4011" s="87"/>
      <c r="D4011" s="87"/>
    </row>
    <row r="4012" spans="2:4" s="80" customFormat="1" x14ac:dyDescent="0.25">
      <c r="B4012" s="87"/>
      <c r="D4012" s="87"/>
    </row>
    <row r="4013" spans="2:4" s="80" customFormat="1" x14ac:dyDescent="0.25">
      <c r="B4013" s="87"/>
      <c r="D4013" s="87"/>
    </row>
    <row r="4014" spans="2:4" s="80" customFormat="1" x14ac:dyDescent="0.25">
      <c r="B4014" s="87"/>
      <c r="D4014" s="87"/>
    </row>
    <row r="4015" spans="2:4" s="80" customFormat="1" x14ac:dyDescent="0.25">
      <c r="B4015" s="87"/>
      <c r="D4015" s="87"/>
    </row>
    <row r="4016" spans="2:4" s="80" customFormat="1" x14ac:dyDescent="0.25">
      <c r="B4016" s="87"/>
      <c r="D4016" s="87"/>
    </row>
    <row r="4017" spans="2:4" s="80" customFormat="1" x14ac:dyDescent="0.25">
      <c r="B4017" s="87"/>
      <c r="D4017" s="87"/>
    </row>
    <row r="4018" spans="2:4" s="80" customFormat="1" x14ac:dyDescent="0.25">
      <c r="B4018" s="87"/>
      <c r="D4018" s="87"/>
    </row>
    <row r="4019" spans="2:4" s="80" customFormat="1" x14ac:dyDescent="0.25">
      <c r="B4019" s="87"/>
      <c r="D4019" s="87"/>
    </row>
    <row r="4020" spans="2:4" s="80" customFormat="1" x14ac:dyDescent="0.25">
      <c r="B4020" s="87"/>
      <c r="D4020" s="87"/>
    </row>
    <row r="4021" spans="2:4" s="80" customFormat="1" x14ac:dyDescent="0.25">
      <c r="B4021" s="87"/>
      <c r="D4021" s="87"/>
    </row>
    <row r="4022" spans="2:4" s="80" customFormat="1" x14ac:dyDescent="0.25">
      <c r="B4022" s="87"/>
      <c r="D4022" s="87"/>
    </row>
    <row r="4023" spans="2:4" s="80" customFormat="1" x14ac:dyDescent="0.25">
      <c r="B4023" s="87"/>
      <c r="D4023" s="87"/>
    </row>
    <row r="4024" spans="2:4" s="80" customFormat="1" x14ac:dyDescent="0.25">
      <c r="B4024" s="87"/>
      <c r="D4024" s="87"/>
    </row>
    <row r="4025" spans="2:4" s="80" customFormat="1" x14ac:dyDescent="0.25">
      <c r="B4025" s="87"/>
      <c r="D4025" s="87"/>
    </row>
    <row r="4026" spans="2:4" s="80" customFormat="1" x14ac:dyDescent="0.25">
      <c r="B4026" s="87"/>
      <c r="D4026" s="87"/>
    </row>
    <row r="4027" spans="2:4" s="80" customFormat="1" x14ac:dyDescent="0.25">
      <c r="B4027" s="87"/>
      <c r="D4027" s="87"/>
    </row>
    <row r="4028" spans="2:4" s="80" customFormat="1" x14ac:dyDescent="0.25">
      <c r="B4028" s="87"/>
      <c r="D4028" s="87"/>
    </row>
    <row r="4029" spans="2:4" s="80" customFormat="1" x14ac:dyDescent="0.25">
      <c r="B4029" s="87"/>
      <c r="D4029" s="87"/>
    </row>
    <row r="4030" spans="2:4" s="80" customFormat="1" x14ac:dyDescent="0.25">
      <c r="B4030" s="87"/>
      <c r="D4030" s="87"/>
    </row>
    <row r="4031" spans="2:4" s="80" customFormat="1" x14ac:dyDescent="0.25">
      <c r="B4031" s="87"/>
      <c r="D4031" s="87"/>
    </row>
    <row r="4032" spans="2:4" s="80" customFormat="1" x14ac:dyDescent="0.25">
      <c r="B4032" s="87"/>
      <c r="D4032" s="87"/>
    </row>
    <row r="4033" spans="2:4" s="80" customFormat="1" x14ac:dyDescent="0.25">
      <c r="B4033" s="87"/>
      <c r="D4033" s="87"/>
    </row>
    <row r="4034" spans="2:4" s="80" customFormat="1" x14ac:dyDescent="0.25">
      <c r="B4034" s="87"/>
      <c r="D4034" s="87"/>
    </row>
    <row r="4035" spans="2:4" s="80" customFormat="1" x14ac:dyDescent="0.25">
      <c r="B4035" s="87"/>
      <c r="D4035" s="87"/>
    </row>
    <row r="4036" spans="2:4" s="80" customFormat="1" x14ac:dyDescent="0.25">
      <c r="B4036" s="87"/>
      <c r="D4036" s="87"/>
    </row>
    <row r="4037" spans="2:4" s="80" customFormat="1" x14ac:dyDescent="0.25">
      <c r="B4037" s="87"/>
      <c r="D4037" s="87"/>
    </row>
    <row r="4038" spans="2:4" s="80" customFormat="1" x14ac:dyDescent="0.25">
      <c r="B4038" s="87"/>
      <c r="D4038" s="87"/>
    </row>
    <row r="4039" spans="2:4" s="80" customFormat="1" x14ac:dyDescent="0.25">
      <c r="B4039" s="87"/>
      <c r="D4039" s="87"/>
    </row>
    <row r="4040" spans="2:4" s="80" customFormat="1" x14ac:dyDescent="0.25">
      <c r="B4040" s="87"/>
      <c r="D4040" s="87"/>
    </row>
    <row r="4041" spans="2:4" s="80" customFormat="1" x14ac:dyDescent="0.25">
      <c r="B4041" s="87"/>
      <c r="D4041" s="87"/>
    </row>
    <row r="4042" spans="2:4" s="80" customFormat="1" x14ac:dyDescent="0.25">
      <c r="B4042" s="87"/>
      <c r="D4042" s="87"/>
    </row>
    <row r="4043" spans="2:4" s="80" customFormat="1" x14ac:dyDescent="0.25">
      <c r="B4043" s="87"/>
      <c r="D4043" s="87"/>
    </row>
    <row r="4044" spans="2:4" s="80" customFormat="1" x14ac:dyDescent="0.25">
      <c r="B4044" s="87"/>
      <c r="D4044" s="87"/>
    </row>
    <row r="4045" spans="2:4" s="80" customFormat="1" x14ac:dyDescent="0.25">
      <c r="B4045" s="87"/>
      <c r="D4045" s="87"/>
    </row>
    <row r="4046" spans="2:4" s="80" customFormat="1" x14ac:dyDescent="0.25">
      <c r="B4046" s="87"/>
      <c r="D4046" s="87"/>
    </row>
    <row r="4047" spans="2:4" s="80" customFormat="1" x14ac:dyDescent="0.25">
      <c r="B4047" s="87"/>
      <c r="D4047" s="87"/>
    </row>
    <row r="4048" spans="2:4" s="80" customFormat="1" x14ac:dyDescent="0.25">
      <c r="B4048" s="87"/>
      <c r="D4048" s="87"/>
    </row>
    <row r="4049" spans="2:4" s="80" customFormat="1" x14ac:dyDescent="0.25">
      <c r="B4049" s="87"/>
      <c r="D4049" s="87"/>
    </row>
    <row r="4050" spans="2:4" s="80" customFormat="1" x14ac:dyDescent="0.25">
      <c r="B4050" s="87"/>
      <c r="D4050" s="87"/>
    </row>
    <row r="4051" spans="2:4" s="80" customFormat="1" x14ac:dyDescent="0.25">
      <c r="B4051" s="87"/>
      <c r="D4051" s="87"/>
    </row>
    <row r="4052" spans="2:4" s="80" customFormat="1" x14ac:dyDescent="0.25">
      <c r="B4052" s="87"/>
      <c r="D4052" s="87"/>
    </row>
    <row r="4053" spans="2:4" s="80" customFormat="1" x14ac:dyDescent="0.25">
      <c r="B4053" s="87"/>
      <c r="D4053" s="87"/>
    </row>
    <row r="4054" spans="2:4" s="80" customFormat="1" x14ac:dyDescent="0.25">
      <c r="B4054" s="87"/>
      <c r="D4054" s="87"/>
    </row>
    <row r="4055" spans="2:4" s="80" customFormat="1" x14ac:dyDescent="0.25">
      <c r="B4055" s="87"/>
      <c r="D4055" s="87"/>
    </row>
    <row r="4056" spans="2:4" s="80" customFormat="1" x14ac:dyDescent="0.25">
      <c r="B4056" s="87"/>
      <c r="D4056" s="87"/>
    </row>
    <row r="4057" spans="2:4" s="80" customFormat="1" x14ac:dyDescent="0.25">
      <c r="B4057" s="87"/>
      <c r="D4057" s="87"/>
    </row>
    <row r="4058" spans="2:4" s="80" customFormat="1" x14ac:dyDescent="0.25">
      <c r="B4058" s="87"/>
      <c r="D4058" s="87"/>
    </row>
    <row r="4059" spans="2:4" s="80" customFormat="1" x14ac:dyDescent="0.25">
      <c r="B4059" s="87"/>
      <c r="D4059" s="87"/>
    </row>
    <row r="4060" spans="2:4" s="80" customFormat="1" x14ac:dyDescent="0.25">
      <c r="B4060" s="87"/>
      <c r="D4060" s="87"/>
    </row>
    <row r="4061" spans="2:4" s="80" customFormat="1" x14ac:dyDescent="0.25">
      <c r="B4061" s="87"/>
      <c r="D4061" s="87"/>
    </row>
    <row r="4062" spans="2:4" s="80" customFormat="1" x14ac:dyDescent="0.25">
      <c r="B4062" s="87"/>
      <c r="D4062" s="87"/>
    </row>
    <row r="4063" spans="2:4" s="80" customFormat="1" x14ac:dyDescent="0.25">
      <c r="B4063" s="87"/>
      <c r="D4063" s="87"/>
    </row>
    <row r="4064" spans="2:4" s="80" customFormat="1" x14ac:dyDescent="0.25">
      <c r="B4064" s="87"/>
      <c r="D4064" s="87"/>
    </row>
    <row r="4065" spans="2:4" s="80" customFormat="1" x14ac:dyDescent="0.25">
      <c r="B4065" s="87"/>
      <c r="D4065" s="87"/>
    </row>
    <row r="4066" spans="2:4" s="80" customFormat="1" x14ac:dyDescent="0.25">
      <c r="B4066" s="87"/>
      <c r="D4066" s="87"/>
    </row>
    <row r="4067" spans="2:4" s="80" customFormat="1" x14ac:dyDescent="0.25">
      <c r="B4067" s="87"/>
      <c r="D4067" s="87"/>
    </row>
    <row r="4068" spans="2:4" s="80" customFormat="1" x14ac:dyDescent="0.25">
      <c r="B4068" s="87"/>
      <c r="D4068" s="87"/>
    </row>
    <row r="4069" spans="2:4" s="80" customFormat="1" x14ac:dyDescent="0.25">
      <c r="B4069" s="87"/>
      <c r="D4069" s="87"/>
    </row>
    <row r="4070" spans="2:4" s="80" customFormat="1" x14ac:dyDescent="0.25">
      <c r="B4070" s="87"/>
      <c r="D4070" s="87"/>
    </row>
  </sheetData>
  <sheetProtection sheet="1" objects="1" scenarios="1"/>
  <phoneticPr fontId="15" type="noConversion"/>
  <hyperlinks>
    <hyperlink ref="D8" r:id="rId1" display="Die SNB übernimmt keine Gewähr für die Vollständigkeit der Liste. Bitte melden Sie Mutationen oder Ergänzungen via eSurvey, unter 'Kommentare und Dokumente'" xr:uid="{00000000-0004-0000-0500-000000000000}"/>
  </hyperlinks>
  <printOptions horizontalCentered="1"/>
  <pageMargins left="0.78740157480314965" right="0.78740157480314965" top="1.1811023622047245" bottom="0.78740157480314965" header="0.19685039370078741" footer="0.19685039370078741"/>
  <pageSetup paperSize="9" scale="70" fitToHeight="5" orientation="portrait" horizontalDpi="1200" verticalDpi="1200" r:id="rId2"/>
  <headerFooter alignWithMargins="0">
    <oddFooter>&amp;L&amp;"Arial,Fett"&amp;8&amp;D&amp;R&amp;8Seite 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B1:F445"/>
  <sheetViews>
    <sheetView showGridLines="0" showRowColHeaders="0" showZeros="0" zoomScale="80" zoomScaleNormal="80" workbookViewId="0">
      <pane ySplit="10" topLeftCell="A11" activePane="bottomLeft" state="frozen"/>
      <selection activeCell="A9" sqref="A9:XFD11"/>
      <selection pane="bottomLeft" activeCell="C7" sqref="C7"/>
    </sheetView>
  </sheetViews>
  <sheetFormatPr baseColWidth="10" defaultColWidth="11.44140625" defaultRowHeight="13.8" x14ac:dyDescent="0.25"/>
  <cols>
    <col min="1" max="1" customWidth="true" style="69" width="1.6640625"/>
    <col min="2" max="2" customWidth="true" style="69" width="6.6640625"/>
    <col min="3" max="3" customWidth="true" style="215" width="70.6640625"/>
    <col min="4" max="4" customWidth="true" style="216" width="16.6640625"/>
    <col min="5" max="5" customWidth="true" style="69" width="16.6640625"/>
    <col min="6" max="16384" style="69" width="11.44140625"/>
  </cols>
  <sheetData>
    <row r="1" spans="2:6" ht="14.1" customHeight="1" x14ac:dyDescent="0.25">
      <c r="B1" s="66"/>
      <c r="C1" s="158"/>
      <c r="D1" s="161" t="s">
        <v>171</v>
      </c>
      <c r="E1" s="162" t="s">
        <v>184</v>
      </c>
    </row>
    <row r="2" spans="2:6" ht="14.1" customHeight="1" x14ac:dyDescent="0.25">
      <c r="B2" s="66"/>
      <c r="C2" s="158"/>
      <c r="D2" s="161" t="s">
        <v>172</v>
      </c>
      <c r="E2" s="162" t="s">
        <v>185</v>
      </c>
    </row>
    <row r="3" spans="2:6" ht="14.1" customHeight="1" x14ac:dyDescent="0.25">
      <c r="B3" s="66"/>
      <c r="C3" s="158"/>
      <c r="D3" s="161" t="s">
        <v>174</v>
      </c>
      <c r="E3" s="163">
        <f>Lieferschein!Date</f>
        <v>46203</v>
      </c>
    </row>
    <row r="4" spans="2:6" ht="14.1" customHeight="1" x14ac:dyDescent="0.25">
      <c r="B4" s="66"/>
      <c r="C4" s="158"/>
      <c r="D4" s="68"/>
    </row>
    <row r="5" spans="2:6" ht="14.1" customHeight="1" x14ac:dyDescent="0.25">
      <c r="B5" s="66"/>
      <c r="C5" s="158"/>
      <c r="D5" s="68"/>
    </row>
    <row r="6" spans="2:6" ht="18" customHeight="1" x14ac:dyDescent="0.25">
      <c r="B6" s="66"/>
      <c r="C6" s="149" t="s">
        <v>186</v>
      </c>
      <c r="D6" s="68"/>
      <c r="E6" s="203" t="str">
        <f>Lieferschein!B8</f>
        <v>Release 5.29</v>
      </c>
    </row>
    <row r="7" spans="2:6" ht="15" customHeight="1" x14ac:dyDescent="0.25">
      <c r="C7" s="155" t="s">
        <v>192</v>
      </c>
      <c r="D7" s="154"/>
    </row>
    <row r="8" spans="2:6" ht="50.1" customHeight="1" x14ac:dyDescent="0.25">
      <c r="B8" s="255"/>
      <c r="C8" s="291" t="s">
        <v>641</v>
      </c>
      <c r="D8" s="291"/>
      <c r="E8" s="158"/>
    </row>
    <row r="9" spans="2:6" ht="14.1" customHeight="1" thickBot="1" x14ac:dyDescent="0.3">
      <c r="B9" s="93"/>
      <c r="C9" s="159"/>
      <c r="D9" s="160"/>
    </row>
    <row r="10" spans="2:6" ht="14.1" customHeight="1" thickBot="1" x14ac:dyDescent="0.3">
      <c r="B10" s="73" t="s">
        <v>56</v>
      </c>
      <c r="C10" s="74" t="s">
        <v>597</v>
      </c>
      <c r="D10" s="75" t="s">
        <v>163</v>
      </c>
      <c r="F10" s="208"/>
    </row>
    <row r="11" spans="2:6" ht="14.1" customHeight="1" x14ac:dyDescent="0.25">
      <c r="B11" s="156" t="s">
        <v>187</v>
      </c>
      <c r="C11" s="157" t="s">
        <v>188</v>
      </c>
      <c r="D11" s="157" t="s">
        <v>193</v>
      </c>
      <c r="F11" s="208"/>
    </row>
    <row r="12" spans="2:6" ht="8.1" customHeight="1" x14ac:dyDescent="0.25">
      <c r="B12" s="76"/>
      <c r="C12" s="164"/>
      <c r="D12" s="164"/>
    </row>
    <row r="13" spans="2:6" ht="13.2" x14ac:dyDescent="0.25">
      <c r="B13" s="281">
        <v>1</v>
      </c>
      <c r="C13" s="267" t="s">
        <v>1183</v>
      </c>
      <c r="D13" s="268" t="s">
        <v>1184</v>
      </c>
    </row>
    <row r="14" spans="2:6" ht="13.2" x14ac:dyDescent="0.25">
      <c r="B14" s="282">
        <v>2</v>
      </c>
      <c r="C14" s="270" t="s">
        <v>324</v>
      </c>
      <c r="D14" s="271" t="s">
        <v>22</v>
      </c>
    </row>
    <row r="15" spans="2:6" ht="13.2" x14ac:dyDescent="0.25">
      <c r="B15" s="282">
        <v>3</v>
      </c>
      <c r="C15" s="270" t="s">
        <v>1274</v>
      </c>
      <c r="D15" s="271" t="s">
        <v>1275</v>
      </c>
    </row>
    <row r="16" spans="2:6" ht="13.2" x14ac:dyDescent="0.25">
      <c r="B16" s="282">
        <v>4</v>
      </c>
      <c r="C16" s="270" t="s">
        <v>398</v>
      </c>
      <c r="D16" s="271" t="s">
        <v>399</v>
      </c>
    </row>
    <row r="17" spans="2:4" ht="13.2" x14ac:dyDescent="0.25">
      <c r="B17" s="282">
        <v>5</v>
      </c>
      <c r="C17" s="270" t="s">
        <v>1185</v>
      </c>
      <c r="D17" s="271" t="s">
        <v>1186</v>
      </c>
    </row>
    <row r="18" spans="2:4" ht="13.2" x14ac:dyDescent="0.25">
      <c r="B18" s="282">
        <v>6</v>
      </c>
      <c r="C18" s="270" t="s">
        <v>1187</v>
      </c>
      <c r="D18" s="271" t="s">
        <v>1188</v>
      </c>
    </row>
    <row r="19" spans="2:4" ht="13.2" x14ac:dyDescent="0.25">
      <c r="B19" s="282">
        <v>7</v>
      </c>
      <c r="C19" s="270" t="s">
        <v>1276</v>
      </c>
      <c r="D19" s="271" t="s">
        <v>1277</v>
      </c>
    </row>
    <row r="20" spans="2:4" ht="13.2" x14ac:dyDescent="0.25">
      <c r="B20" s="282">
        <v>8</v>
      </c>
      <c r="C20" s="270" t="s">
        <v>913</v>
      </c>
      <c r="D20" s="271" t="s">
        <v>914</v>
      </c>
    </row>
    <row r="21" spans="2:4" ht="13.2" x14ac:dyDescent="0.25">
      <c r="B21" s="282">
        <v>9</v>
      </c>
      <c r="C21" s="270" t="s">
        <v>846</v>
      </c>
      <c r="D21" s="271" t="s">
        <v>847</v>
      </c>
    </row>
    <row r="22" spans="2:4" ht="13.2" x14ac:dyDescent="0.25">
      <c r="B22" s="282">
        <v>10</v>
      </c>
      <c r="C22" s="270" t="s">
        <v>1030</v>
      </c>
      <c r="D22" s="271" t="s">
        <v>1031</v>
      </c>
    </row>
    <row r="23" spans="2:4" ht="13.2" x14ac:dyDescent="0.25">
      <c r="B23" s="282">
        <v>11</v>
      </c>
      <c r="C23" s="270" t="s">
        <v>805</v>
      </c>
      <c r="D23" s="271" t="s">
        <v>793</v>
      </c>
    </row>
    <row r="24" spans="2:4" ht="13.2" x14ac:dyDescent="0.25">
      <c r="B24" s="282">
        <v>12</v>
      </c>
      <c r="C24" s="270" t="s">
        <v>1189</v>
      </c>
      <c r="D24" s="271" t="s">
        <v>1190</v>
      </c>
    </row>
    <row r="25" spans="2:4" ht="13.2" x14ac:dyDescent="0.25">
      <c r="B25" s="282">
        <v>13</v>
      </c>
      <c r="C25" s="270" t="s">
        <v>649</v>
      </c>
      <c r="D25" s="271" t="s">
        <v>650</v>
      </c>
    </row>
    <row r="26" spans="2:4" ht="13.2" x14ac:dyDescent="0.25">
      <c r="B26" s="282">
        <v>14</v>
      </c>
      <c r="C26" s="270" t="s">
        <v>1020</v>
      </c>
      <c r="D26" s="271" t="s">
        <v>1021</v>
      </c>
    </row>
    <row r="27" spans="2:4" ht="13.2" x14ac:dyDescent="0.25">
      <c r="B27" s="282">
        <v>15</v>
      </c>
      <c r="C27" s="270" t="s">
        <v>553</v>
      </c>
      <c r="D27" s="271" t="s">
        <v>554</v>
      </c>
    </row>
    <row r="28" spans="2:4" ht="13.2" x14ac:dyDescent="0.25">
      <c r="B28" s="282">
        <v>16</v>
      </c>
      <c r="C28" s="270" t="s">
        <v>1191</v>
      </c>
      <c r="D28" s="271" t="s">
        <v>1192</v>
      </c>
    </row>
    <row r="29" spans="2:4" ht="13.2" x14ac:dyDescent="0.25">
      <c r="B29" s="282">
        <v>17</v>
      </c>
      <c r="C29" s="270" t="s">
        <v>1077</v>
      </c>
      <c r="D29" s="271" t="s">
        <v>1078</v>
      </c>
    </row>
    <row r="30" spans="2:4" ht="13.2" x14ac:dyDescent="0.25">
      <c r="B30" s="282">
        <v>18</v>
      </c>
      <c r="C30" s="270" t="s">
        <v>1032</v>
      </c>
      <c r="D30" s="271" t="s">
        <v>1033</v>
      </c>
    </row>
    <row r="31" spans="2:4" ht="13.2" x14ac:dyDescent="0.25">
      <c r="B31" s="282">
        <v>19</v>
      </c>
      <c r="C31" s="270" t="s">
        <v>915</v>
      </c>
      <c r="D31" s="271" t="s">
        <v>916</v>
      </c>
    </row>
    <row r="32" spans="2:4" ht="13.2" x14ac:dyDescent="0.25">
      <c r="B32" s="282">
        <v>20</v>
      </c>
      <c r="C32" s="270" t="s">
        <v>1079</v>
      </c>
      <c r="D32" s="271" t="s">
        <v>1080</v>
      </c>
    </row>
    <row r="33" spans="2:4" ht="13.2" x14ac:dyDescent="0.25">
      <c r="B33" s="282">
        <v>21</v>
      </c>
      <c r="C33" s="270" t="s">
        <v>1193</v>
      </c>
      <c r="D33" s="271" t="s">
        <v>1194</v>
      </c>
    </row>
    <row r="34" spans="2:4" ht="13.2" x14ac:dyDescent="0.25">
      <c r="B34" s="282">
        <v>22</v>
      </c>
      <c r="C34" s="270" t="s">
        <v>965</v>
      </c>
      <c r="D34" s="271" t="s">
        <v>966</v>
      </c>
    </row>
    <row r="35" spans="2:4" ht="13.2" x14ac:dyDescent="0.25">
      <c r="B35" s="282">
        <v>23</v>
      </c>
      <c r="C35" s="270" t="s">
        <v>741</v>
      </c>
      <c r="D35" s="271" t="s">
        <v>742</v>
      </c>
    </row>
    <row r="36" spans="2:4" ht="13.2" x14ac:dyDescent="0.25">
      <c r="B36" s="282">
        <v>24</v>
      </c>
      <c r="C36" s="270" t="s">
        <v>619</v>
      </c>
      <c r="D36" s="271" t="s">
        <v>620</v>
      </c>
    </row>
    <row r="37" spans="2:4" ht="13.2" x14ac:dyDescent="0.25">
      <c r="B37" s="282">
        <v>25</v>
      </c>
      <c r="C37" s="270" t="s">
        <v>1081</v>
      </c>
      <c r="D37" s="271" t="s">
        <v>1082</v>
      </c>
    </row>
    <row r="38" spans="2:4" ht="13.2" x14ac:dyDescent="0.25">
      <c r="B38" s="282">
        <v>26</v>
      </c>
      <c r="C38" s="270" t="s">
        <v>1278</v>
      </c>
      <c r="D38" s="271" t="s">
        <v>1279</v>
      </c>
    </row>
    <row r="39" spans="2:4" ht="13.2" x14ac:dyDescent="0.25">
      <c r="B39" s="282">
        <v>27</v>
      </c>
      <c r="C39" s="270" t="s">
        <v>1132</v>
      </c>
      <c r="D39" s="271" t="s">
        <v>1133</v>
      </c>
    </row>
    <row r="40" spans="2:4" ht="13.2" x14ac:dyDescent="0.25">
      <c r="B40" s="282">
        <v>28</v>
      </c>
      <c r="C40" s="270" t="s">
        <v>1160</v>
      </c>
      <c r="D40" s="271" t="s">
        <v>1134</v>
      </c>
    </row>
    <row r="41" spans="2:4" ht="13.2" x14ac:dyDescent="0.25">
      <c r="B41" s="282">
        <v>29</v>
      </c>
      <c r="C41" s="270" t="s">
        <v>878</v>
      </c>
      <c r="D41" s="271" t="s">
        <v>879</v>
      </c>
    </row>
    <row r="42" spans="2:4" ht="13.2" x14ac:dyDescent="0.25">
      <c r="B42" s="282">
        <v>30</v>
      </c>
      <c r="C42" s="270" t="s">
        <v>676</v>
      </c>
      <c r="D42" s="271" t="s">
        <v>677</v>
      </c>
    </row>
    <row r="43" spans="2:4" ht="13.2" x14ac:dyDescent="0.25">
      <c r="B43" s="282">
        <v>31</v>
      </c>
      <c r="C43" s="270" t="s">
        <v>715</v>
      </c>
      <c r="D43" s="271" t="s">
        <v>716</v>
      </c>
    </row>
    <row r="44" spans="2:4" ht="13.2" x14ac:dyDescent="0.25">
      <c r="B44" s="282">
        <v>32</v>
      </c>
      <c r="C44" s="270" t="s">
        <v>967</v>
      </c>
      <c r="D44" s="271" t="s">
        <v>968</v>
      </c>
    </row>
    <row r="45" spans="2:4" ht="13.2" x14ac:dyDescent="0.25">
      <c r="B45" s="282">
        <v>33</v>
      </c>
      <c r="C45" s="270" t="s">
        <v>728</v>
      </c>
      <c r="D45" s="271" t="s">
        <v>729</v>
      </c>
    </row>
    <row r="46" spans="2:4" ht="13.2" x14ac:dyDescent="0.25">
      <c r="B46" s="282">
        <v>34</v>
      </c>
      <c r="C46" s="270" t="s">
        <v>1280</v>
      </c>
      <c r="D46" s="271" t="s">
        <v>1281</v>
      </c>
    </row>
    <row r="47" spans="2:4" ht="13.2" x14ac:dyDescent="0.25">
      <c r="B47" s="282">
        <v>35</v>
      </c>
      <c r="C47" s="270" t="s">
        <v>880</v>
      </c>
      <c r="D47" s="271" t="s">
        <v>881</v>
      </c>
    </row>
    <row r="48" spans="2:4" ht="13.2" x14ac:dyDescent="0.25">
      <c r="B48" s="282">
        <v>36</v>
      </c>
      <c r="C48" s="270" t="s">
        <v>984</v>
      </c>
      <c r="D48" s="271" t="s">
        <v>985</v>
      </c>
    </row>
    <row r="49" spans="2:4" ht="13.2" x14ac:dyDescent="0.25">
      <c r="B49" s="282">
        <v>37</v>
      </c>
      <c r="C49" s="270" t="s">
        <v>882</v>
      </c>
      <c r="D49" s="271" t="s">
        <v>883</v>
      </c>
    </row>
    <row r="50" spans="2:4" ht="13.2" x14ac:dyDescent="0.25">
      <c r="B50" s="282">
        <v>38</v>
      </c>
      <c r="C50" s="270" t="s">
        <v>400</v>
      </c>
      <c r="D50" s="271" t="s">
        <v>23</v>
      </c>
    </row>
    <row r="51" spans="2:4" ht="13.2" x14ac:dyDescent="0.25">
      <c r="B51" s="282">
        <v>39</v>
      </c>
      <c r="C51" s="270" t="s">
        <v>401</v>
      </c>
      <c r="D51" s="271" t="s">
        <v>402</v>
      </c>
    </row>
    <row r="52" spans="2:4" ht="13.2" x14ac:dyDescent="0.25">
      <c r="B52" s="282">
        <v>40</v>
      </c>
      <c r="C52" s="270" t="s">
        <v>806</v>
      </c>
      <c r="D52" s="271" t="s">
        <v>807</v>
      </c>
    </row>
    <row r="53" spans="2:4" ht="13.2" x14ac:dyDescent="0.25">
      <c r="B53" s="282">
        <v>41</v>
      </c>
      <c r="C53" s="270" t="s">
        <v>611</v>
      </c>
      <c r="D53" s="271" t="s">
        <v>612</v>
      </c>
    </row>
    <row r="54" spans="2:4" ht="13.2" x14ac:dyDescent="0.25">
      <c r="B54" s="282">
        <v>42</v>
      </c>
      <c r="C54" s="270" t="s">
        <v>1195</v>
      </c>
      <c r="D54" s="271" t="s">
        <v>1196</v>
      </c>
    </row>
    <row r="55" spans="2:4" ht="13.2" x14ac:dyDescent="0.25">
      <c r="B55" s="282">
        <v>43</v>
      </c>
      <c r="C55" s="270" t="s">
        <v>1197</v>
      </c>
      <c r="D55" s="271" t="s">
        <v>1198</v>
      </c>
    </row>
    <row r="56" spans="2:4" ht="13.2" x14ac:dyDescent="0.25">
      <c r="B56" s="282">
        <v>44</v>
      </c>
      <c r="C56" s="270" t="s">
        <v>750</v>
      </c>
      <c r="D56" s="271" t="s">
        <v>751</v>
      </c>
    </row>
    <row r="57" spans="2:4" ht="13.2" x14ac:dyDescent="0.25">
      <c r="B57" s="282">
        <v>45</v>
      </c>
      <c r="C57" s="270" t="s">
        <v>352</v>
      </c>
      <c r="D57" s="271" t="s">
        <v>353</v>
      </c>
    </row>
    <row r="58" spans="2:4" ht="13.2" x14ac:dyDescent="0.25">
      <c r="B58" s="282">
        <v>46</v>
      </c>
      <c r="C58" s="270" t="s">
        <v>856</v>
      </c>
      <c r="D58" s="271" t="s">
        <v>730</v>
      </c>
    </row>
    <row r="59" spans="2:4" ht="13.2" x14ac:dyDescent="0.25">
      <c r="B59" s="282">
        <v>47</v>
      </c>
      <c r="C59" s="270" t="s">
        <v>1161</v>
      </c>
      <c r="D59" s="271" t="s">
        <v>1162</v>
      </c>
    </row>
    <row r="60" spans="2:4" ht="13.2" x14ac:dyDescent="0.25">
      <c r="B60" s="282">
        <v>48</v>
      </c>
      <c r="C60" s="270" t="s">
        <v>986</v>
      </c>
      <c r="D60" s="271" t="s">
        <v>987</v>
      </c>
    </row>
    <row r="61" spans="2:4" ht="13.2" x14ac:dyDescent="0.25">
      <c r="B61" s="282">
        <v>49</v>
      </c>
      <c r="C61" s="270" t="s">
        <v>663</v>
      </c>
      <c r="D61" s="271" t="s">
        <v>664</v>
      </c>
    </row>
    <row r="62" spans="2:4" ht="13.2" x14ac:dyDescent="0.25">
      <c r="B62" s="282">
        <v>50</v>
      </c>
      <c r="C62" s="270" t="s">
        <v>891</v>
      </c>
      <c r="D62" s="271" t="s">
        <v>892</v>
      </c>
    </row>
    <row r="63" spans="2:4" ht="13.2" x14ac:dyDescent="0.25">
      <c r="B63" s="282">
        <v>51</v>
      </c>
      <c r="C63" s="270" t="s">
        <v>1199</v>
      </c>
      <c r="D63" s="271" t="s">
        <v>1200</v>
      </c>
    </row>
    <row r="64" spans="2:4" ht="13.2" x14ac:dyDescent="0.25">
      <c r="B64" s="282">
        <v>52</v>
      </c>
      <c r="C64" s="270" t="s">
        <v>403</v>
      </c>
      <c r="D64" s="271" t="s">
        <v>404</v>
      </c>
    </row>
    <row r="65" spans="2:4" ht="13.2" x14ac:dyDescent="0.25">
      <c r="B65" s="282">
        <v>53</v>
      </c>
      <c r="C65" s="270" t="s">
        <v>610</v>
      </c>
      <c r="D65" s="271" t="s">
        <v>29</v>
      </c>
    </row>
    <row r="66" spans="2:4" ht="13.2" x14ac:dyDescent="0.25">
      <c r="B66" s="282">
        <v>54</v>
      </c>
      <c r="C66" s="270" t="s">
        <v>1083</v>
      </c>
      <c r="D66" s="271" t="s">
        <v>1084</v>
      </c>
    </row>
    <row r="67" spans="2:4" ht="13.2" x14ac:dyDescent="0.25">
      <c r="B67" s="282">
        <v>55</v>
      </c>
      <c r="C67" s="270" t="s">
        <v>1201</v>
      </c>
      <c r="D67" s="271" t="s">
        <v>1202</v>
      </c>
    </row>
    <row r="68" spans="2:4" ht="13.2" x14ac:dyDescent="0.25">
      <c r="B68" s="282">
        <v>56</v>
      </c>
      <c r="C68" s="270" t="s">
        <v>767</v>
      </c>
      <c r="D68" s="271" t="s">
        <v>24</v>
      </c>
    </row>
    <row r="69" spans="2:4" ht="13.2" x14ac:dyDescent="0.25">
      <c r="B69" s="282">
        <v>57</v>
      </c>
      <c r="C69" s="270" t="s">
        <v>1282</v>
      </c>
      <c r="D69" s="271" t="s">
        <v>1283</v>
      </c>
    </row>
    <row r="70" spans="2:4" ht="13.2" x14ac:dyDescent="0.25">
      <c r="B70" s="282">
        <v>58</v>
      </c>
      <c r="C70" s="270" t="s">
        <v>717</v>
      </c>
      <c r="D70" s="271" t="s">
        <v>718</v>
      </c>
    </row>
    <row r="71" spans="2:4" ht="13.2" x14ac:dyDescent="0.25">
      <c r="B71" s="282">
        <v>59</v>
      </c>
      <c r="C71" s="270" t="s">
        <v>1203</v>
      </c>
      <c r="D71" s="271" t="s">
        <v>1204</v>
      </c>
    </row>
    <row r="72" spans="2:4" ht="13.2" x14ac:dyDescent="0.25">
      <c r="B72" s="282">
        <v>60</v>
      </c>
      <c r="C72" s="270" t="s">
        <v>692</v>
      </c>
      <c r="D72" s="271" t="s">
        <v>693</v>
      </c>
    </row>
    <row r="73" spans="2:4" ht="13.2" x14ac:dyDescent="0.25">
      <c r="B73" s="282">
        <v>61</v>
      </c>
      <c r="C73" s="270" t="s">
        <v>603</v>
      </c>
      <c r="D73" s="271" t="s">
        <v>604</v>
      </c>
    </row>
    <row r="74" spans="2:4" ht="13.2" x14ac:dyDescent="0.25">
      <c r="B74" s="282">
        <v>62</v>
      </c>
      <c r="C74" s="270" t="s">
        <v>1008</v>
      </c>
      <c r="D74" s="271" t="s">
        <v>525</v>
      </c>
    </row>
    <row r="75" spans="2:4" ht="13.2" x14ac:dyDescent="0.25">
      <c r="B75" s="282">
        <v>63</v>
      </c>
      <c r="C75" s="270" t="s">
        <v>828</v>
      </c>
      <c r="D75" s="271" t="s">
        <v>829</v>
      </c>
    </row>
    <row r="76" spans="2:4" ht="13.2" x14ac:dyDescent="0.25">
      <c r="B76" s="282">
        <v>64</v>
      </c>
      <c r="C76" s="270" t="s">
        <v>587</v>
      </c>
      <c r="D76" s="271" t="s">
        <v>588</v>
      </c>
    </row>
    <row r="77" spans="2:4" ht="13.2" x14ac:dyDescent="0.25">
      <c r="B77" s="282">
        <v>65</v>
      </c>
      <c r="C77" s="270" t="s">
        <v>1205</v>
      </c>
      <c r="D77" s="271" t="s">
        <v>1206</v>
      </c>
    </row>
    <row r="78" spans="2:4" ht="13.2" x14ac:dyDescent="0.25">
      <c r="B78" s="282">
        <v>66</v>
      </c>
      <c r="C78" s="270" t="s">
        <v>1085</v>
      </c>
      <c r="D78" s="271" t="s">
        <v>1086</v>
      </c>
    </row>
    <row r="79" spans="2:4" ht="13.2" x14ac:dyDescent="0.25">
      <c r="B79" s="282">
        <v>67</v>
      </c>
      <c r="C79" s="270" t="s">
        <v>671</v>
      </c>
      <c r="D79" s="271" t="s">
        <v>672</v>
      </c>
    </row>
    <row r="80" spans="2:4" ht="13.2" x14ac:dyDescent="0.25">
      <c r="B80" s="282">
        <v>68</v>
      </c>
      <c r="C80" s="270" t="s">
        <v>1284</v>
      </c>
      <c r="D80" s="271" t="s">
        <v>1285</v>
      </c>
    </row>
    <row r="81" spans="2:4" ht="13.2" x14ac:dyDescent="0.25">
      <c r="B81" s="282">
        <v>69</v>
      </c>
      <c r="C81" s="270" t="s">
        <v>589</v>
      </c>
      <c r="D81" s="271" t="s">
        <v>465</v>
      </c>
    </row>
    <row r="82" spans="2:4" ht="13.2" x14ac:dyDescent="0.25">
      <c r="B82" s="282">
        <v>70</v>
      </c>
      <c r="C82" s="270" t="s">
        <v>297</v>
      </c>
      <c r="D82" s="271" t="s">
        <v>25</v>
      </c>
    </row>
    <row r="83" spans="2:4" ht="13.2" x14ac:dyDescent="0.25">
      <c r="B83" s="282">
        <v>71</v>
      </c>
      <c r="C83" s="270" t="s">
        <v>1286</v>
      </c>
      <c r="D83" s="271" t="s">
        <v>1287</v>
      </c>
    </row>
    <row r="84" spans="2:4" ht="13.2" x14ac:dyDescent="0.25">
      <c r="B84" s="282">
        <v>72</v>
      </c>
      <c r="C84" s="270" t="s">
        <v>526</v>
      </c>
      <c r="D84" s="271" t="s">
        <v>527</v>
      </c>
    </row>
    <row r="85" spans="2:4" ht="13.2" x14ac:dyDescent="0.25">
      <c r="B85" s="282">
        <v>73</v>
      </c>
      <c r="C85" s="270" t="s">
        <v>528</v>
      </c>
      <c r="D85" s="271" t="s">
        <v>529</v>
      </c>
    </row>
    <row r="86" spans="2:4" ht="13.2" x14ac:dyDescent="0.25">
      <c r="B86" s="282">
        <v>74</v>
      </c>
      <c r="C86" s="270" t="s">
        <v>893</v>
      </c>
      <c r="D86" s="271" t="s">
        <v>894</v>
      </c>
    </row>
    <row r="87" spans="2:4" ht="13.2" x14ac:dyDescent="0.25">
      <c r="B87" s="282">
        <v>75</v>
      </c>
      <c r="C87" s="270" t="s">
        <v>1087</v>
      </c>
      <c r="D87" s="271" t="s">
        <v>1088</v>
      </c>
    </row>
    <row r="88" spans="2:4" ht="13.2" x14ac:dyDescent="0.25">
      <c r="B88" s="282">
        <v>76</v>
      </c>
      <c r="C88" s="270" t="s">
        <v>665</v>
      </c>
      <c r="D88" s="271" t="s">
        <v>26</v>
      </c>
    </row>
    <row r="89" spans="2:4" ht="13.2" x14ac:dyDescent="0.25">
      <c r="B89" s="282">
        <v>77</v>
      </c>
      <c r="C89" s="270" t="s">
        <v>354</v>
      </c>
      <c r="D89" s="271" t="s">
        <v>355</v>
      </c>
    </row>
    <row r="90" spans="2:4" ht="13.2" x14ac:dyDescent="0.25">
      <c r="B90" s="282">
        <v>78</v>
      </c>
      <c r="C90" s="270" t="s">
        <v>819</v>
      </c>
      <c r="D90" s="271" t="s">
        <v>820</v>
      </c>
    </row>
    <row r="91" spans="2:4" ht="13.2" x14ac:dyDescent="0.25">
      <c r="B91" s="282">
        <v>79</v>
      </c>
      <c r="C91" s="270" t="s">
        <v>1089</v>
      </c>
      <c r="D91" s="271" t="s">
        <v>1090</v>
      </c>
    </row>
    <row r="92" spans="2:4" ht="13.2" x14ac:dyDescent="0.25">
      <c r="B92" s="282">
        <v>80</v>
      </c>
      <c r="C92" s="270" t="s">
        <v>1091</v>
      </c>
      <c r="D92" s="271" t="s">
        <v>1092</v>
      </c>
    </row>
    <row r="93" spans="2:4" ht="13.2" x14ac:dyDescent="0.25">
      <c r="B93" s="282">
        <v>81</v>
      </c>
      <c r="C93" s="270" t="s">
        <v>1207</v>
      </c>
      <c r="D93" s="271" t="s">
        <v>1208</v>
      </c>
    </row>
    <row r="94" spans="2:4" ht="13.2" x14ac:dyDescent="0.25">
      <c r="B94" s="282">
        <v>82</v>
      </c>
      <c r="C94" s="270" t="s">
        <v>1209</v>
      </c>
      <c r="D94" s="271" t="s">
        <v>1210</v>
      </c>
    </row>
    <row r="95" spans="2:4" ht="13.2" x14ac:dyDescent="0.25">
      <c r="B95" s="282">
        <v>83</v>
      </c>
      <c r="C95" s="270" t="s">
        <v>946</v>
      </c>
      <c r="D95" s="271" t="s">
        <v>947</v>
      </c>
    </row>
    <row r="96" spans="2:4" ht="13.2" x14ac:dyDescent="0.25">
      <c r="B96" s="282">
        <v>84</v>
      </c>
      <c r="C96" s="270" t="s">
        <v>405</v>
      </c>
      <c r="D96" s="271" t="s">
        <v>406</v>
      </c>
    </row>
    <row r="97" spans="2:4" ht="13.2" x14ac:dyDescent="0.25">
      <c r="B97" s="282">
        <v>85</v>
      </c>
      <c r="C97" s="270" t="s">
        <v>1163</v>
      </c>
      <c r="D97" s="271" t="s">
        <v>1164</v>
      </c>
    </row>
    <row r="98" spans="2:4" ht="13.2" x14ac:dyDescent="0.25">
      <c r="B98" s="282">
        <v>86</v>
      </c>
      <c r="C98" s="270" t="s">
        <v>1093</v>
      </c>
      <c r="D98" s="271" t="s">
        <v>1094</v>
      </c>
    </row>
    <row r="99" spans="2:4" ht="13.2" x14ac:dyDescent="0.25">
      <c r="B99" s="282">
        <v>87</v>
      </c>
      <c r="C99" s="270" t="s">
        <v>719</v>
      </c>
      <c r="D99" s="271" t="s">
        <v>720</v>
      </c>
    </row>
    <row r="100" spans="2:4" ht="13.2" x14ac:dyDescent="0.25">
      <c r="B100" s="282">
        <v>88</v>
      </c>
      <c r="C100" s="270" t="s">
        <v>694</v>
      </c>
      <c r="D100" s="271" t="s">
        <v>695</v>
      </c>
    </row>
    <row r="101" spans="2:4" ht="13.2" x14ac:dyDescent="0.25">
      <c r="B101" s="282">
        <v>89</v>
      </c>
      <c r="C101" s="270" t="s">
        <v>407</v>
      </c>
      <c r="D101" s="271" t="s">
        <v>408</v>
      </c>
    </row>
    <row r="102" spans="2:4" ht="13.2" x14ac:dyDescent="0.25">
      <c r="B102" s="282">
        <v>90</v>
      </c>
      <c r="C102" s="270" t="s">
        <v>1288</v>
      </c>
      <c r="D102" s="271" t="s">
        <v>1289</v>
      </c>
    </row>
    <row r="103" spans="2:4" ht="13.2" x14ac:dyDescent="0.25">
      <c r="B103" s="282">
        <v>91</v>
      </c>
      <c r="C103" s="270" t="s">
        <v>743</v>
      </c>
      <c r="D103" s="271" t="s">
        <v>744</v>
      </c>
    </row>
    <row r="104" spans="2:4" ht="13.2" x14ac:dyDescent="0.25">
      <c r="B104" s="282">
        <v>92</v>
      </c>
      <c r="C104" s="270" t="s">
        <v>1211</v>
      </c>
      <c r="D104" s="271" t="s">
        <v>1212</v>
      </c>
    </row>
    <row r="105" spans="2:4" ht="13.2" x14ac:dyDescent="0.25">
      <c r="B105" s="282">
        <v>93</v>
      </c>
      <c r="C105" s="270" t="s">
        <v>590</v>
      </c>
      <c r="D105" s="271" t="s">
        <v>591</v>
      </c>
    </row>
    <row r="106" spans="2:4" ht="13.2" x14ac:dyDescent="0.25">
      <c r="B106" s="282">
        <v>94</v>
      </c>
      <c r="C106" s="270" t="s">
        <v>857</v>
      </c>
      <c r="D106" s="271" t="s">
        <v>696</v>
      </c>
    </row>
    <row r="107" spans="2:4" ht="13.2" x14ac:dyDescent="0.25">
      <c r="B107" s="282">
        <v>95</v>
      </c>
      <c r="C107" s="270" t="s">
        <v>745</v>
      </c>
      <c r="D107" s="271" t="s">
        <v>746</v>
      </c>
    </row>
    <row r="108" spans="2:4" ht="13.2" x14ac:dyDescent="0.25">
      <c r="B108" s="282">
        <v>96</v>
      </c>
      <c r="C108" s="270" t="s">
        <v>830</v>
      </c>
      <c r="D108" s="271" t="s">
        <v>831</v>
      </c>
    </row>
    <row r="109" spans="2:4" ht="13.2" x14ac:dyDescent="0.25">
      <c r="B109" s="282">
        <v>97</v>
      </c>
      <c r="C109" s="270" t="s">
        <v>1135</v>
      </c>
      <c r="D109" s="271" t="s">
        <v>1136</v>
      </c>
    </row>
    <row r="110" spans="2:4" ht="13.2" x14ac:dyDescent="0.25">
      <c r="B110" s="282">
        <v>98</v>
      </c>
      <c r="C110" s="270" t="s">
        <v>1290</v>
      </c>
      <c r="D110" s="271" t="s">
        <v>1291</v>
      </c>
    </row>
    <row r="111" spans="2:4" ht="13.2" x14ac:dyDescent="0.25">
      <c r="B111" s="282">
        <v>99</v>
      </c>
      <c r="C111" s="270" t="s">
        <v>329</v>
      </c>
      <c r="D111" s="271" t="s">
        <v>27</v>
      </c>
    </row>
    <row r="112" spans="2:4" ht="13.2" x14ac:dyDescent="0.25">
      <c r="B112" s="282">
        <v>100</v>
      </c>
      <c r="C112" s="270" t="s">
        <v>794</v>
      </c>
      <c r="D112" s="271" t="s">
        <v>795</v>
      </c>
    </row>
    <row r="113" spans="2:4" ht="13.2" x14ac:dyDescent="0.25">
      <c r="B113" s="282">
        <v>101</v>
      </c>
      <c r="C113" s="270" t="s">
        <v>936</v>
      </c>
      <c r="D113" s="271" t="s">
        <v>937</v>
      </c>
    </row>
    <row r="114" spans="2:4" ht="13.2" x14ac:dyDescent="0.25">
      <c r="B114" s="282">
        <v>102</v>
      </c>
      <c r="C114" s="270" t="s">
        <v>154</v>
      </c>
      <c r="D114" s="271" t="s">
        <v>28</v>
      </c>
    </row>
    <row r="115" spans="2:4" ht="13.2" x14ac:dyDescent="0.25">
      <c r="B115" s="282">
        <v>103</v>
      </c>
      <c r="C115" s="270" t="s">
        <v>837</v>
      </c>
      <c r="D115" s="271" t="s">
        <v>630</v>
      </c>
    </row>
    <row r="116" spans="2:4" ht="13.2" x14ac:dyDescent="0.25">
      <c r="B116" s="282">
        <v>104</v>
      </c>
      <c r="C116" s="270" t="s">
        <v>697</v>
      </c>
      <c r="D116" s="271" t="s">
        <v>698</v>
      </c>
    </row>
    <row r="117" spans="2:4" ht="13.2" x14ac:dyDescent="0.25">
      <c r="B117" s="282">
        <v>105</v>
      </c>
      <c r="C117" s="270" t="s">
        <v>410</v>
      </c>
      <c r="D117" s="271" t="s">
        <v>411</v>
      </c>
    </row>
    <row r="118" spans="2:4" ht="13.2" x14ac:dyDescent="0.25">
      <c r="B118" s="282">
        <v>106</v>
      </c>
      <c r="C118" s="270" t="s">
        <v>1034</v>
      </c>
      <c r="D118" s="271" t="s">
        <v>1035</v>
      </c>
    </row>
    <row r="119" spans="2:4" ht="13.2" x14ac:dyDescent="0.25">
      <c r="B119" s="282">
        <v>107</v>
      </c>
      <c r="C119" s="270" t="s">
        <v>938</v>
      </c>
      <c r="D119" s="271" t="s">
        <v>943</v>
      </c>
    </row>
    <row r="120" spans="2:4" ht="13.2" x14ac:dyDescent="0.25">
      <c r="B120" s="282">
        <v>108</v>
      </c>
      <c r="C120" s="270" t="s">
        <v>412</v>
      </c>
      <c r="D120" s="271" t="s">
        <v>413</v>
      </c>
    </row>
    <row r="121" spans="2:4" ht="13.2" x14ac:dyDescent="0.25">
      <c r="B121" s="282">
        <v>109</v>
      </c>
      <c r="C121" s="270" t="s">
        <v>731</v>
      </c>
      <c r="D121" s="271" t="s">
        <v>732</v>
      </c>
    </row>
    <row r="122" spans="2:4" ht="13.2" x14ac:dyDescent="0.25">
      <c r="B122" s="282">
        <v>110</v>
      </c>
      <c r="C122" s="270" t="s">
        <v>330</v>
      </c>
      <c r="D122" s="271" t="s">
        <v>30</v>
      </c>
    </row>
    <row r="123" spans="2:4" ht="13.2" x14ac:dyDescent="0.25">
      <c r="B123" s="282">
        <v>111</v>
      </c>
      <c r="C123" s="270" t="s">
        <v>858</v>
      </c>
      <c r="D123" s="271" t="s">
        <v>859</v>
      </c>
    </row>
    <row r="124" spans="2:4" ht="13.2" x14ac:dyDescent="0.25">
      <c r="B124" s="282">
        <v>112</v>
      </c>
      <c r="C124" s="270" t="s">
        <v>1036</v>
      </c>
      <c r="D124" s="271" t="s">
        <v>1037</v>
      </c>
    </row>
    <row r="125" spans="2:4" ht="13.2" x14ac:dyDescent="0.25">
      <c r="B125" s="282">
        <v>113</v>
      </c>
      <c r="C125" s="270" t="s">
        <v>796</v>
      </c>
      <c r="D125" s="271" t="s">
        <v>666</v>
      </c>
    </row>
    <row r="126" spans="2:4" ht="13.2" x14ac:dyDescent="0.25">
      <c r="B126" s="282">
        <v>114</v>
      </c>
      <c r="C126" s="270" t="s">
        <v>414</v>
      </c>
      <c r="D126" s="271" t="s">
        <v>415</v>
      </c>
    </row>
    <row r="127" spans="2:4" ht="13.2" x14ac:dyDescent="0.25">
      <c r="B127" s="282">
        <v>115</v>
      </c>
      <c r="C127" s="270" t="s">
        <v>808</v>
      </c>
      <c r="D127" s="271" t="s">
        <v>809</v>
      </c>
    </row>
    <row r="128" spans="2:4" ht="13.2" x14ac:dyDescent="0.25">
      <c r="B128" s="282">
        <v>116</v>
      </c>
      <c r="C128" s="270" t="s">
        <v>1095</v>
      </c>
      <c r="D128" s="271" t="s">
        <v>1096</v>
      </c>
    </row>
    <row r="129" spans="2:4" ht="13.2" x14ac:dyDescent="0.25">
      <c r="B129" s="282">
        <v>117</v>
      </c>
      <c r="C129" s="270" t="s">
        <v>530</v>
      </c>
      <c r="D129" s="271" t="s">
        <v>531</v>
      </c>
    </row>
    <row r="130" spans="2:4" ht="13.2" x14ac:dyDescent="0.25">
      <c r="B130" s="282">
        <v>118</v>
      </c>
      <c r="C130" s="270" t="s">
        <v>939</v>
      </c>
      <c r="D130" s="271" t="s">
        <v>944</v>
      </c>
    </row>
    <row r="131" spans="2:4" ht="13.2" x14ac:dyDescent="0.25">
      <c r="B131" s="282">
        <v>119</v>
      </c>
      <c r="C131" s="270" t="s">
        <v>780</v>
      </c>
      <c r="D131" s="271" t="s">
        <v>781</v>
      </c>
    </row>
    <row r="132" spans="2:4" ht="13.2" x14ac:dyDescent="0.25">
      <c r="B132" s="282">
        <v>120</v>
      </c>
      <c r="C132" s="270" t="s">
        <v>1137</v>
      </c>
      <c r="D132" s="271" t="s">
        <v>1138</v>
      </c>
    </row>
    <row r="133" spans="2:4" ht="13.2" x14ac:dyDescent="0.25">
      <c r="B133" s="282">
        <v>121</v>
      </c>
      <c r="C133" s="270" t="s">
        <v>532</v>
      </c>
      <c r="D133" s="271" t="s">
        <v>533</v>
      </c>
    </row>
    <row r="134" spans="2:4" ht="13.2" x14ac:dyDescent="0.25">
      <c r="B134" s="282">
        <v>122</v>
      </c>
      <c r="C134" s="270" t="s">
        <v>969</v>
      </c>
      <c r="D134" s="271" t="s">
        <v>970</v>
      </c>
    </row>
    <row r="135" spans="2:4" ht="13.2" x14ac:dyDescent="0.25">
      <c r="B135" s="282">
        <v>123</v>
      </c>
      <c r="C135" s="270" t="s">
        <v>356</v>
      </c>
      <c r="D135" s="271" t="s">
        <v>357</v>
      </c>
    </row>
    <row r="136" spans="2:4" ht="13.2" x14ac:dyDescent="0.25">
      <c r="B136" s="282">
        <v>124</v>
      </c>
      <c r="C136" s="270" t="s">
        <v>1038</v>
      </c>
      <c r="D136" s="271" t="s">
        <v>1039</v>
      </c>
    </row>
    <row r="137" spans="2:4" ht="13.2" x14ac:dyDescent="0.25">
      <c r="B137" s="282">
        <v>125</v>
      </c>
      <c r="C137" s="270" t="s">
        <v>758</v>
      </c>
      <c r="D137" s="271" t="s">
        <v>759</v>
      </c>
    </row>
    <row r="138" spans="2:4" ht="13.2" x14ac:dyDescent="0.25">
      <c r="B138" s="282">
        <v>126</v>
      </c>
      <c r="C138" s="270" t="s">
        <v>416</v>
      </c>
      <c r="D138" s="271" t="s">
        <v>417</v>
      </c>
    </row>
    <row r="139" spans="2:4" ht="13.2" x14ac:dyDescent="0.25">
      <c r="B139" s="282">
        <v>127</v>
      </c>
      <c r="C139" s="270" t="s">
        <v>838</v>
      </c>
      <c r="D139" s="271" t="s">
        <v>839</v>
      </c>
    </row>
    <row r="140" spans="2:4" ht="13.2" x14ac:dyDescent="0.25">
      <c r="B140" s="282">
        <v>128</v>
      </c>
      <c r="C140" s="270" t="s">
        <v>706</v>
      </c>
      <c r="D140" s="271" t="s">
        <v>707</v>
      </c>
    </row>
    <row r="141" spans="2:4" ht="13.2" x14ac:dyDescent="0.25">
      <c r="B141" s="282">
        <v>129</v>
      </c>
      <c r="C141" s="270" t="s">
        <v>1040</v>
      </c>
      <c r="D141" s="271" t="s">
        <v>1041</v>
      </c>
    </row>
    <row r="142" spans="2:4" ht="13.2" x14ac:dyDescent="0.25">
      <c r="B142" s="282">
        <v>130</v>
      </c>
      <c r="C142" s="270" t="s">
        <v>1292</v>
      </c>
      <c r="D142" s="271" t="s">
        <v>1293</v>
      </c>
    </row>
    <row r="143" spans="2:4" ht="13.2" x14ac:dyDescent="0.25">
      <c r="B143" s="282">
        <v>131</v>
      </c>
      <c r="C143" s="270" t="s">
        <v>555</v>
      </c>
      <c r="D143" s="271" t="s">
        <v>556</v>
      </c>
    </row>
    <row r="144" spans="2:4" ht="13.2" x14ac:dyDescent="0.25">
      <c r="B144" s="282">
        <v>132</v>
      </c>
      <c r="C144" s="270" t="s">
        <v>418</v>
      </c>
      <c r="D144" s="271" t="s">
        <v>419</v>
      </c>
    </row>
    <row r="145" spans="2:4" ht="13.2" x14ac:dyDescent="0.25">
      <c r="B145" s="282">
        <v>133</v>
      </c>
      <c r="C145" s="270" t="s">
        <v>1213</v>
      </c>
      <c r="D145" s="271" t="s">
        <v>1214</v>
      </c>
    </row>
    <row r="146" spans="2:4" ht="13.2" x14ac:dyDescent="0.25">
      <c r="B146" s="282">
        <v>134</v>
      </c>
      <c r="C146" s="270" t="s">
        <v>1215</v>
      </c>
      <c r="D146" s="271" t="s">
        <v>1216</v>
      </c>
    </row>
    <row r="147" spans="2:4" ht="13.2" x14ac:dyDescent="0.25">
      <c r="B147" s="282">
        <v>135</v>
      </c>
      <c r="C147" s="270" t="s">
        <v>988</v>
      </c>
      <c r="D147" s="271" t="s">
        <v>989</v>
      </c>
    </row>
    <row r="148" spans="2:4" ht="13.2" x14ac:dyDescent="0.25">
      <c r="B148" s="282">
        <v>136</v>
      </c>
      <c r="C148" s="270" t="s">
        <v>592</v>
      </c>
      <c r="D148" s="271" t="s">
        <v>593</v>
      </c>
    </row>
    <row r="149" spans="2:4" ht="13.2" x14ac:dyDescent="0.25">
      <c r="B149" s="282">
        <v>137</v>
      </c>
      <c r="C149" s="270" t="s">
        <v>1097</v>
      </c>
      <c r="D149" s="271" t="s">
        <v>1098</v>
      </c>
    </row>
    <row r="150" spans="2:4" ht="13.2" x14ac:dyDescent="0.25">
      <c r="B150" s="282">
        <v>138</v>
      </c>
      <c r="C150" s="270" t="s">
        <v>331</v>
      </c>
      <c r="D150" s="271" t="s">
        <v>31</v>
      </c>
    </row>
    <row r="151" spans="2:4" ht="13.2" x14ac:dyDescent="0.25">
      <c r="B151" s="282">
        <v>139</v>
      </c>
      <c r="C151" s="270" t="s">
        <v>1099</v>
      </c>
      <c r="D151" s="271" t="s">
        <v>1100</v>
      </c>
    </row>
    <row r="152" spans="2:4" ht="13.2" x14ac:dyDescent="0.25">
      <c r="B152" s="282">
        <v>140</v>
      </c>
      <c r="C152" s="270" t="s">
        <v>1294</v>
      </c>
      <c r="D152" s="271" t="s">
        <v>1295</v>
      </c>
    </row>
    <row r="153" spans="2:4" ht="13.2" x14ac:dyDescent="0.25">
      <c r="B153" s="282">
        <v>141</v>
      </c>
      <c r="C153" s="270" t="s">
        <v>1139</v>
      </c>
      <c r="D153" s="271" t="s">
        <v>1009</v>
      </c>
    </row>
    <row r="154" spans="2:4" ht="13.2" x14ac:dyDescent="0.25">
      <c r="B154" s="282">
        <v>142</v>
      </c>
      <c r="C154" s="270" t="s">
        <v>358</v>
      </c>
      <c r="D154" s="271" t="s">
        <v>32</v>
      </c>
    </row>
    <row r="155" spans="2:4" ht="13.2" x14ac:dyDescent="0.25">
      <c r="B155" s="282">
        <v>143</v>
      </c>
      <c r="C155" s="270" t="s">
        <v>420</v>
      </c>
      <c r="D155" s="271" t="s">
        <v>421</v>
      </c>
    </row>
    <row r="156" spans="2:4" ht="13.2" x14ac:dyDescent="0.25">
      <c r="B156" s="282">
        <v>144</v>
      </c>
      <c r="C156" s="270" t="s">
        <v>917</v>
      </c>
      <c r="D156" s="271" t="s">
        <v>918</v>
      </c>
    </row>
    <row r="157" spans="2:4" ht="13.2" x14ac:dyDescent="0.25">
      <c r="B157" s="282">
        <v>145</v>
      </c>
      <c r="C157" s="270" t="s">
        <v>971</v>
      </c>
      <c r="D157" s="271" t="s">
        <v>834</v>
      </c>
    </row>
    <row r="158" spans="2:4" ht="13.2" x14ac:dyDescent="0.25">
      <c r="B158" s="282">
        <v>146</v>
      </c>
      <c r="C158" s="270" t="s">
        <v>708</v>
      </c>
      <c r="D158" s="271" t="s">
        <v>709</v>
      </c>
    </row>
    <row r="159" spans="2:4" ht="13.2" x14ac:dyDescent="0.25">
      <c r="B159" s="282">
        <v>147</v>
      </c>
      <c r="C159" s="270" t="s">
        <v>1140</v>
      </c>
      <c r="D159" s="271" t="s">
        <v>1141</v>
      </c>
    </row>
    <row r="160" spans="2:4" ht="13.2" x14ac:dyDescent="0.25">
      <c r="B160" s="282">
        <v>148</v>
      </c>
      <c r="C160" s="270" t="s">
        <v>332</v>
      </c>
      <c r="D160" s="271" t="s">
        <v>33</v>
      </c>
    </row>
    <row r="161" spans="2:4" ht="13.2" x14ac:dyDescent="0.25">
      <c r="B161" s="282">
        <v>149</v>
      </c>
      <c r="C161" s="270" t="s">
        <v>832</v>
      </c>
      <c r="D161" s="271" t="s">
        <v>833</v>
      </c>
    </row>
    <row r="162" spans="2:4" ht="13.2" x14ac:dyDescent="0.25">
      <c r="B162" s="282">
        <v>150</v>
      </c>
      <c r="C162" s="270" t="s">
        <v>690</v>
      </c>
      <c r="D162" s="271" t="s">
        <v>691</v>
      </c>
    </row>
    <row r="163" spans="2:4" ht="13.2" x14ac:dyDescent="0.25">
      <c r="B163" s="282">
        <v>151</v>
      </c>
      <c r="C163" s="270" t="s">
        <v>1217</v>
      </c>
      <c r="D163" s="271" t="s">
        <v>1218</v>
      </c>
    </row>
    <row r="164" spans="2:4" ht="13.2" x14ac:dyDescent="0.25">
      <c r="B164" s="282">
        <v>152</v>
      </c>
      <c r="C164" s="270" t="s">
        <v>422</v>
      </c>
      <c r="D164" s="271" t="s">
        <v>423</v>
      </c>
    </row>
    <row r="165" spans="2:4" ht="13.2" x14ac:dyDescent="0.25">
      <c r="B165" s="282">
        <v>153</v>
      </c>
      <c r="C165" s="270" t="s">
        <v>359</v>
      </c>
      <c r="D165" s="271" t="s">
        <v>360</v>
      </c>
    </row>
    <row r="166" spans="2:4" ht="13.2" x14ac:dyDescent="0.25">
      <c r="B166" s="282">
        <v>154</v>
      </c>
      <c r="C166" s="270" t="s">
        <v>733</v>
      </c>
      <c r="D166" s="271" t="s">
        <v>734</v>
      </c>
    </row>
    <row r="167" spans="2:4" ht="13.2" x14ac:dyDescent="0.25">
      <c r="B167" s="282">
        <v>155</v>
      </c>
      <c r="C167" s="270" t="s">
        <v>948</v>
      </c>
      <c r="D167" s="271" t="s">
        <v>424</v>
      </c>
    </row>
    <row r="168" spans="2:4" ht="13.2" x14ac:dyDescent="0.25">
      <c r="B168" s="282">
        <v>156</v>
      </c>
      <c r="C168" s="270" t="s">
        <v>1219</v>
      </c>
      <c r="D168" s="271" t="s">
        <v>1220</v>
      </c>
    </row>
    <row r="169" spans="2:4" ht="13.2" x14ac:dyDescent="0.25">
      <c r="B169" s="282">
        <v>157</v>
      </c>
      <c r="C169" s="270" t="s">
        <v>678</v>
      </c>
      <c r="D169" s="271" t="s">
        <v>564</v>
      </c>
    </row>
    <row r="170" spans="2:4" ht="13.2" x14ac:dyDescent="0.25">
      <c r="B170" s="282">
        <v>158</v>
      </c>
      <c r="C170" s="270" t="s">
        <v>425</v>
      </c>
      <c r="D170" s="271" t="s">
        <v>426</v>
      </c>
    </row>
    <row r="171" spans="2:4" ht="13.2" x14ac:dyDescent="0.25">
      <c r="B171" s="282">
        <v>159</v>
      </c>
      <c r="C171" s="270" t="s">
        <v>895</v>
      </c>
      <c r="D171" s="271" t="s">
        <v>896</v>
      </c>
    </row>
    <row r="172" spans="2:4" ht="13.2" x14ac:dyDescent="0.25">
      <c r="B172" s="282">
        <v>160</v>
      </c>
      <c r="C172" s="270" t="s">
        <v>1142</v>
      </c>
      <c r="D172" s="271" t="s">
        <v>1143</v>
      </c>
    </row>
    <row r="173" spans="2:4" ht="13.2" x14ac:dyDescent="0.25">
      <c r="B173" s="282">
        <v>161</v>
      </c>
      <c r="C173" s="270" t="s">
        <v>782</v>
      </c>
      <c r="D173" s="271" t="s">
        <v>783</v>
      </c>
    </row>
    <row r="174" spans="2:4" ht="13.2" x14ac:dyDescent="0.25">
      <c r="B174" s="282">
        <v>162</v>
      </c>
      <c r="C174" s="270" t="s">
        <v>327</v>
      </c>
      <c r="D174" s="271" t="s">
        <v>34</v>
      </c>
    </row>
    <row r="175" spans="2:4" ht="13.2" x14ac:dyDescent="0.25">
      <c r="B175" s="282">
        <v>163</v>
      </c>
      <c r="C175" s="270" t="s">
        <v>770</v>
      </c>
      <c r="D175" s="271" t="s">
        <v>771</v>
      </c>
    </row>
    <row r="176" spans="2:4" ht="13.2" x14ac:dyDescent="0.25">
      <c r="B176" s="282">
        <v>164</v>
      </c>
      <c r="C176" s="270" t="s">
        <v>860</v>
      </c>
      <c r="D176" s="271" t="s">
        <v>861</v>
      </c>
    </row>
    <row r="177" spans="2:4" ht="13.2" x14ac:dyDescent="0.25">
      <c r="B177" s="282">
        <v>165</v>
      </c>
      <c r="C177" s="270" t="s">
        <v>334</v>
      </c>
      <c r="D177" s="271" t="s">
        <v>35</v>
      </c>
    </row>
    <row r="178" spans="2:4" ht="13.2" x14ac:dyDescent="0.25">
      <c r="B178" s="282">
        <v>166</v>
      </c>
      <c r="C178" s="270" t="s">
        <v>1042</v>
      </c>
      <c r="D178" s="271" t="s">
        <v>1043</v>
      </c>
    </row>
    <row r="179" spans="2:4" ht="13.2" x14ac:dyDescent="0.25">
      <c r="B179" s="282">
        <v>167</v>
      </c>
      <c r="C179" s="270" t="s">
        <v>427</v>
      </c>
      <c r="D179" s="271" t="s">
        <v>428</v>
      </c>
    </row>
    <row r="180" spans="2:4" ht="13.2" x14ac:dyDescent="0.25">
      <c r="B180" s="282">
        <v>168</v>
      </c>
      <c r="C180" s="270" t="s">
        <v>884</v>
      </c>
      <c r="D180" s="271" t="s">
        <v>885</v>
      </c>
    </row>
    <row r="181" spans="2:4" ht="13.2" x14ac:dyDescent="0.25">
      <c r="B181" s="282">
        <v>169</v>
      </c>
      <c r="C181" s="270" t="s">
        <v>1101</v>
      </c>
      <c r="D181" s="271" t="s">
        <v>1102</v>
      </c>
    </row>
    <row r="182" spans="2:4" ht="13.2" x14ac:dyDescent="0.25">
      <c r="B182" s="282">
        <v>170</v>
      </c>
      <c r="C182" s="270" t="s">
        <v>1103</v>
      </c>
      <c r="D182" s="271" t="s">
        <v>1104</v>
      </c>
    </row>
    <row r="183" spans="2:4" ht="13.2" x14ac:dyDescent="0.25">
      <c r="B183" s="282">
        <v>171</v>
      </c>
      <c r="C183" s="270" t="s">
        <v>335</v>
      </c>
      <c r="D183" s="271" t="s">
        <v>36</v>
      </c>
    </row>
    <row r="184" spans="2:4" ht="13.2" x14ac:dyDescent="0.25">
      <c r="B184" s="282">
        <v>172</v>
      </c>
      <c r="C184" s="270" t="s">
        <v>1221</v>
      </c>
      <c r="D184" s="271" t="s">
        <v>1222</v>
      </c>
    </row>
    <row r="185" spans="2:4" ht="13.2" x14ac:dyDescent="0.25">
      <c r="B185" s="282">
        <v>173</v>
      </c>
      <c r="C185" s="270" t="s">
        <v>1296</v>
      </c>
      <c r="D185" s="271" t="s">
        <v>1297</v>
      </c>
    </row>
    <row r="186" spans="2:4" ht="13.2" x14ac:dyDescent="0.25">
      <c r="B186" s="282">
        <v>174</v>
      </c>
      <c r="C186" s="270" t="s">
        <v>949</v>
      </c>
      <c r="D186" s="271" t="s">
        <v>950</v>
      </c>
    </row>
    <row r="187" spans="2:4" ht="13.2" x14ac:dyDescent="0.25">
      <c r="B187" s="282">
        <v>175</v>
      </c>
      <c r="C187" s="270" t="s">
        <v>1298</v>
      </c>
      <c r="D187" s="271" t="s">
        <v>1299</v>
      </c>
    </row>
    <row r="188" spans="2:4" ht="13.2" x14ac:dyDescent="0.25">
      <c r="B188" s="282">
        <v>176</v>
      </c>
      <c r="C188" s="270" t="s">
        <v>1022</v>
      </c>
      <c r="D188" s="271" t="s">
        <v>1023</v>
      </c>
    </row>
    <row r="189" spans="2:4" ht="13.2" x14ac:dyDescent="0.25">
      <c r="B189" s="282">
        <v>177</v>
      </c>
      <c r="C189" s="270" t="s">
        <v>429</v>
      </c>
      <c r="D189" s="271" t="s">
        <v>430</v>
      </c>
    </row>
    <row r="190" spans="2:4" ht="13.2" x14ac:dyDescent="0.25">
      <c r="B190" s="282">
        <v>178</v>
      </c>
      <c r="C190" s="270" t="s">
        <v>897</v>
      </c>
      <c r="D190" s="271" t="s">
        <v>710</v>
      </c>
    </row>
    <row r="191" spans="2:4" ht="13.2" x14ac:dyDescent="0.25">
      <c r="B191" s="282">
        <v>179</v>
      </c>
      <c r="C191" s="270" t="s">
        <v>155</v>
      </c>
      <c r="D191" s="271" t="s">
        <v>37</v>
      </c>
    </row>
    <row r="192" spans="2:4" ht="13.2" x14ac:dyDescent="0.25">
      <c r="B192" s="282">
        <v>180</v>
      </c>
      <c r="C192" s="270" t="s">
        <v>810</v>
      </c>
      <c r="D192" s="271" t="s">
        <v>811</v>
      </c>
    </row>
    <row r="193" spans="2:4" ht="13.2" x14ac:dyDescent="0.25">
      <c r="B193" s="282">
        <v>181</v>
      </c>
      <c r="C193" s="270" t="s">
        <v>1165</v>
      </c>
      <c r="D193" s="271" t="s">
        <v>1166</v>
      </c>
    </row>
    <row r="194" spans="2:4" ht="13.2" x14ac:dyDescent="0.25">
      <c r="B194" s="282">
        <v>182</v>
      </c>
      <c r="C194" s="270" t="s">
        <v>862</v>
      </c>
      <c r="D194" s="271" t="s">
        <v>863</v>
      </c>
    </row>
    <row r="195" spans="2:4" ht="13.2" x14ac:dyDescent="0.25">
      <c r="B195" s="282">
        <v>183</v>
      </c>
      <c r="C195" s="270" t="s">
        <v>711</v>
      </c>
      <c r="D195" s="271" t="s">
        <v>492</v>
      </c>
    </row>
    <row r="196" spans="2:4" ht="13.2" x14ac:dyDescent="0.25">
      <c r="B196" s="282">
        <v>184</v>
      </c>
      <c r="C196" s="270" t="s">
        <v>1105</v>
      </c>
      <c r="D196" s="271" t="s">
        <v>1106</v>
      </c>
    </row>
    <row r="197" spans="2:4" ht="13.2" x14ac:dyDescent="0.25">
      <c r="B197" s="282">
        <v>185</v>
      </c>
      <c r="C197" s="270" t="s">
        <v>919</v>
      </c>
      <c r="D197" s="271" t="s">
        <v>920</v>
      </c>
    </row>
    <row r="198" spans="2:4" ht="13.2" x14ac:dyDescent="0.25">
      <c r="B198" s="282">
        <v>186</v>
      </c>
      <c r="C198" s="270" t="s">
        <v>1300</v>
      </c>
      <c r="D198" s="271" t="s">
        <v>1301</v>
      </c>
    </row>
    <row r="199" spans="2:4" ht="13.2" x14ac:dyDescent="0.25">
      <c r="B199" s="282">
        <v>187</v>
      </c>
      <c r="C199" s="270" t="s">
        <v>535</v>
      </c>
      <c r="D199" s="271" t="s">
        <v>536</v>
      </c>
    </row>
    <row r="200" spans="2:4" ht="13.2" x14ac:dyDescent="0.25">
      <c r="B200" s="282">
        <v>188</v>
      </c>
      <c r="C200" s="270" t="s">
        <v>432</v>
      </c>
      <c r="D200" s="271" t="s">
        <v>433</v>
      </c>
    </row>
    <row r="201" spans="2:4" ht="13.2" x14ac:dyDescent="0.25">
      <c r="B201" s="282">
        <v>189</v>
      </c>
      <c r="C201" s="270" t="s">
        <v>735</v>
      </c>
      <c r="D201" s="271" t="s">
        <v>736</v>
      </c>
    </row>
    <row r="202" spans="2:4" ht="13.2" x14ac:dyDescent="0.25">
      <c r="B202" s="282">
        <v>190</v>
      </c>
      <c r="C202" s="270" t="s">
        <v>760</v>
      </c>
      <c r="D202" s="271" t="s">
        <v>761</v>
      </c>
    </row>
    <row r="203" spans="2:4" ht="13.2" x14ac:dyDescent="0.25">
      <c r="B203" s="282">
        <v>191</v>
      </c>
      <c r="C203" s="270" t="s">
        <v>687</v>
      </c>
      <c r="D203" s="271" t="s">
        <v>688</v>
      </c>
    </row>
    <row r="204" spans="2:4" ht="13.2" x14ac:dyDescent="0.25">
      <c r="B204" s="282">
        <v>192</v>
      </c>
      <c r="C204" s="270" t="s">
        <v>1223</v>
      </c>
      <c r="D204" s="271" t="s">
        <v>1224</v>
      </c>
    </row>
    <row r="205" spans="2:4" ht="13.2" x14ac:dyDescent="0.25">
      <c r="B205" s="282">
        <v>193</v>
      </c>
      <c r="C205" s="270" t="s">
        <v>1225</v>
      </c>
      <c r="D205" s="271" t="s">
        <v>1226</v>
      </c>
    </row>
    <row r="206" spans="2:4" ht="13.2" x14ac:dyDescent="0.25">
      <c r="B206" s="282">
        <v>194</v>
      </c>
      <c r="C206" s="270" t="s">
        <v>1227</v>
      </c>
      <c r="D206" s="271" t="s">
        <v>1228</v>
      </c>
    </row>
    <row r="207" spans="2:4" ht="13.2" x14ac:dyDescent="0.25">
      <c r="B207" s="282">
        <v>195</v>
      </c>
      <c r="C207" s="270" t="s">
        <v>557</v>
      </c>
      <c r="D207" s="271" t="s">
        <v>558</v>
      </c>
    </row>
    <row r="208" spans="2:4" ht="13.2" x14ac:dyDescent="0.25">
      <c r="B208" s="282">
        <v>196</v>
      </c>
      <c r="C208" s="270" t="s">
        <v>667</v>
      </c>
      <c r="D208" s="271" t="s">
        <v>668</v>
      </c>
    </row>
    <row r="209" spans="2:4" ht="13.2" x14ac:dyDescent="0.25">
      <c r="B209" s="282">
        <v>197</v>
      </c>
      <c r="C209" s="270" t="s">
        <v>990</v>
      </c>
      <c r="D209" s="271" t="s">
        <v>991</v>
      </c>
    </row>
    <row r="210" spans="2:4" ht="13.2" x14ac:dyDescent="0.25">
      <c r="B210" s="282">
        <v>198</v>
      </c>
      <c r="C210" s="270" t="s">
        <v>338</v>
      </c>
      <c r="D210" s="271" t="s">
        <v>38</v>
      </c>
    </row>
    <row r="211" spans="2:4" ht="13.2" x14ac:dyDescent="0.25">
      <c r="B211" s="282">
        <v>199</v>
      </c>
      <c r="C211" s="270" t="s">
        <v>434</v>
      </c>
      <c r="D211" s="271" t="s">
        <v>435</v>
      </c>
    </row>
    <row r="212" spans="2:4" ht="13.2" x14ac:dyDescent="0.25">
      <c r="B212" s="282">
        <v>200</v>
      </c>
      <c r="C212" s="270" t="s">
        <v>1167</v>
      </c>
      <c r="D212" s="271" t="s">
        <v>446</v>
      </c>
    </row>
    <row r="213" spans="2:4" ht="13.2" x14ac:dyDescent="0.25">
      <c r="B213" s="282">
        <v>201</v>
      </c>
      <c r="C213" s="270" t="s">
        <v>361</v>
      </c>
      <c r="D213" s="271" t="s">
        <v>362</v>
      </c>
    </row>
    <row r="214" spans="2:4" ht="13.2" x14ac:dyDescent="0.25">
      <c r="B214" s="282">
        <v>202</v>
      </c>
      <c r="C214" s="270" t="s">
        <v>679</v>
      </c>
      <c r="D214" s="271" t="s">
        <v>680</v>
      </c>
    </row>
    <row r="215" spans="2:4" ht="13.2" x14ac:dyDescent="0.25">
      <c r="B215" s="282">
        <v>203</v>
      </c>
      <c r="C215" s="270" t="s">
        <v>1044</v>
      </c>
      <c r="D215" s="271" t="s">
        <v>1045</v>
      </c>
    </row>
    <row r="216" spans="2:4" ht="13.2" x14ac:dyDescent="0.25">
      <c r="B216" s="282">
        <v>204</v>
      </c>
      <c r="C216" s="270" t="s">
        <v>1144</v>
      </c>
      <c r="D216" s="271" t="s">
        <v>1145</v>
      </c>
    </row>
    <row r="217" spans="2:4" ht="13.2" x14ac:dyDescent="0.25">
      <c r="B217" s="282">
        <v>205</v>
      </c>
      <c r="C217" s="270" t="s">
        <v>437</v>
      </c>
      <c r="D217" s="271" t="s">
        <v>438</v>
      </c>
    </row>
    <row r="218" spans="2:4" ht="13.2" x14ac:dyDescent="0.25">
      <c r="B218" s="282">
        <v>206</v>
      </c>
      <c r="C218" s="270" t="s">
        <v>1010</v>
      </c>
      <c r="D218" s="271" t="s">
        <v>992</v>
      </c>
    </row>
    <row r="219" spans="2:4" ht="13.2" x14ac:dyDescent="0.25">
      <c r="B219" s="282">
        <v>207</v>
      </c>
      <c r="C219" s="270" t="s">
        <v>1046</v>
      </c>
      <c r="D219" s="271" t="s">
        <v>1047</v>
      </c>
    </row>
    <row r="220" spans="2:4" ht="13.2" x14ac:dyDescent="0.25">
      <c r="B220" s="282">
        <v>208</v>
      </c>
      <c r="C220" s="270" t="s">
        <v>673</v>
      </c>
      <c r="D220" s="271" t="s">
        <v>537</v>
      </c>
    </row>
    <row r="221" spans="2:4" ht="13.2" x14ac:dyDescent="0.25">
      <c r="B221" s="282">
        <v>209</v>
      </c>
      <c r="C221" s="270" t="s">
        <v>1048</v>
      </c>
      <c r="D221" s="271" t="s">
        <v>1049</v>
      </c>
    </row>
    <row r="222" spans="2:4" ht="13.2" x14ac:dyDescent="0.25">
      <c r="B222" s="282">
        <v>210</v>
      </c>
      <c r="C222" s="270" t="s">
        <v>972</v>
      </c>
      <c r="D222" s="271" t="s">
        <v>973</v>
      </c>
    </row>
    <row r="223" spans="2:4" ht="13.2" x14ac:dyDescent="0.25">
      <c r="B223" s="282">
        <v>211</v>
      </c>
      <c r="C223" s="270" t="s">
        <v>439</v>
      </c>
      <c r="D223" s="271" t="s">
        <v>440</v>
      </c>
    </row>
    <row r="224" spans="2:4" ht="13.2" x14ac:dyDescent="0.25">
      <c r="B224" s="282">
        <v>212</v>
      </c>
      <c r="C224" s="270" t="s">
        <v>631</v>
      </c>
      <c r="D224" s="271" t="s">
        <v>632</v>
      </c>
    </row>
    <row r="225" spans="2:4" ht="13.2" x14ac:dyDescent="0.25">
      <c r="B225" s="282">
        <v>213</v>
      </c>
      <c r="C225" s="270" t="s">
        <v>559</v>
      </c>
      <c r="D225" s="271" t="s">
        <v>560</v>
      </c>
    </row>
    <row r="226" spans="2:4" ht="13.2" x14ac:dyDescent="0.25">
      <c r="B226" s="282">
        <v>214</v>
      </c>
      <c r="C226" s="270" t="s">
        <v>538</v>
      </c>
      <c r="D226" s="271" t="s">
        <v>539</v>
      </c>
    </row>
    <row r="227" spans="2:4" ht="13.2" x14ac:dyDescent="0.25">
      <c r="B227" s="282">
        <v>215</v>
      </c>
      <c r="C227" s="270" t="s">
        <v>1107</v>
      </c>
      <c r="D227" s="271" t="s">
        <v>1108</v>
      </c>
    </row>
    <row r="228" spans="2:4" ht="13.2" x14ac:dyDescent="0.25">
      <c r="B228" s="282">
        <v>216</v>
      </c>
      <c r="C228" s="270" t="s">
        <v>643</v>
      </c>
      <c r="D228" s="271" t="s">
        <v>644</v>
      </c>
    </row>
    <row r="229" spans="2:4" ht="13.2" x14ac:dyDescent="0.25">
      <c r="B229" s="282">
        <v>217</v>
      </c>
      <c r="C229" s="270" t="s">
        <v>921</v>
      </c>
      <c r="D229" s="271" t="s">
        <v>922</v>
      </c>
    </row>
    <row r="230" spans="2:4" ht="13.2" x14ac:dyDescent="0.25">
      <c r="B230" s="282">
        <v>218</v>
      </c>
      <c r="C230" s="270" t="s">
        <v>1302</v>
      </c>
      <c r="D230" s="271" t="s">
        <v>1303</v>
      </c>
    </row>
    <row r="231" spans="2:4" ht="13.2" x14ac:dyDescent="0.25">
      <c r="B231" s="282">
        <v>219</v>
      </c>
      <c r="C231" s="270" t="s">
        <v>336</v>
      </c>
      <c r="D231" s="271" t="s">
        <v>39</v>
      </c>
    </row>
    <row r="232" spans="2:4" ht="13.2" x14ac:dyDescent="0.25">
      <c r="B232" s="282">
        <v>220</v>
      </c>
      <c r="C232" s="270" t="s">
        <v>339</v>
      </c>
      <c r="D232" s="271" t="s">
        <v>40</v>
      </c>
    </row>
    <row r="233" spans="2:4" ht="13.2" x14ac:dyDescent="0.25">
      <c r="B233" s="282">
        <v>221</v>
      </c>
      <c r="C233" s="270" t="s">
        <v>1229</v>
      </c>
      <c r="D233" s="271" t="s">
        <v>1230</v>
      </c>
    </row>
    <row r="234" spans="2:4" ht="13.2" x14ac:dyDescent="0.25">
      <c r="B234" s="282">
        <v>222</v>
      </c>
      <c r="C234" s="270" t="s">
        <v>797</v>
      </c>
      <c r="D234" s="271" t="s">
        <v>798</v>
      </c>
    </row>
    <row r="235" spans="2:4" ht="13.2" x14ac:dyDescent="0.25">
      <c r="B235" s="282">
        <v>223</v>
      </c>
      <c r="C235" s="270" t="s">
        <v>993</v>
      </c>
      <c r="D235" s="271" t="s">
        <v>994</v>
      </c>
    </row>
    <row r="236" spans="2:4" ht="13.2" x14ac:dyDescent="0.25">
      <c r="B236" s="282">
        <v>224</v>
      </c>
      <c r="C236" s="270" t="s">
        <v>1231</v>
      </c>
      <c r="D236" s="271" t="s">
        <v>1232</v>
      </c>
    </row>
    <row r="237" spans="2:4" ht="13.2" x14ac:dyDescent="0.25">
      <c r="B237" s="282">
        <v>225</v>
      </c>
      <c r="C237" s="270" t="s">
        <v>940</v>
      </c>
      <c r="D237" s="271" t="s">
        <v>941</v>
      </c>
    </row>
    <row r="238" spans="2:4" ht="13.2" x14ac:dyDescent="0.25">
      <c r="B238" s="282">
        <v>226</v>
      </c>
      <c r="C238" s="270" t="s">
        <v>712</v>
      </c>
      <c r="D238" s="271" t="s">
        <v>441</v>
      </c>
    </row>
    <row r="239" spans="2:4" ht="13.2" x14ac:dyDescent="0.25">
      <c r="B239" s="282">
        <v>227</v>
      </c>
      <c r="C239" s="270" t="s">
        <v>772</v>
      </c>
      <c r="D239" s="271" t="s">
        <v>773</v>
      </c>
    </row>
    <row r="240" spans="2:4" ht="13.2" x14ac:dyDescent="0.25">
      <c r="B240" s="282">
        <v>228</v>
      </c>
      <c r="C240" s="270" t="s">
        <v>363</v>
      </c>
      <c r="D240" s="271" t="s">
        <v>364</v>
      </c>
    </row>
    <row r="241" spans="2:4" ht="13.2" x14ac:dyDescent="0.25">
      <c r="B241" s="282">
        <v>229</v>
      </c>
      <c r="C241" s="270" t="s">
        <v>774</v>
      </c>
      <c r="D241" s="271" t="s">
        <v>167</v>
      </c>
    </row>
    <row r="242" spans="2:4" ht="13.2" x14ac:dyDescent="0.25">
      <c r="B242" s="282">
        <v>230</v>
      </c>
      <c r="C242" s="270" t="s">
        <v>442</v>
      </c>
      <c r="D242" s="271" t="s">
        <v>443</v>
      </c>
    </row>
    <row r="243" spans="2:4" ht="13.2" x14ac:dyDescent="0.25">
      <c r="B243" s="282">
        <v>231</v>
      </c>
      <c r="C243" s="270" t="s">
        <v>637</v>
      </c>
      <c r="D243" s="271" t="s">
        <v>638</v>
      </c>
    </row>
    <row r="244" spans="2:4" ht="13.2" x14ac:dyDescent="0.25">
      <c r="B244" s="282">
        <v>232</v>
      </c>
      <c r="C244" s="270" t="s">
        <v>1024</v>
      </c>
      <c r="D244" s="271" t="s">
        <v>1025</v>
      </c>
    </row>
    <row r="245" spans="2:4" ht="13.2" x14ac:dyDescent="0.25">
      <c r="B245" s="282">
        <v>233</v>
      </c>
      <c r="C245" s="270" t="s">
        <v>444</v>
      </c>
      <c r="D245" s="271" t="s">
        <v>445</v>
      </c>
    </row>
    <row r="246" spans="2:4" ht="13.2" x14ac:dyDescent="0.25">
      <c r="B246" s="282">
        <v>234</v>
      </c>
      <c r="C246" s="270" t="s">
        <v>923</v>
      </c>
      <c r="D246" s="271" t="s">
        <v>924</v>
      </c>
    </row>
    <row r="247" spans="2:4" ht="13.2" x14ac:dyDescent="0.25">
      <c r="B247" s="282">
        <v>235</v>
      </c>
      <c r="C247" s="270" t="s">
        <v>365</v>
      </c>
      <c r="D247" s="271" t="s">
        <v>366</v>
      </c>
    </row>
    <row r="248" spans="2:4" ht="13.2" x14ac:dyDescent="0.25">
      <c r="B248" s="282">
        <v>236</v>
      </c>
      <c r="C248" s="270" t="s">
        <v>340</v>
      </c>
      <c r="D248" s="271" t="s">
        <v>41</v>
      </c>
    </row>
    <row r="249" spans="2:4" ht="13.2" x14ac:dyDescent="0.25">
      <c r="B249" s="282">
        <v>237</v>
      </c>
      <c r="C249" s="270" t="s">
        <v>775</v>
      </c>
      <c r="D249" s="271" t="s">
        <v>776</v>
      </c>
    </row>
    <row r="250" spans="2:4" ht="13.2" x14ac:dyDescent="0.25">
      <c r="B250" s="282">
        <v>238</v>
      </c>
      <c r="C250" s="270" t="s">
        <v>1233</v>
      </c>
      <c r="D250" s="271" t="s">
        <v>1234</v>
      </c>
    </row>
    <row r="251" spans="2:4" ht="13.2" x14ac:dyDescent="0.25">
      <c r="B251" s="282">
        <v>239</v>
      </c>
      <c r="C251" s="270" t="s">
        <v>1235</v>
      </c>
      <c r="D251" s="271" t="s">
        <v>1236</v>
      </c>
    </row>
    <row r="252" spans="2:4" ht="13.2" x14ac:dyDescent="0.25">
      <c r="B252" s="282">
        <v>240</v>
      </c>
      <c r="C252" s="270" t="s">
        <v>1237</v>
      </c>
      <c r="D252" s="271" t="s">
        <v>1238</v>
      </c>
    </row>
    <row r="253" spans="2:4" ht="13.2" x14ac:dyDescent="0.25">
      <c r="B253" s="282">
        <v>241</v>
      </c>
      <c r="C253" s="270" t="s">
        <v>1026</v>
      </c>
      <c r="D253" s="271" t="s">
        <v>1027</v>
      </c>
    </row>
    <row r="254" spans="2:4" ht="13.2" x14ac:dyDescent="0.25">
      <c r="B254" s="282">
        <v>242</v>
      </c>
      <c r="C254" s="270" t="s">
        <v>1109</v>
      </c>
      <c r="D254" s="271" t="s">
        <v>1110</v>
      </c>
    </row>
    <row r="255" spans="2:4" ht="13.2" x14ac:dyDescent="0.25">
      <c r="B255" s="282">
        <v>243</v>
      </c>
      <c r="C255" s="270" t="s">
        <v>762</v>
      </c>
      <c r="D255" s="271" t="s">
        <v>763</v>
      </c>
    </row>
    <row r="256" spans="2:4" ht="13.2" x14ac:dyDescent="0.25">
      <c r="B256" s="282">
        <v>244</v>
      </c>
      <c r="C256" s="270" t="s">
        <v>821</v>
      </c>
      <c r="D256" s="271" t="s">
        <v>822</v>
      </c>
    </row>
    <row r="257" spans="2:4" ht="13.2" x14ac:dyDescent="0.25">
      <c r="B257" s="282">
        <v>245</v>
      </c>
      <c r="C257" s="270" t="s">
        <v>540</v>
      </c>
      <c r="D257" s="271" t="s">
        <v>541</v>
      </c>
    </row>
    <row r="258" spans="2:4" ht="13.2" x14ac:dyDescent="0.25">
      <c r="B258" s="282">
        <v>246</v>
      </c>
      <c r="C258" s="270" t="s">
        <v>448</v>
      </c>
      <c r="D258" s="271" t="s">
        <v>449</v>
      </c>
    </row>
    <row r="259" spans="2:4" ht="13.2" x14ac:dyDescent="0.25">
      <c r="B259" s="282">
        <v>247</v>
      </c>
      <c r="C259" s="270" t="s">
        <v>367</v>
      </c>
      <c r="D259" s="271" t="s">
        <v>368</v>
      </c>
    </row>
    <row r="260" spans="2:4" ht="13.2" x14ac:dyDescent="0.25">
      <c r="B260" s="282">
        <v>248</v>
      </c>
      <c r="C260" s="270" t="s">
        <v>1146</v>
      </c>
      <c r="D260" s="271" t="s">
        <v>1147</v>
      </c>
    </row>
    <row r="261" spans="2:4" ht="13.2" x14ac:dyDescent="0.25">
      <c r="B261" s="282">
        <v>249</v>
      </c>
      <c r="C261" s="270" t="s">
        <v>1304</v>
      </c>
      <c r="D261" s="271" t="s">
        <v>1305</v>
      </c>
    </row>
    <row r="262" spans="2:4" ht="13.2" x14ac:dyDescent="0.25">
      <c r="B262" s="282">
        <v>250</v>
      </c>
      <c r="C262" s="270" t="s">
        <v>574</v>
      </c>
      <c r="D262" s="271" t="s">
        <v>575</v>
      </c>
    </row>
    <row r="263" spans="2:4" ht="13.2" x14ac:dyDescent="0.25">
      <c r="B263" s="282">
        <v>251</v>
      </c>
      <c r="C263" s="270" t="s">
        <v>823</v>
      </c>
      <c r="D263" s="271" t="s">
        <v>824</v>
      </c>
    </row>
    <row r="264" spans="2:4" ht="13.2" x14ac:dyDescent="0.25">
      <c r="B264" s="282">
        <v>252</v>
      </c>
      <c r="C264" s="270" t="s">
        <v>450</v>
      </c>
      <c r="D264" s="271" t="s">
        <v>451</v>
      </c>
    </row>
    <row r="265" spans="2:4" ht="13.2" x14ac:dyDescent="0.25">
      <c r="B265" s="282">
        <v>253</v>
      </c>
      <c r="C265" s="270" t="s">
        <v>764</v>
      </c>
      <c r="D265" s="271" t="s">
        <v>765</v>
      </c>
    </row>
    <row r="266" spans="2:4" ht="13.2" x14ac:dyDescent="0.25">
      <c r="B266" s="282">
        <v>254</v>
      </c>
      <c r="C266" s="270" t="s">
        <v>1011</v>
      </c>
      <c r="D266" s="271" t="s">
        <v>1012</v>
      </c>
    </row>
    <row r="267" spans="2:4" ht="13.2" x14ac:dyDescent="0.25">
      <c r="B267" s="282">
        <v>255</v>
      </c>
      <c r="C267" s="270" t="s">
        <v>1306</v>
      </c>
      <c r="D267" s="271" t="s">
        <v>1307</v>
      </c>
    </row>
    <row r="268" spans="2:4" ht="13.2" x14ac:dyDescent="0.25">
      <c r="B268" s="282">
        <v>256</v>
      </c>
      <c r="C268" s="270" t="s">
        <v>1168</v>
      </c>
      <c r="D268" s="271" t="s">
        <v>1169</v>
      </c>
    </row>
    <row r="269" spans="2:4" ht="13.2" x14ac:dyDescent="0.25">
      <c r="B269" s="282">
        <v>257</v>
      </c>
      <c r="C269" s="270" t="s">
        <v>1239</v>
      </c>
      <c r="D269" s="271" t="s">
        <v>1240</v>
      </c>
    </row>
    <row r="270" spans="2:4" ht="13.2" x14ac:dyDescent="0.25">
      <c r="B270" s="282">
        <v>258</v>
      </c>
      <c r="C270" s="270" t="s">
        <v>1148</v>
      </c>
      <c r="D270" s="271" t="s">
        <v>1149</v>
      </c>
    </row>
    <row r="271" spans="2:4" ht="13.2" x14ac:dyDescent="0.25">
      <c r="B271" s="282">
        <v>259</v>
      </c>
      <c r="C271" s="270" t="s">
        <v>341</v>
      </c>
      <c r="D271" s="271" t="s">
        <v>42</v>
      </c>
    </row>
    <row r="272" spans="2:4" ht="13.2" x14ac:dyDescent="0.25">
      <c r="B272" s="282">
        <v>260</v>
      </c>
      <c r="C272" s="270" t="s">
        <v>369</v>
      </c>
      <c r="D272" s="271" t="s">
        <v>370</v>
      </c>
    </row>
    <row r="273" spans="2:4" ht="13.2" x14ac:dyDescent="0.25">
      <c r="B273" s="282">
        <v>261</v>
      </c>
      <c r="C273" s="270" t="s">
        <v>594</v>
      </c>
      <c r="D273" s="271" t="s">
        <v>595</v>
      </c>
    </row>
    <row r="274" spans="2:4" ht="13.2" x14ac:dyDescent="0.25">
      <c r="B274" s="282">
        <v>262</v>
      </c>
      <c r="C274" s="270" t="s">
        <v>452</v>
      </c>
      <c r="D274" s="271" t="s">
        <v>453</v>
      </c>
    </row>
    <row r="275" spans="2:4" ht="13.2" x14ac:dyDescent="0.25">
      <c r="B275" s="282">
        <v>263</v>
      </c>
      <c r="C275" s="270" t="s">
        <v>561</v>
      </c>
      <c r="D275" s="271" t="s">
        <v>542</v>
      </c>
    </row>
    <row r="276" spans="2:4" ht="13.2" x14ac:dyDescent="0.25">
      <c r="B276" s="282">
        <v>264</v>
      </c>
      <c r="C276" s="270" t="s">
        <v>454</v>
      </c>
      <c r="D276" s="271" t="s">
        <v>455</v>
      </c>
    </row>
    <row r="277" spans="2:4" ht="13.2" x14ac:dyDescent="0.25">
      <c r="B277" s="282">
        <v>265</v>
      </c>
      <c r="C277" s="270" t="s">
        <v>974</v>
      </c>
      <c r="D277" s="271" t="s">
        <v>975</v>
      </c>
    </row>
    <row r="278" spans="2:4" ht="13.2" x14ac:dyDescent="0.25">
      <c r="B278" s="282">
        <v>266</v>
      </c>
      <c r="C278" s="270" t="s">
        <v>456</v>
      </c>
      <c r="D278" s="271" t="s">
        <v>457</v>
      </c>
    </row>
    <row r="279" spans="2:4" ht="13.2" x14ac:dyDescent="0.25">
      <c r="B279" s="282">
        <v>267</v>
      </c>
      <c r="C279" s="270" t="s">
        <v>1241</v>
      </c>
      <c r="D279" s="271" t="s">
        <v>1242</v>
      </c>
    </row>
    <row r="280" spans="2:4" ht="13.2" x14ac:dyDescent="0.25">
      <c r="B280" s="282">
        <v>268</v>
      </c>
      <c r="C280" s="270" t="s">
        <v>543</v>
      </c>
      <c r="D280" s="271" t="s">
        <v>458</v>
      </c>
    </row>
    <row r="281" spans="2:4" ht="13.2" x14ac:dyDescent="0.25">
      <c r="B281" s="282">
        <v>269</v>
      </c>
      <c r="C281" s="270" t="s">
        <v>371</v>
      </c>
      <c r="D281" s="271" t="s">
        <v>43</v>
      </c>
    </row>
    <row r="282" spans="2:4" ht="13.2" x14ac:dyDescent="0.25">
      <c r="B282" s="282">
        <v>270</v>
      </c>
      <c r="C282" s="270" t="s">
        <v>1150</v>
      </c>
      <c r="D282" s="271" t="s">
        <v>1151</v>
      </c>
    </row>
    <row r="283" spans="2:4" ht="13.2" x14ac:dyDescent="0.25">
      <c r="B283" s="282">
        <v>271</v>
      </c>
      <c r="C283" s="270" t="s">
        <v>951</v>
      </c>
      <c r="D283" s="271" t="s">
        <v>952</v>
      </c>
    </row>
    <row r="284" spans="2:4" ht="13.2" x14ac:dyDescent="0.25">
      <c r="B284" s="282">
        <v>272</v>
      </c>
      <c r="C284" s="270" t="s">
        <v>459</v>
      </c>
      <c r="D284" s="271" t="s">
        <v>460</v>
      </c>
    </row>
    <row r="285" spans="2:4" ht="13.2" x14ac:dyDescent="0.25">
      <c r="B285" s="282">
        <v>273</v>
      </c>
      <c r="C285" s="270" t="s">
        <v>1308</v>
      </c>
      <c r="D285" s="271" t="s">
        <v>1309</v>
      </c>
    </row>
    <row r="286" spans="2:4" ht="13.2" x14ac:dyDescent="0.25">
      <c r="B286" s="282">
        <v>274</v>
      </c>
      <c r="C286" s="270" t="s">
        <v>576</v>
      </c>
      <c r="D286" s="271" t="s">
        <v>577</v>
      </c>
    </row>
    <row r="287" spans="2:4" ht="13.2" x14ac:dyDescent="0.25">
      <c r="B287" s="282">
        <v>275</v>
      </c>
      <c r="C287" s="270" t="s">
        <v>639</v>
      </c>
      <c r="D287" s="271" t="s">
        <v>640</v>
      </c>
    </row>
    <row r="288" spans="2:4" ht="13.2" x14ac:dyDescent="0.25">
      <c r="B288" s="282">
        <v>276</v>
      </c>
      <c r="C288" s="270" t="s">
        <v>699</v>
      </c>
      <c r="D288" s="271" t="s">
        <v>372</v>
      </c>
    </row>
    <row r="289" spans="2:4" ht="13.2" x14ac:dyDescent="0.25">
      <c r="B289" s="282">
        <v>277</v>
      </c>
      <c r="C289" s="270" t="s">
        <v>1050</v>
      </c>
      <c r="D289" s="271" t="s">
        <v>1051</v>
      </c>
    </row>
    <row r="290" spans="2:4" ht="13.2" x14ac:dyDescent="0.25">
      <c r="B290" s="282">
        <v>278</v>
      </c>
      <c r="C290" s="270" t="s">
        <v>461</v>
      </c>
      <c r="D290" s="271" t="s">
        <v>462</v>
      </c>
    </row>
    <row r="291" spans="2:4" ht="13.2" x14ac:dyDescent="0.25">
      <c r="B291" s="282">
        <v>279</v>
      </c>
      <c r="C291" s="270" t="s">
        <v>1170</v>
      </c>
      <c r="D291" s="271" t="s">
        <v>1171</v>
      </c>
    </row>
    <row r="292" spans="2:4" ht="13.2" x14ac:dyDescent="0.25">
      <c r="B292" s="282">
        <v>280</v>
      </c>
      <c r="C292" s="270" t="s">
        <v>1111</v>
      </c>
      <c r="D292" s="271" t="s">
        <v>1112</v>
      </c>
    </row>
    <row r="293" spans="2:4" ht="13.2" x14ac:dyDescent="0.25">
      <c r="B293" s="282">
        <v>281</v>
      </c>
      <c r="C293" s="270" t="s">
        <v>864</v>
      </c>
      <c r="D293" s="271" t="s">
        <v>44</v>
      </c>
    </row>
    <row r="294" spans="2:4" ht="13.2" x14ac:dyDescent="0.25">
      <c r="B294" s="282">
        <v>282</v>
      </c>
      <c r="C294" s="270" t="s">
        <v>343</v>
      </c>
      <c r="D294" s="271" t="s">
        <v>45</v>
      </c>
    </row>
    <row r="295" spans="2:4" ht="13.2" x14ac:dyDescent="0.25">
      <c r="B295" s="282">
        <v>283</v>
      </c>
      <c r="C295" s="270" t="s">
        <v>1243</v>
      </c>
      <c r="D295" s="271" t="s">
        <v>1244</v>
      </c>
    </row>
    <row r="296" spans="2:4" ht="13.2" x14ac:dyDescent="0.25">
      <c r="B296" s="282">
        <v>284</v>
      </c>
      <c r="C296" s="270" t="s">
        <v>274</v>
      </c>
      <c r="D296" s="271" t="s">
        <v>46</v>
      </c>
    </row>
    <row r="297" spans="2:4" ht="13.2" x14ac:dyDescent="0.25">
      <c r="B297" s="282">
        <v>285</v>
      </c>
      <c r="C297" s="270" t="s">
        <v>463</v>
      </c>
      <c r="D297" s="271" t="s">
        <v>464</v>
      </c>
    </row>
    <row r="298" spans="2:4" ht="13.2" x14ac:dyDescent="0.25">
      <c r="B298" s="282">
        <v>286</v>
      </c>
      <c r="C298" s="270" t="s">
        <v>1310</v>
      </c>
      <c r="D298" s="271" t="s">
        <v>1311</v>
      </c>
    </row>
    <row r="299" spans="2:4" ht="13.2" x14ac:dyDescent="0.25">
      <c r="B299" s="282">
        <v>287</v>
      </c>
      <c r="C299" s="270" t="s">
        <v>681</v>
      </c>
      <c r="D299" s="271" t="s">
        <v>655</v>
      </c>
    </row>
    <row r="300" spans="2:4" ht="13.2" x14ac:dyDescent="0.25">
      <c r="B300" s="282">
        <v>288</v>
      </c>
      <c r="C300" s="270" t="s">
        <v>466</v>
      </c>
      <c r="D300" s="271" t="s">
        <v>467</v>
      </c>
    </row>
    <row r="301" spans="2:4" ht="13.2" x14ac:dyDescent="0.25">
      <c r="B301" s="282">
        <v>289</v>
      </c>
      <c r="C301" s="270" t="s">
        <v>956</v>
      </c>
      <c r="D301" s="271" t="s">
        <v>957</v>
      </c>
    </row>
    <row r="302" spans="2:4" ht="13.2" x14ac:dyDescent="0.25">
      <c r="B302" s="282">
        <v>290</v>
      </c>
      <c r="C302" s="270" t="s">
        <v>1152</v>
      </c>
      <c r="D302" s="271" t="s">
        <v>1153</v>
      </c>
    </row>
    <row r="303" spans="2:4" ht="13.2" x14ac:dyDescent="0.25">
      <c r="B303" s="282">
        <v>291</v>
      </c>
      <c r="C303" s="270" t="s">
        <v>562</v>
      </c>
      <c r="D303" s="271" t="s">
        <v>563</v>
      </c>
    </row>
    <row r="304" spans="2:4" ht="13.2" x14ac:dyDescent="0.25">
      <c r="B304" s="282">
        <v>292</v>
      </c>
      <c r="C304" s="270" t="s">
        <v>1013</v>
      </c>
      <c r="D304" s="271" t="s">
        <v>1014</v>
      </c>
    </row>
    <row r="305" spans="2:4" ht="13.2" x14ac:dyDescent="0.25">
      <c r="B305" s="282">
        <v>293</v>
      </c>
      <c r="C305" s="270" t="s">
        <v>468</v>
      </c>
      <c r="D305" s="271" t="s">
        <v>469</v>
      </c>
    </row>
    <row r="306" spans="2:4" ht="13.2" x14ac:dyDescent="0.25">
      <c r="B306" s="282">
        <v>294</v>
      </c>
      <c r="C306" s="270" t="s">
        <v>633</v>
      </c>
      <c r="D306" s="271" t="s">
        <v>634</v>
      </c>
    </row>
    <row r="307" spans="2:4" ht="13.2" x14ac:dyDescent="0.25">
      <c r="B307" s="282">
        <v>295</v>
      </c>
      <c r="C307" s="270" t="s">
        <v>682</v>
      </c>
      <c r="D307" s="271" t="s">
        <v>683</v>
      </c>
    </row>
    <row r="308" spans="2:4" ht="13.2" x14ac:dyDescent="0.25">
      <c r="B308" s="282">
        <v>296</v>
      </c>
      <c r="C308" s="270" t="s">
        <v>752</v>
      </c>
      <c r="D308" s="271" t="s">
        <v>753</v>
      </c>
    </row>
    <row r="309" spans="2:4" ht="13.2" x14ac:dyDescent="0.25">
      <c r="B309" s="282">
        <v>297</v>
      </c>
      <c r="C309" s="270" t="s">
        <v>825</v>
      </c>
      <c r="D309" s="271" t="s">
        <v>50</v>
      </c>
    </row>
    <row r="310" spans="2:4" ht="13.2" x14ac:dyDescent="0.25">
      <c r="B310" s="282">
        <v>298</v>
      </c>
      <c r="C310" s="270" t="s">
        <v>1052</v>
      </c>
      <c r="D310" s="271" t="s">
        <v>1053</v>
      </c>
    </row>
    <row r="311" spans="2:4" ht="13.2" x14ac:dyDescent="0.25">
      <c r="B311" s="282">
        <v>299</v>
      </c>
      <c r="C311" s="270" t="s">
        <v>1172</v>
      </c>
      <c r="D311" s="271" t="s">
        <v>1173</v>
      </c>
    </row>
    <row r="312" spans="2:4" ht="13.2" x14ac:dyDescent="0.25">
      <c r="B312" s="282">
        <v>300</v>
      </c>
      <c r="C312" s="270" t="s">
        <v>1245</v>
      </c>
      <c r="D312" s="271" t="s">
        <v>1246</v>
      </c>
    </row>
    <row r="313" spans="2:4" ht="13.2" x14ac:dyDescent="0.25">
      <c r="B313" s="282">
        <v>301</v>
      </c>
      <c r="C313" s="270" t="s">
        <v>470</v>
      </c>
      <c r="D313" s="271" t="s">
        <v>471</v>
      </c>
    </row>
    <row r="314" spans="2:4" ht="13.2" x14ac:dyDescent="0.25">
      <c r="B314" s="282">
        <v>302</v>
      </c>
      <c r="C314" s="270" t="s">
        <v>605</v>
      </c>
      <c r="D314" s="271" t="s">
        <v>544</v>
      </c>
    </row>
    <row r="315" spans="2:4" ht="13.2" x14ac:dyDescent="0.25">
      <c r="B315" s="282">
        <v>303</v>
      </c>
      <c r="C315" s="270" t="s">
        <v>848</v>
      </c>
      <c r="D315" s="271" t="s">
        <v>373</v>
      </c>
    </row>
    <row r="316" spans="2:4" ht="13.2" x14ac:dyDescent="0.25">
      <c r="B316" s="282">
        <v>304</v>
      </c>
      <c r="C316" s="270" t="s">
        <v>1174</v>
      </c>
      <c r="D316" s="271" t="s">
        <v>534</v>
      </c>
    </row>
    <row r="317" spans="2:4" ht="13.2" x14ac:dyDescent="0.25">
      <c r="B317" s="282">
        <v>305</v>
      </c>
      <c r="C317" s="270" t="s">
        <v>786</v>
      </c>
      <c r="D317" s="271" t="s">
        <v>787</v>
      </c>
    </row>
    <row r="318" spans="2:4" ht="13.2" x14ac:dyDescent="0.25">
      <c r="B318" s="282">
        <v>306</v>
      </c>
      <c r="C318" s="270" t="s">
        <v>812</v>
      </c>
      <c r="D318" s="271" t="s">
        <v>813</v>
      </c>
    </row>
    <row r="319" spans="2:4" ht="13.2" x14ac:dyDescent="0.25">
      <c r="B319" s="282">
        <v>307</v>
      </c>
      <c r="C319" s="270" t="s">
        <v>1247</v>
      </c>
      <c r="D319" s="271" t="s">
        <v>1248</v>
      </c>
    </row>
    <row r="320" spans="2:4" ht="13.2" x14ac:dyDescent="0.25">
      <c r="B320" s="282">
        <v>308</v>
      </c>
      <c r="C320" s="270" t="s">
        <v>472</v>
      </c>
      <c r="D320" s="271" t="s">
        <v>473</v>
      </c>
    </row>
    <row r="321" spans="2:4" ht="13.2" x14ac:dyDescent="0.25">
      <c r="B321" s="282">
        <v>309</v>
      </c>
      <c r="C321" s="270" t="s">
        <v>1249</v>
      </c>
      <c r="D321" s="271" t="s">
        <v>1250</v>
      </c>
    </row>
    <row r="322" spans="2:4" ht="13.2" x14ac:dyDescent="0.25">
      <c r="B322" s="282">
        <v>310</v>
      </c>
      <c r="C322" s="270" t="s">
        <v>886</v>
      </c>
      <c r="D322" s="271" t="s">
        <v>47</v>
      </c>
    </row>
    <row r="323" spans="2:4" ht="13.2" x14ac:dyDescent="0.25">
      <c r="B323" s="282">
        <v>311</v>
      </c>
      <c r="C323" s="270" t="s">
        <v>374</v>
      </c>
      <c r="D323" s="271" t="s">
        <v>375</v>
      </c>
    </row>
    <row r="324" spans="2:4" ht="13.2" x14ac:dyDescent="0.25">
      <c r="B324" s="282">
        <v>312</v>
      </c>
      <c r="C324" s="270" t="s">
        <v>545</v>
      </c>
      <c r="D324" s="271" t="s">
        <v>474</v>
      </c>
    </row>
    <row r="325" spans="2:4" ht="13.2" x14ac:dyDescent="0.25">
      <c r="B325" s="282">
        <v>313</v>
      </c>
      <c r="C325" s="270" t="s">
        <v>475</v>
      </c>
      <c r="D325" s="271" t="s">
        <v>476</v>
      </c>
    </row>
    <row r="326" spans="2:4" ht="13.2" x14ac:dyDescent="0.25">
      <c r="B326" s="282">
        <v>314</v>
      </c>
      <c r="C326" s="270" t="s">
        <v>477</v>
      </c>
      <c r="D326" s="271" t="s">
        <v>478</v>
      </c>
    </row>
    <row r="327" spans="2:4" ht="13.2" x14ac:dyDescent="0.25">
      <c r="B327" s="282">
        <v>315</v>
      </c>
      <c r="C327" s="270" t="s">
        <v>651</v>
      </c>
      <c r="D327" s="271" t="s">
        <v>652</v>
      </c>
    </row>
    <row r="328" spans="2:4" ht="13.2" x14ac:dyDescent="0.25">
      <c r="B328" s="282">
        <v>316</v>
      </c>
      <c r="C328" s="270" t="s">
        <v>479</v>
      </c>
      <c r="D328" s="271" t="s">
        <v>480</v>
      </c>
    </row>
    <row r="329" spans="2:4" ht="13.2" x14ac:dyDescent="0.25">
      <c r="B329" s="282">
        <v>317</v>
      </c>
      <c r="C329" s="270" t="s">
        <v>826</v>
      </c>
      <c r="D329" s="271" t="s">
        <v>827</v>
      </c>
    </row>
    <row r="330" spans="2:4" ht="13.2" x14ac:dyDescent="0.25">
      <c r="B330" s="282">
        <v>318</v>
      </c>
      <c r="C330" s="270" t="s">
        <v>958</v>
      </c>
      <c r="D330" s="271" t="s">
        <v>959</v>
      </c>
    </row>
    <row r="331" spans="2:4" ht="13.2" x14ac:dyDescent="0.25">
      <c r="B331" s="282">
        <v>319</v>
      </c>
      <c r="C331" s="270" t="s">
        <v>1054</v>
      </c>
      <c r="D331" s="271" t="s">
        <v>1055</v>
      </c>
    </row>
    <row r="332" spans="2:4" ht="13.2" x14ac:dyDescent="0.25">
      <c r="B332" s="282">
        <v>320</v>
      </c>
      <c r="C332" s="270" t="s">
        <v>1312</v>
      </c>
      <c r="D332" s="271" t="s">
        <v>1313</v>
      </c>
    </row>
    <row r="333" spans="2:4" ht="13.2" x14ac:dyDescent="0.25">
      <c r="B333" s="282">
        <v>321</v>
      </c>
      <c r="C333" s="270" t="s">
        <v>656</v>
      </c>
      <c r="D333" s="271" t="s">
        <v>657</v>
      </c>
    </row>
    <row r="334" spans="2:4" ht="13.2" x14ac:dyDescent="0.25">
      <c r="B334" s="282">
        <v>322</v>
      </c>
      <c r="C334" s="270" t="s">
        <v>1154</v>
      </c>
      <c r="D334" s="271" t="s">
        <v>1155</v>
      </c>
    </row>
    <row r="335" spans="2:4" ht="13.2" x14ac:dyDescent="0.25">
      <c r="B335" s="282">
        <v>323</v>
      </c>
      <c r="C335" s="270" t="s">
        <v>1015</v>
      </c>
      <c r="D335" s="271" t="s">
        <v>1016</v>
      </c>
    </row>
    <row r="336" spans="2:4" ht="13.2" x14ac:dyDescent="0.25">
      <c r="B336" s="282">
        <v>324</v>
      </c>
      <c r="C336" s="270" t="s">
        <v>898</v>
      </c>
      <c r="D336" s="271" t="s">
        <v>899</v>
      </c>
    </row>
    <row r="337" spans="2:4" ht="13.2" x14ac:dyDescent="0.25">
      <c r="B337" s="282">
        <v>325</v>
      </c>
      <c r="C337" s="270" t="s">
        <v>1314</v>
      </c>
      <c r="D337" s="271" t="s">
        <v>887</v>
      </c>
    </row>
    <row r="338" spans="2:4" ht="13.2" x14ac:dyDescent="0.25">
      <c r="B338" s="282">
        <v>326</v>
      </c>
      <c r="C338" s="270" t="s">
        <v>1251</v>
      </c>
      <c r="D338" s="271" t="s">
        <v>1252</v>
      </c>
    </row>
    <row r="339" spans="2:4" ht="13.2" x14ac:dyDescent="0.25">
      <c r="B339" s="282">
        <v>327</v>
      </c>
      <c r="C339" s="270" t="s">
        <v>1315</v>
      </c>
      <c r="D339" s="271" t="s">
        <v>1316</v>
      </c>
    </row>
    <row r="340" spans="2:4" ht="13.2" x14ac:dyDescent="0.25">
      <c r="B340" s="282">
        <v>328</v>
      </c>
      <c r="C340" s="270" t="s">
        <v>1317</v>
      </c>
      <c r="D340" s="271" t="s">
        <v>1318</v>
      </c>
    </row>
    <row r="341" spans="2:4" ht="13.2" x14ac:dyDescent="0.25">
      <c r="B341" s="282">
        <v>329</v>
      </c>
      <c r="C341" s="270" t="s">
        <v>835</v>
      </c>
      <c r="D341" s="271" t="s">
        <v>481</v>
      </c>
    </row>
    <row r="342" spans="2:4" ht="13.2" x14ac:dyDescent="0.25">
      <c r="B342" s="282">
        <v>330</v>
      </c>
      <c r="C342" s="270" t="s">
        <v>865</v>
      </c>
      <c r="D342" s="271" t="s">
        <v>866</v>
      </c>
    </row>
    <row r="343" spans="2:4" ht="13.2" x14ac:dyDescent="0.25">
      <c r="B343" s="282">
        <v>331</v>
      </c>
      <c r="C343" s="270" t="s">
        <v>867</v>
      </c>
      <c r="D343" s="271" t="s">
        <v>868</v>
      </c>
    </row>
    <row r="344" spans="2:4" ht="13.2" x14ac:dyDescent="0.25">
      <c r="B344" s="282">
        <v>332</v>
      </c>
      <c r="C344" s="270" t="s">
        <v>788</v>
      </c>
      <c r="D344" s="271" t="s">
        <v>447</v>
      </c>
    </row>
    <row r="345" spans="2:4" ht="13.2" x14ac:dyDescent="0.25">
      <c r="B345" s="282">
        <v>333</v>
      </c>
      <c r="C345" s="270" t="s">
        <v>1319</v>
      </c>
      <c r="D345" s="271" t="s">
        <v>1320</v>
      </c>
    </row>
    <row r="346" spans="2:4" ht="13.2" x14ac:dyDescent="0.25">
      <c r="B346" s="282">
        <v>334</v>
      </c>
      <c r="C346" s="270" t="s">
        <v>275</v>
      </c>
      <c r="D346" s="271" t="s">
        <v>48</v>
      </c>
    </row>
    <row r="347" spans="2:4" ht="13.2" x14ac:dyDescent="0.25">
      <c r="B347" s="282">
        <v>335</v>
      </c>
      <c r="C347" s="270" t="s">
        <v>376</v>
      </c>
      <c r="D347" s="271" t="s">
        <v>377</v>
      </c>
    </row>
    <row r="348" spans="2:4" ht="13.2" x14ac:dyDescent="0.25">
      <c r="B348" s="282">
        <v>336</v>
      </c>
      <c r="C348" s="270" t="s">
        <v>995</v>
      </c>
      <c r="D348" s="271" t="s">
        <v>996</v>
      </c>
    </row>
    <row r="349" spans="2:4" ht="13.2" x14ac:dyDescent="0.25">
      <c r="B349" s="282">
        <v>337</v>
      </c>
      <c r="C349" s="270" t="s">
        <v>789</v>
      </c>
      <c r="D349" s="271" t="s">
        <v>790</v>
      </c>
    </row>
    <row r="350" spans="2:4" ht="13.2" x14ac:dyDescent="0.25">
      <c r="B350" s="282">
        <v>338</v>
      </c>
      <c r="C350" s="270" t="s">
        <v>754</v>
      </c>
      <c r="D350" s="271" t="s">
        <v>755</v>
      </c>
    </row>
    <row r="351" spans="2:4" ht="13.2" x14ac:dyDescent="0.25">
      <c r="B351" s="282">
        <v>339</v>
      </c>
      <c r="C351" s="270" t="s">
        <v>1321</v>
      </c>
      <c r="D351" s="271" t="s">
        <v>1322</v>
      </c>
    </row>
    <row r="352" spans="2:4" ht="13.2" x14ac:dyDescent="0.25">
      <c r="B352" s="282">
        <v>340</v>
      </c>
      <c r="C352" s="270" t="s">
        <v>1056</v>
      </c>
      <c r="D352" s="271" t="s">
        <v>1057</v>
      </c>
    </row>
    <row r="353" spans="2:4" ht="13.2" x14ac:dyDescent="0.25">
      <c r="B353" s="282">
        <v>341</v>
      </c>
      <c r="C353" s="270" t="s">
        <v>721</v>
      </c>
      <c r="D353" s="271" t="s">
        <v>722</v>
      </c>
    </row>
    <row r="354" spans="2:4" ht="13.2" x14ac:dyDescent="0.25">
      <c r="B354" s="282">
        <v>342</v>
      </c>
      <c r="C354" s="270" t="s">
        <v>723</v>
      </c>
      <c r="D354" s="271" t="s">
        <v>409</v>
      </c>
    </row>
    <row r="355" spans="2:4" ht="13.2" x14ac:dyDescent="0.25">
      <c r="B355" s="282">
        <v>343</v>
      </c>
      <c r="C355" s="270" t="s">
        <v>840</v>
      </c>
      <c r="D355" s="271" t="s">
        <v>49</v>
      </c>
    </row>
    <row r="356" spans="2:4" ht="13.2" x14ac:dyDescent="0.25">
      <c r="B356" s="282">
        <v>344</v>
      </c>
      <c r="C356" s="270" t="s">
        <v>1113</v>
      </c>
      <c r="D356" s="271" t="s">
        <v>1114</v>
      </c>
    </row>
    <row r="357" spans="2:4" ht="13.2" x14ac:dyDescent="0.25">
      <c r="B357" s="282">
        <v>345</v>
      </c>
      <c r="C357" s="270" t="s">
        <v>814</v>
      </c>
      <c r="D357" s="271" t="s">
        <v>815</v>
      </c>
    </row>
    <row r="358" spans="2:4" ht="13.2" x14ac:dyDescent="0.25">
      <c r="B358" s="282">
        <v>346</v>
      </c>
      <c r="C358" s="270" t="s">
        <v>1253</v>
      </c>
      <c r="D358" s="271" t="s">
        <v>1254</v>
      </c>
    </row>
    <row r="359" spans="2:4" ht="13.2" x14ac:dyDescent="0.25">
      <c r="B359" s="282">
        <v>347</v>
      </c>
      <c r="C359" s="270" t="s">
        <v>976</v>
      </c>
      <c r="D359" s="271" t="s">
        <v>977</v>
      </c>
    </row>
    <row r="360" spans="2:4" ht="13.2" x14ac:dyDescent="0.25">
      <c r="B360" s="282">
        <v>348</v>
      </c>
      <c r="C360" s="270" t="s">
        <v>1115</v>
      </c>
      <c r="D360" s="271" t="s">
        <v>1116</v>
      </c>
    </row>
    <row r="361" spans="2:4" ht="13.2" x14ac:dyDescent="0.25">
      <c r="B361" s="282">
        <v>349</v>
      </c>
      <c r="C361" s="270" t="s">
        <v>482</v>
      </c>
      <c r="D361" s="271" t="s">
        <v>483</v>
      </c>
    </row>
    <row r="362" spans="2:4" ht="13.2" x14ac:dyDescent="0.25">
      <c r="B362" s="282">
        <v>350</v>
      </c>
      <c r="C362" s="270" t="s">
        <v>1117</v>
      </c>
      <c r="D362" s="271" t="s">
        <v>1118</v>
      </c>
    </row>
    <row r="363" spans="2:4" ht="13.2" x14ac:dyDescent="0.25">
      <c r="B363" s="282">
        <v>351</v>
      </c>
      <c r="C363" s="270" t="s">
        <v>484</v>
      </c>
      <c r="D363" s="271" t="s">
        <v>485</v>
      </c>
    </row>
    <row r="364" spans="2:4" ht="13.2" x14ac:dyDescent="0.25">
      <c r="B364" s="282">
        <v>352</v>
      </c>
      <c r="C364" s="270" t="s">
        <v>900</v>
      </c>
      <c r="D364" s="271" t="s">
        <v>901</v>
      </c>
    </row>
    <row r="365" spans="2:4" ht="13.2" x14ac:dyDescent="0.25">
      <c r="B365" s="282">
        <v>353</v>
      </c>
      <c r="C365" s="270" t="s">
        <v>486</v>
      </c>
      <c r="D365" s="271" t="s">
        <v>487</v>
      </c>
    </row>
    <row r="366" spans="2:4" ht="13.2" x14ac:dyDescent="0.25">
      <c r="B366" s="282">
        <v>354</v>
      </c>
      <c r="C366" s="270" t="s">
        <v>669</v>
      </c>
      <c r="D366" s="271" t="s">
        <v>378</v>
      </c>
    </row>
    <row r="367" spans="2:4" ht="13.2" x14ac:dyDescent="0.25">
      <c r="B367" s="282">
        <v>355</v>
      </c>
      <c r="C367" s="270" t="s">
        <v>799</v>
      </c>
      <c r="D367" s="271" t="s">
        <v>800</v>
      </c>
    </row>
    <row r="368" spans="2:4" ht="13.2" x14ac:dyDescent="0.25">
      <c r="B368" s="282">
        <v>356</v>
      </c>
      <c r="C368" s="270" t="s">
        <v>942</v>
      </c>
      <c r="D368" s="271" t="s">
        <v>945</v>
      </c>
    </row>
    <row r="369" spans="2:4" ht="13.2" x14ac:dyDescent="0.25">
      <c r="B369" s="282">
        <v>357</v>
      </c>
      <c r="C369" s="270" t="s">
        <v>1058</v>
      </c>
      <c r="D369" s="271" t="s">
        <v>1059</v>
      </c>
    </row>
    <row r="370" spans="2:4" ht="13.2" x14ac:dyDescent="0.25">
      <c r="B370" s="282">
        <v>358</v>
      </c>
      <c r="C370" s="270" t="s">
        <v>1017</v>
      </c>
      <c r="D370" s="271" t="s">
        <v>1018</v>
      </c>
    </row>
    <row r="371" spans="2:4" ht="13.2" x14ac:dyDescent="0.25">
      <c r="B371" s="282">
        <v>359</v>
      </c>
      <c r="C371" s="270" t="s">
        <v>1255</v>
      </c>
      <c r="D371" s="271" t="s">
        <v>1256</v>
      </c>
    </row>
    <row r="372" spans="2:4" ht="13.2" x14ac:dyDescent="0.25">
      <c r="B372" s="282">
        <v>360</v>
      </c>
      <c r="C372" s="270" t="s">
        <v>997</v>
      </c>
      <c r="D372" s="271" t="s">
        <v>998</v>
      </c>
    </row>
    <row r="373" spans="2:4" ht="13.2" x14ac:dyDescent="0.25">
      <c r="B373" s="282">
        <v>361</v>
      </c>
      <c r="C373" s="270" t="s">
        <v>1060</v>
      </c>
      <c r="D373" s="271" t="s">
        <v>1061</v>
      </c>
    </row>
    <row r="374" spans="2:4" ht="13.2" x14ac:dyDescent="0.25">
      <c r="B374" s="282">
        <v>362</v>
      </c>
      <c r="C374" s="270" t="s">
        <v>960</v>
      </c>
      <c r="D374" s="271" t="s">
        <v>961</v>
      </c>
    </row>
    <row r="375" spans="2:4" ht="13.2" x14ac:dyDescent="0.25">
      <c r="B375" s="282">
        <v>363</v>
      </c>
      <c r="C375" s="270" t="s">
        <v>346</v>
      </c>
      <c r="D375" s="271" t="s">
        <v>51</v>
      </c>
    </row>
    <row r="376" spans="2:4" ht="13.2" x14ac:dyDescent="0.25">
      <c r="B376" s="282">
        <v>364</v>
      </c>
      <c r="C376" s="270" t="s">
        <v>1062</v>
      </c>
      <c r="D376" s="271" t="s">
        <v>1063</v>
      </c>
    </row>
    <row r="377" spans="2:4" ht="13.2" x14ac:dyDescent="0.25">
      <c r="B377" s="282">
        <v>365</v>
      </c>
      <c r="C377" s="270" t="s">
        <v>841</v>
      </c>
      <c r="D377" s="271" t="s">
        <v>842</v>
      </c>
    </row>
    <row r="378" spans="2:4" ht="13.2" x14ac:dyDescent="0.25">
      <c r="B378" s="282">
        <v>366</v>
      </c>
      <c r="C378" s="270" t="s">
        <v>1257</v>
      </c>
      <c r="D378" s="271" t="s">
        <v>1258</v>
      </c>
    </row>
    <row r="379" spans="2:4" ht="13.2" x14ac:dyDescent="0.25">
      <c r="B379" s="282">
        <v>367</v>
      </c>
      <c r="C379" s="270" t="s">
        <v>816</v>
      </c>
      <c r="D379" s="271" t="s">
        <v>817</v>
      </c>
    </row>
    <row r="380" spans="2:4" ht="13.2" x14ac:dyDescent="0.25">
      <c r="B380" s="282">
        <v>368</v>
      </c>
      <c r="C380" s="270" t="s">
        <v>1176</v>
      </c>
      <c r="D380" s="271" t="s">
        <v>1177</v>
      </c>
    </row>
    <row r="381" spans="2:4" ht="13.2" x14ac:dyDescent="0.25">
      <c r="B381" s="282">
        <v>369</v>
      </c>
      <c r="C381" s="270" t="s">
        <v>724</v>
      </c>
      <c r="D381" s="271" t="s">
        <v>725</v>
      </c>
    </row>
    <row r="382" spans="2:4" ht="13.2" x14ac:dyDescent="0.25">
      <c r="B382" s="282">
        <v>370</v>
      </c>
      <c r="C382" s="270" t="s">
        <v>1064</v>
      </c>
      <c r="D382" s="271" t="s">
        <v>1065</v>
      </c>
    </row>
    <row r="383" spans="2:4" ht="13.2" x14ac:dyDescent="0.25">
      <c r="B383" s="282">
        <v>371</v>
      </c>
      <c r="C383" s="270" t="s">
        <v>635</v>
      </c>
      <c r="D383" s="271" t="s">
        <v>636</v>
      </c>
    </row>
    <row r="384" spans="2:4" ht="13.2" x14ac:dyDescent="0.25">
      <c r="B384" s="282">
        <v>372</v>
      </c>
      <c r="C384" s="270" t="s">
        <v>1066</v>
      </c>
      <c r="D384" s="271" t="s">
        <v>1067</v>
      </c>
    </row>
    <row r="385" spans="2:4" ht="13.2" x14ac:dyDescent="0.25">
      <c r="B385" s="282">
        <v>373</v>
      </c>
      <c r="C385" s="270" t="s">
        <v>1259</v>
      </c>
      <c r="D385" s="271" t="s">
        <v>1260</v>
      </c>
    </row>
    <row r="386" spans="2:4" ht="13.2" x14ac:dyDescent="0.25">
      <c r="B386" s="282">
        <v>374</v>
      </c>
      <c r="C386" s="270" t="s">
        <v>925</v>
      </c>
      <c r="D386" s="271" t="s">
        <v>926</v>
      </c>
    </row>
    <row r="387" spans="2:4" ht="13.2" x14ac:dyDescent="0.25">
      <c r="B387" s="282">
        <v>375</v>
      </c>
      <c r="C387" s="270" t="s">
        <v>902</v>
      </c>
      <c r="D387" s="271" t="s">
        <v>903</v>
      </c>
    </row>
    <row r="388" spans="2:4" ht="13.2" x14ac:dyDescent="0.25">
      <c r="B388" s="282">
        <v>376</v>
      </c>
      <c r="C388" s="270" t="s">
        <v>1156</v>
      </c>
      <c r="D388" s="271" t="s">
        <v>1157</v>
      </c>
    </row>
    <row r="389" spans="2:4" ht="13.2" x14ac:dyDescent="0.25">
      <c r="B389" s="282">
        <v>377</v>
      </c>
      <c r="C389" s="270" t="s">
        <v>869</v>
      </c>
      <c r="D389" s="271" t="s">
        <v>870</v>
      </c>
    </row>
    <row r="390" spans="2:4" ht="13.2" x14ac:dyDescent="0.25">
      <c r="B390" s="282">
        <v>378</v>
      </c>
      <c r="C390" s="270" t="s">
        <v>488</v>
      </c>
      <c r="D390" s="271" t="s">
        <v>489</v>
      </c>
    </row>
    <row r="391" spans="2:4" ht="13.2" x14ac:dyDescent="0.25">
      <c r="B391" s="282">
        <v>379</v>
      </c>
      <c r="C391" s="270" t="s">
        <v>347</v>
      </c>
      <c r="D391" s="271" t="s">
        <v>52</v>
      </c>
    </row>
    <row r="392" spans="2:4" ht="13.2" x14ac:dyDescent="0.25">
      <c r="B392" s="282">
        <v>380</v>
      </c>
      <c r="C392" s="270" t="s">
        <v>490</v>
      </c>
      <c r="D392" s="271" t="s">
        <v>491</v>
      </c>
    </row>
    <row r="393" spans="2:4" ht="13.2" x14ac:dyDescent="0.25">
      <c r="B393" s="282">
        <v>381</v>
      </c>
      <c r="C393" s="270" t="s">
        <v>379</v>
      </c>
      <c r="D393" s="271" t="s">
        <v>380</v>
      </c>
    </row>
    <row r="394" spans="2:4" ht="13.2" x14ac:dyDescent="0.25">
      <c r="B394" s="282">
        <v>382</v>
      </c>
      <c r="C394" s="270" t="s">
        <v>1119</v>
      </c>
      <c r="D394" s="271" t="s">
        <v>1120</v>
      </c>
    </row>
    <row r="395" spans="2:4" ht="13.2" x14ac:dyDescent="0.25">
      <c r="B395" s="282">
        <v>383</v>
      </c>
      <c r="C395" s="270" t="s">
        <v>1261</v>
      </c>
      <c r="D395" s="271" t="s">
        <v>1262</v>
      </c>
    </row>
    <row r="396" spans="2:4" ht="13.2" x14ac:dyDescent="0.25">
      <c r="B396" s="282">
        <v>384</v>
      </c>
      <c r="C396" s="270" t="s">
        <v>726</v>
      </c>
      <c r="D396" s="271" t="s">
        <v>727</v>
      </c>
    </row>
    <row r="397" spans="2:4" ht="13.2" x14ac:dyDescent="0.25">
      <c r="B397" s="282">
        <v>385</v>
      </c>
      <c r="C397" s="270" t="s">
        <v>1263</v>
      </c>
      <c r="D397" s="271" t="s">
        <v>1264</v>
      </c>
    </row>
    <row r="398" spans="2:4" ht="13.2" x14ac:dyDescent="0.25">
      <c r="B398" s="282">
        <v>386</v>
      </c>
      <c r="C398" s="270" t="s">
        <v>381</v>
      </c>
      <c r="D398" s="271" t="s">
        <v>53</v>
      </c>
    </row>
    <row r="399" spans="2:4" ht="13.2" x14ac:dyDescent="0.25">
      <c r="B399" s="282">
        <v>387</v>
      </c>
      <c r="C399" s="270" t="s">
        <v>999</v>
      </c>
      <c r="D399" s="271" t="s">
        <v>1000</v>
      </c>
    </row>
    <row r="400" spans="2:4" ht="13.2" x14ac:dyDescent="0.25">
      <c r="B400" s="282">
        <v>388</v>
      </c>
      <c r="C400" s="270" t="s">
        <v>1068</v>
      </c>
      <c r="D400" s="271" t="s">
        <v>1069</v>
      </c>
    </row>
    <row r="401" spans="2:4" ht="13.2" x14ac:dyDescent="0.25">
      <c r="B401" s="282">
        <v>389</v>
      </c>
      <c r="C401" s="270" t="s">
        <v>927</v>
      </c>
      <c r="D401" s="271" t="s">
        <v>928</v>
      </c>
    </row>
    <row r="402" spans="2:4" ht="13.2" x14ac:dyDescent="0.25">
      <c r="B402" s="282">
        <v>390</v>
      </c>
      <c r="C402" s="270" t="s">
        <v>849</v>
      </c>
      <c r="D402" s="271" t="s">
        <v>850</v>
      </c>
    </row>
    <row r="403" spans="2:4" ht="13.2" x14ac:dyDescent="0.25">
      <c r="B403" s="282">
        <v>391</v>
      </c>
      <c r="C403" s="270" t="s">
        <v>382</v>
      </c>
      <c r="D403" s="271" t="s">
        <v>383</v>
      </c>
    </row>
    <row r="404" spans="2:4" ht="13.2" x14ac:dyDescent="0.25">
      <c r="B404" s="282">
        <v>392</v>
      </c>
      <c r="C404" s="270" t="s">
        <v>1323</v>
      </c>
      <c r="D404" s="271" t="s">
        <v>578</v>
      </c>
    </row>
    <row r="405" spans="2:4" ht="13.2" x14ac:dyDescent="0.25">
      <c r="B405" s="282">
        <v>393</v>
      </c>
      <c r="C405" s="270" t="s">
        <v>1324</v>
      </c>
      <c r="D405" s="271" t="s">
        <v>1325</v>
      </c>
    </row>
    <row r="406" spans="2:4" ht="13.2" x14ac:dyDescent="0.25">
      <c r="B406" s="282">
        <v>394</v>
      </c>
      <c r="C406" s="270" t="s">
        <v>1121</v>
      </c>
      <c r="D406" s="271" t="s">
        <v>1122</v>
      </c>
    </row>
    <row r="407" spans="2:4" ht="13.2" x14ac:dyDescent="0.25">
      <c r="B407" s="282">
        <v>395</v>
      </c>
      <c r="C407" s="270" t="s">
        <v>1326</v>
      </c>
      <c r="D407" s="271" t="s">
        <v>1327</v>
      </c>
    </row>
    <row r="408" spans="2:4" ht="13.2" x14ac:dyDescent="0.25">
      <c r="B408" s="282">
        <v>396</v>
      </c>
      <c r="C408" s="270" t="s">
        <v>1001</v>
      </c>
      <c r="D408" s="271" t="s">
        <v>1002</v>
      </c>
    </row>
    <row r="409" spans="2:4" ht="13.2" x14ac:dyDescent="0.25">
      <c r="B409" s="282">
        <v>397</v>
      </c>
      <c r="C409" s="270" t="s">
        <v>791</v>
      </c>
      <c r="D409" s="271" t="s">
        <v>792</v>
      </c>
    </row>
    <row r="410" spans="2:4" ht="13.2" x14ac:dyDescent="0.25">
      <c r="B410" s="282">
        <v>398</v>
      </c>
      <c r="C410" s="270" t="s">
        <v>843</v>
      </c>
      <c r="D410" s="271" t="s">
        <v>844</v>
      </c>
    </row>
    <row r="411" spans="2:4" ht="13.2" x14ac:dyDescent="0.25">
      <c r="B411" s="282">
        <v>399</v>
      </c>
      <c r="C411" s="270" t="s">
        <v>871</v>
      </c>
      <c r="D411" s="271" t="s">
        <v>872</v>
      </c>
    </row>
    <row r="412" spans="2:4" ht="13.2" x14ac:dyDescent="0.25">
      <c r="B412" s="282">
        <v>400</v>
      </c>
      <c r="C412" s="270" t="s">
        <v>737</v>
      </c>
      <c r="D412" s="271" t="s">
        <v>738</v>
      </c>
    </row>
    <row r="413" spans="2:4" ht="13.2" x14ac:dyDescent="0.25">
      <c r="B413" s="282">
        <v>401</v>
      </c>
      <c r="C413" s="270" t="s">
        <v>1265</v>
      </c>
      <c r="D413" s="271" t="s">
        <v>1266</v>
      </c>
    </row>
    <row r="414" spans="2:4" ht="13.2" x14ac:dyDescent="0.25">
      <c r="B414" s="282">
        <v>402</v>
      </c>
      <c r="C414" s="270" t="s">
        <v>929</v>
      </c>
      <c r="D414" s="271" t="s">
        <v>930</v>
      </c>
    </row>
    <row r="415" spans="2:4" ht="13.2" x14ac:dyDescent="0.25">
      <c r="B415" s="269">
        <v>403</v>
      </c>
      <c r="C415" s="270" t="s">
        <v>645</v>
      </c>
      <c r="D415" s="271" t="s">
        <v>436</v>
      </c>
    </row>
    <row r="416" spans="2:4" ht="13.2" x14ac:dyDescent="0.25">
      <c r="B416" s="269">
        <v>404</v>
      </c>
      <c r="C416" s="270" t="s">
        <v>873</v>
      </c>
      <c r="D416" s="271" t="s">
        <v>874</v>
      </c>
    </row>
    <row r="417" spans="2:4" ht="13.2" x14ac:dyDescent="0.25">
      <c r="B417" s="269">
        <v>405</v>
      </c>
      <c r="C417" s="270" t="s">
        <v>978</v>
      </c>
      <c r="D417" s="271" t="s">
        <v>979</v>
      </c>
    </row>
    <row r="418" spans="2:4" ht="13.2" x14ac:dyDescent="0.25">
      <c r="B418" s="269">
        <v>406</v>
      </c>
      <c r="C418" s="270" t="s">
        <v>684</v>
      </c>
      <c r="D418" s="271" t="s">
        <v>685</v>
      </c>
    </row>
    <row r="419" spans="2:4" ht="13.2" x14ac:dyDescent="0.25">
      <c r="B419" s="269">
        <v>407</v>
      </c>
      <c r="C419" s="270" t="s">
        <v>875</v>
      </c>
      <c r="D419" s="271" t="s">
        <v>747</v>
      </c>
    </row>
    <row r="420" spans="2:4" ht="13.2" x14ac:dyDescent="0.25">
      <c r="B420" s="269">
        <v>408</v>
      </c>
      <c r="C420" s="270" t="s">
        <v>980</v>
      </c>
      <c r="D420" s="271" t="s">
        <v>981</v>
      </c>
    </row>
    <row r="421" spans="2:4" ht="13.2" x14ac:dyDescent="0.25">
      <c r="B421" s="269">
        <v>409</v>
      </c>
      <c r="C421" s="270" t="s">
        <v>384</v>
      </c>
      <c r="D421" s="271" t="s">
        <v>208</v>
      </c>
    </row>
    <row r="422" spans="2:4" ht="13.2" x14ac:dyDescent="0.25">
      <c r="B422" s="269">
        <v>410</v>
      </c>
      <c r="C422" s="270" t="s">
        <v>1070</v>
      </c>
      <c r="D422" s="271" t="s">
        <v>1071</v>
      </c>
    </row>
    <row r="423" spans="2:4" ht="13.2" x14ac:dyDescent="0.25">
      <c r="B423" s="269">
        <v>411</v>
      </c>
      <c r="C423" s="270" t="s">
        <v>1072</v>
      </c>
      <c r="D423" s="271" t="s">
        <v>1073</v>
      </c>
    </row>
    <row r="424" spans="2:4" ht="13.2" x14ac:dyDescent="0.25">
      <c r="B424" s="269">
        <v>412</v>
      </c>
      <c r="C424" s="270" t="s">
        <v>1123</v>
      </c>
      <c r="D424" s="271" t="s">
        <v>1124</v>
      </c>
    </row>
    <row r="425" spans="2:4" ht="13.2" x14ac:dyDescent="0.25">
      <c r="B425" s="269">
        <v>413</v>
      </c>
      <c r="C425" s="270" t="s">
        <v>904</v>
      </c>
      <c r="D425" s="271" t="s">
        <v>905</v>
      </c>
    </row>
    <row r="426" spans="2:4" ht="13.2" x14ac:dyDescent="0.25">
      <c r="B426" s="269">
        <v>414</v>
      </c>
      <c r="C426" s="270" t="s">
        <v>493</v>
      </c>
      <c r="D426" s="271" t="s">
        <v>494</v>
      </c>
    </row>
    <row r="427" spans="2:4" ht="13.2" x14ac:dyDescent="0.25">
      <c r="B427" s="209">
        <v>415</v>
      </c>
      <c r="C427" s="210" t="s">
        <v>953</v>
      </c>
      <c r="D427" s="211" t="s">
        <v>954</v>
      </c>
    </row>
    <row r="428" spans="2:4" ht="13.2" x14ac:dyDescent="0.25">
      <c r="B428" s="209">
        <v>416</v>
      </c>
      <c r="C428" s="210" t="s">
        <v>845</v>
      </c>
      <c r="D428" s="211" t="s">
        <v>431</v>
      </c>
    </row>
    <row r="429" spans="2:4" ht="13.2" x14ac:dyDescent="0.25">
      <c r="B429" s="209">
        <v>417</v>
      </c>
      <c r="C429" s="210" t="s">
        <v>1125</v>
      </c>
      <c r="D429" s="211" t="s">
        <v>1126</v>
      </c>
    </row>
    <row r="430" spans="2:4" ht="13.2" x14ac:dyDescent="0.25">
      <c r="B430" s="209">
        <v>418</v>
      </c>
      <c r="C430" s="210" t="s">
        <v>1074</v>
      </c>
      <c r="D430" s="211" t="s">
        <v>1075</v>
      </c>
    </row>
    <row r="431" spans="2:4" ht="13.2" x14ac:dyDescent="0.25">
      <c r="B431" s="209">
        <v>419</v>
      </c>
      <c r="C431" s="210" t="s">
        <v>1076</v>
      </c>
      <c r="D431" s="211" t="s">
        <v>546</v>
      </c>
    </row>
    <row r="432" spans="2:4" ht="13.2" x14ac:dyDescent="0.25">
      <c r="B432" s="209">
        <v>420</v>
      </c>
      <c r="C432" s="210" t="s">
        <v>906</v>
      </c>
      <c r="D432" s="211" t="s">
        <v>907</v>
      </c>
    </row>
    <row r="433" spans="2:4" ht="13.2" x14ac:dyDescent="0.25">
      <c r="B433" s="209">
        <v>421</v>
      </c>
      <c r="C433" s="210" t="s">
        <v>495</v>
      </c>
      <c r="D433" s="211" t="s">
        <v>496</v>
      </c>
    </row>
    <row r="434" spans="2:4" ht="13.2" x14ac:dyDescent="0.25">
      <c r="B434" s="209">
        <v>422</v>
      </c>
      <c r="C434" s="210" t="s">
        <v>931</v>
      </c>
      <c r="D434" s="211" t="s">
        <v>497</v>
      </c>
    </row>
    <row r="435" spans="2:4" ht="13.2" x14ac:dyDescent="0.25">
      <c r="B435" s="209">
        <v>423</v>
      </c>
      <c r="C435" s="210" t="s">
        <v>498</v>
      </c>
      <c r="D435" s="211" t="s">
        <v>499</v>
      </c>
    </row>
    <row r="436" spans="2:4" ht="13.2" x14ac:dyDescent="0.25">
      <c r="B436" s="209">
        <v>424</v>
      </c>
      <c r="C436" s="210" t="s">
        <v>565</v>
      </c>
      <c r="D436" s="211" t="s">
        <v>566</v>
      </c>
    </row>
    <row r="437" spans="2:4" ht="13.2" x14ac:dyDescent="0.25">
      <c r="B437" s="209">
        <v>425</v>
      </c>
      <c r="C437" s="210" t="s">
        <v>932</v>
      </c>
      <c r="D437" s="211" t="s">
        <v>933</v>
      </c>
    </row>
    <row r="438" spans="2:4" ht="13.2" x14ac:dyDescent="0.25">
      <c r="B438" s="209">
        <v>426</v>
      </c>
      <c r="C438" s="210" t="s">
        <v>385</v>
      </c>
      <c r="D438" s="211" t="s">
        <v>386</v>
      </c>
    </row>
    <row r="439" spans="2:4" ht="13.2" x14ac:dyDescent="0.25">
      <c r="B439" s="209">
        <v>427</v>
      </c>
      <c r="C439" s="210" t="s">
        <v>1158</v>
      </c>
      <c r="D439" s="211" t="s">
        <v>1159</v>
      </c>
    </row>
    <row r="440" spans="2:4" ht="13.2" x14ac:dyDescent="0.25">
      <c r="B440" s="209">
        <v>428</v>
      </c>
      <c r="C440" s="210" t="s">
        <v>500</v>
      </c>
      <c r="D440" s="211" t="s">
        <v>501</v>
      </c>
    </row>
    <row r="441" spans="2:4" ht="13.2" x14ac:dyDescent="0.25">
      <c r="B441" s="209">
        <v>429</v>
      </c>
      <c r="C441" s="210" t="s">
        <v>1003</v>
      </c>
      <c r="D441" s="211" t="s">
        <v>1004</v>
      </c>
    </row>
    <row r="442" spans="2:4" ht="13.2" x14ac:dyDescent="0.25">
      <c r="B442" s="209">
        <v>430</v>
      </c>
      <c r="C442" s="210" t="s">
        <v>1267</v>
      </c>
      <c r="D442" s="211" t="s">
        <v>1268</v>
      </c>
    </row>
    <row r="443" spans="2:4" ht="13.2" x14ac:dyDescent="0.25">
      <c r="B443" s="209">
        <v>431</v>
      </c>
      <c r="C443" s="210" t="s">
        <v>621</v>
      </c>
      <c r="D443" s="211" t="s">
        <v>622</v>
      </c>
    </row>
    <row r="444" spans="2:4" ht="13.2" x14ac:dyDescent="0.25">
      <c r="B444" s="209">
        <v>432</v>
      </c>
      <c r="C444" s="210" t="s">
        <v>606</v>
      </c>
      <c r="D444" s="211" t="s">
        <v>607</v>
      </c>
    </row>
    <row r="445" spans="2:4" ht="13.2" x14ac:dyDescent="0.25">
      <c r="B445" s="212">
        <v>433</v>
      </c>
      <c r="C445" s="213" t="s">
        <v>934</v>
      </c>
      <c r="D445" s="214" t="s">
        <v>935</v>
      </c>
    </row>
  </sheetData>
  <sheetProtection sheet="1" objects="1" scenarios="1"/>
  <mergeCells count="1">
    <mergeCell ref="C8:D8"/>
  </mergeCells>
  <phoneticPr fontId="15" type="noConversion"/>
  <hyperlinks>
    <hyperlink ref="C8:D8" r:id="rId1" display="Die SNB übernimmt keine Gewähr für die Vollständigkeit der Liste. Bitte melden Sie Mutationen oder Ergänzungen mittels offiziellem Nachmeldeformular." xr:uid="{00000000-0004-0000-0600-000000000000}"/>
  </hyperlinks>
  <printOptions horizontalCentered="1"/>
  <pageMargins left="0.78740157480314965" right="0.78740157480314965" top="0.78740157480314965" bottom="0.78740157480314965" header="0.19685039370078741" footer="0.19685039370078741"/>
  <pageSetup paperSize="9" scale="70" fitToHeight="4" orientation="portrait" r:id="rId2"/>
  <headerFooter alignWithMargins="0">
    <oddFooter>&amp;L&amp;8&amp;D&amp;R&amp;8Seite &amp;P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G581"/>
  <sheetViews>
    <sheetView showGridLines="0" showRowColHeaders="0" showZeros="0" zoomScale="80" zoomScaleNormal="80" workbookViewId="0">
      <pane ySplit="11" topLeftCell="A12" activePane="bottomLeft" state="frozen"/>
      <selection activeCell="D1" sqref="D1:D1048576"/>
      <selection pane="bottomLeft" activeCell="D6" sqref="D6"/>
    </sheetView>
  </sheetViews>
  <sheetFormatPr baseColWidth="10" defaultColWidth="11.44140625" defaultRowHeight="13.2" x14ac:dyDescent="0.25"/>
  <cols>
    <col min="1" max="1" customWidth="true" style="3" width="1.6640625"/>
    <col min="2" max="2" customWidth="true" style="3" width="6.6640625"/>
    <col min="3" max="3" customWidth="true" style="3" width="70.6640625"/>
    <col min="4" max="4" customWidth="true" style="3" width="79.6640625"/>
    <col min="5" max="6" customWidth="true" style="3" width="16.6640625"/>
    <col min="7" max="16384" style="3" width="11.44140625"/>
  </cols>
  <sheetData>
    <row r="1" spans="1:7" ht="14.1" customHeight="1" x14ac:dyDescent="0.25">
      <c r="A1" s="217"/>
      <c r="B1" s="218"/>
      <c r="C1" s="219"/>
      <c r="E1" s="161" t="s">
        <v>171</v>
      </c>
      <c r="F1" s="162" t="s">
        <v>184</v>
      </c>
    </row>
    <row r="2" spans="1:7" ht="14.1" customHeight="1" x14ac:dyDescent="0.25">
      <c r="A2" s="217"/>
      <c r="B2" s="218"/>
      <c r="C2" s="219"/>
      <c r="D2" s="69"/>
      <c r="E2" s="161" t="s">
        <v>172</v>
      </c>
      <c r="F2" s="162" t="s">
        <v>185</v>
      </c>
    </row>
    <row r="3" spans="1:7" ht="14.1" customHeight="1" x14ac:dyDescent="0.25">
      <c r="A3" s="220"/>
      <c r="B3" s="221"/>
      <c r="C3" s="221"/>
      <c r="E3" s="161" t="s">
        <v>174</v>
      </c>
      <c r="F3" s="163">
        <f>Lieferschein!Date</f>
        <v>46203</v>
      </c>
    </row>
    <row r="4" spans="1:7" ht="14.1" customHeight="1" x14ac:dyDescent="0.25">
      <c r="A4" s="220"/>
      <c r="B4" s="221"/>
      <c r="C4" s="221"/>
      <c r="E4" s="161"/>
    </row>
    <row r="5" spans="1:7" ht="18" customHeight="1" x14ac:dyDescent="0.25">
      <c r="A5" s="220"/>
      <c r="B5" s="221"/>
      <c r="C5" s="221"/>
      <c r="D5" s="149" t="s">
        <v>186</v>
      </c>
      <c r="E5" s="222"/>
      <c r="F5" s="223" t="str">
        <f>Lieferschein!B8</f>
        <v>Release 5.29</v>
      </c>
    </row>
    <row r="6" spans="1:7" ht="15" customHeight="1" x14ac:dyDescent="0.25">
      <c r="A6" s="220"/>
      <c r="B6" s="221"/>
      <c r="C6" s="221"/>
      <c r="D6" s="155" t="s">
        <v>158</v>
      </c>
      <c r="E6" s="222"/>
      <c r="F6" s="223"/>
    </row>
    <row r="7" spans="1:7" ht="50.1" customHeight="1" x14ac:dyDescent="0.25">
      <c r="A7" s="220"/>
      <c r="B7" s="221"/>
      <c r="C7" s="221"/>
      <c r="D7" s="254" t="s">
        <v>801</v>
      </c>
      <c r="E7" s="256" t="s">
        <v>802</v>
      </c>
      <c r="F7" s="207"/>
      <c r="G7" s="206" t="str">
        <f><![CDATA[Lieferschein!H3&" ARISCPM "&DAY($F$3)&"."&MONTH($F$3)&"."&YEAR($F$3)]]></f>
        <v>XXXXXX ARISCPM 30.6.2026</v>
      </c>
    </row>
    <row r="8" spans="1:7" s="224" customFormat="1" ht="20.100000000000001" customHeight="1" x14ac:dyDescent="0.25">
      <c r="B8" s="225" t="s">
        <v>156</v>
      </c>
      <c r="C8" s="226"/>
      <c r="D8" s="227" t="s">
        <v>164</v>
      </c>
      <c r="F8" s="227"/>
    </row>
    <row r="9" spans="1:7" ht="14.1" customHeight="1" x14ac:dyDescent="0.25">
      <c r="A9" s="228"/>
      <c r="B9" s="229" t="s">
        <v>570</v>
      </c>
      <c r="C9" s="230"/>
      <c r="D9" s="223" t="s">
        <v>571</v>
      </c>
    </row>
    <row r="10" spans="1:7" ht="14.1" customHeight="1" thickBot="1" x14ac:dyDescent="0.3">
      <c r="A10" s="25"/>
      <c r="B10" s="25"/>
      <c r="C10" s="25"/>
      <c r="D10" s="25"/>
      <c r="E10" s="25"/>
    </row>
    <row r="11" spans="1:7" ht="14.1" customHeight="1" thickBot="1" x14ac:dyDescent="0.3">
      <c r="A11" s="231"/>
      <c r="B11" s="232" t="s">
        <v>157</v>
      </c>
      <c r="C11" s="233" t="s">
        <v>596</v>
      </c>
      <c r="D11" s="234" t="s">
        <v>597</v>
      </c>
      <c r="E11" s="75" t="s">
        <v>163</v>
      </c>
    </row>
    <row r="12" spans="1:7" ht="14.1" customHeight="1" x14ac:dyDescent="0.25">
      <c r="A12" s="235"/>
      <c r="B12" s="236" t="s">
        <v>187</v>
      </c>
      <c r="C12" s="237" t="s">
        <v>188</v>
      </c>
      <c r="D12" s="238" t="s">
        <v>189</v>
      </c>
      <c r="E12" s="239" t="s">
        <v>190</v>
      </c>
    </row>
    <row r="13" spans="1:7" s="11" customFormat="1" ht="8.1" customHeight="1" x14ac:dyDescent="0.25">
      <c r="A13" s="235"/>
      <c r="B13" s="240"/>
      <c r="C13" s="240"/>
      <c r="D13" s="241"/>
      <c r="E13" s="242"/>
    </row>
    <row r="14" spans="1:7" s="245" customFormat="1" x14ac:dyDescent="0.25">
      <c r="A14" s="243"/>
      <c r="B14" s="272">
        <v>1</v>
      </c>
      <c r="C14" s="273" t="s">
        <v>502</v>
      </c>
      <c r="D14" s="274" t="s">
        <v>502</v>
      </c>
      <c r="E14" s="275" t="s">
        <v>61</v>
      </c>
    </row>
    <row r="15" spans="1:7" s="245" customFormat="1" x14ac:dyDescent="0.25">
      <c r="A15" s="243"/>
      <c r="B15" s="276">
        <v>2</v>
      </c>
      <c r="C15" s="277" t="s">
        <v>349</v>
      </c>
      <c r="D15" s="278" t="s">
        <v>349</v>
      </c>
      <c r="E15" s="279" t="s">
        <v>141</v>
      </c>
    </row>
    <row r="16" spans="1:7" s="245" customFormat="1" x14ac:dyDescent="0.25">
      <c r="A16" s="243"/>
      <c r="B16" s="276">
        <v>3</v>
      </c>
      <c r="C16" s="277" t="s">
        <v>215</v>
      </c>
      <c r="D16" s="278" t="s">
        <v>215</v>
      </c>
      <c r="E16" s="279" t="s">
        <v>65</v>
      </c>
    </row>
    <row r="17" spans="1:5" s="245" customFormat="1" x14ac:dyDescent="0.25">
      <c r="A17" s="243"/>
      <c r="B17" s="276">
        <v>4</v>
      </c>
      <c r="C17" s="277" t="s">
        <v>216</v>
      </c>
      <c r="D17" s="278" t="s">
        <v>216</v>
      </c>
      <c r="E17" s="279" t="s">
        <v>62</v>
      </c>
    </row>
    <row r="18" spans="1:5" s="245" customFormat="1" x14ac:dyDescent="0.25">
      <c r="A18" s="243"/>
      <c r="B18" s="276">
        <v>5</v>
      </c>
      <c r="C18" s="277" t="s">
        <v>888</v>
      </c>
      <c r="D18" s="278" t="s">
        <v>888</v>
      </c>
      <c r="E18" s="279" t="s">
        <v>889</v>
      </c>
    </row>
    <row r="19" spans="1:5" s="245" customFormat="1" x14ac:dyDescent="0.25">
      <c r="A19" s="243"/>
      <c r="B19" s="276">
        <v>6</v>
      </c>
      <c r="C19" s="277" t="s">
        <v>217</v>
      </c>
      <c r="D19" s="278" t="s">
        <v>217</v>
      </c>
      <c r="E19" s="279" t="s">
        <v>63</v>
      </c>
    </row>
    <row r="20" spans="1:5" s="245" customFormat="1" x14ac:dyDescent="0.25">
      <c r="A20" s="243"/>
      <c r="B20" s="276">
        <v>7</v>
      </c>
      <c r="C20" s="277" t="s">
        <v>962</v>
      </c>
      <c r="D20" s="278" t="s">
        <v>962</v>
      </c>
      <c r="E20" s="279" t="s">
        <v>777</v>
      </c>
    </row>
    <row r="21" spans="1:5" s="245" customFormat="1" x14ac:dyDescent="0.25">
      <c r="A21" s="243"/>
      <c r="B21" s="276">
        <v>8</v>
      </c>
      <c r="C21" s="277" t="s">
        <v>218</v>
      </c>
      <c r="D21" s="278" t="s">
        <v>218</v>
      </c>
      <c r="E21" s="279" t="s">
        <v>66</v>
      </c>
    </row>
    <row r="22" spans="1:5" s="245" customFormat="1" x14ac:dyDescent="0.25">
      <c r="A22" s="243"/>
      <c r="B22" s="276">
        <v>9</v>
      </c>
      <c r="C22" s="277" t="s">
        <v>713</v>
      </c>
      <c r="D22" s="278" t="s">
        <v>713</v>
      </c>
      <c r="E22" s="279" t="s">
        <v>388</v>
      </c>
    </row>
    <row r="23" spans="1:5" s="245" customFormat="1" x14ac:dyDescent="0.25">
      <c r="A23" s="243"/>
      <c r="B23" s="276">
        <v>10</v>
      </c>
      <c r="C23" s="277" t="s">
        <v>219</v>
      </c>
      <c r="D23" s="278" t="s">
        <v>728</v>
      </c>
      <c r="E23" s="279" t="s">
        <v>729</v>
      </c>
    </row>
    <row r="24" spans="1:5" s="245" customFormat="1" x14ac:dyDescent="0.25">
      <c r="A24" s="243"/>
      <c r="B24" s="276">
        <v>11</v>
      </c>
      <c r="C24" s="277" t="s">
        <v>271</v>
      </c>
      <c r="D24" s="278" t="s">
        <v>222</v>
      </c>
      <c r="E24" s="279" t="s">
        <v>70</v>
      </c>
    </row>
    <row r="25" spans="1:5" s="245" customFormat="1" x14ac:dyDescent="0.25">
      <c r="A25" s="243"/>
      <c r="B25" s="276">
        <v>12</v>
      </c>
      <c r="C25" s="277" t="s">
        <v>909</v>
      </c>
      <c r="D25" s="278" t="s">
        <v>909</v>
      </c>
      <c r="E25" s="279" t="s">
        <v>67</v>
      </c>
    </row>
    <row r="26" spans="1:5" s="245" customFormat="1" x14ac:dyDescent="0.25">
      <c r="A26" s="243"/>
      <c r="B26" s="276">
        <v>13</v>
      </c>
      <c r="C26" s="277" t="s">
        <v>220</v>
      </c>
      <c r="D26" s="278" t="s">
        <v>673</v>
      </c>
      <c r="E26" s="279" t="s">
        <v>537</v>
      </c>
    </row>
    <row r="27" spans="1:5" s="245" customFormat="1" x14ac:dyDescent="0.25">
      <c r="A27" s="243"/>
      <c r="B27" s="276">
        <v>14</v>
      </c>
      <c r="C27" s="277" t="s">
        <v>955</v>
      </c>
      <c r="D27" s="278" t="s">
        <v>955</v>
      </c>
      <c r="E27" s="279" t="s">
        <v>153</v>
      </c>
    </row>
    <row r="28" spans="1:5" s="245" customFormat="1" x14ac:dyDescent="0.25">
      <c r="A28" s="243"/>
      <c r="B28" s="276">
        <v>15</v>
      </c>
      <c r="C28" s="277" t="s">
        <v>572</v>
      </c>
      <c r="D28" s="278" t="s">
        <v>572</v>
      </c>
      <c r="E28" s="279" t="s">
        <v>68</v>
      </c>
    </row>
    <row r="29" spans="1:5" s="245" customFormat="1" x14ac:dyDescent="0.25">
      <c r="A29" s="243"/>
      <c r="B29" s="276">
        <v>16</v>
      </c>
      <c r="C29" s="277" t="s">
        <v>221</v>
      </c>
      <c r="D29" s="278" t="s">
        <v>221</v>
      </c>
      <c r="E29" s="279" t="s">
        <v>69</v>
      </c>
    </row>
    <row r="30" spans="1:5" s="245" customFormat="1" x14ac:dyDescent="0.25">
      <c r="A30" s="243"/>
      <c r="B30" s="276">
        <v>17</v>
      </c>
      <c r="C30" s="277" t="s">
        <v>222</v>
      </c>
      <c r="D30" s="278" t="s">
        <v>222</v>
      </c>
      <c r="E30" s="279" t="s">
        <v>70</v>
      </c>
    </row>
    <row r="31" spans="1:5" s="245" customFormat="1" x14ac:dyDescent="0.25">
      <c r="A31" s="243"/>
      <c r="B31" s="276">
        <v>18</v>
      </c>
      <c r="C31" s="277" t="s">
        <v>503</v>
      </c>
      <c r="D31" s="278" t="s">
        <v>611</v>
      </c>
      <c r="E31" s="279" t="s">
        <v>612</v>
      </c>
    </row>
    <row r="32" spans="1:5" s="245" customFormat="1" x14ac:dyDescent="0.25">
      <c r="A32" s="243"/>
      <c r="B32" s="276">
        <v>19</v>
      </c>
      <c r="C32" s="277" t="s">
        <v>223</v>
      </c>
      <c r="D32" s="278" t="s">
        <v>848</v>
      </c>
      <c r="E32" s="279" t="s">
        <v>373</v>
      </c>
    </row>
    <row r="33" spans="1:5" s="245" customFormat="1" x14ac:dyDescent="0.25">
      <c r="A33" s="243"/>
      <c r="B33" s="276">
        <v>20</v>
      </c>
      <c r="C33" s="277" t="s">
        <v>224</v>
      </c>
      <c r="D33" s="278" t="s">
        <v>365</v>
      </c>
      <c r="E33" s="279" t="s">
        <v>366</v>
      </c>
    </row>
    <row r="34" spans="1:5" s="245" customFormat="1" x14ac:dyDescent="0.25">
      <c r="A34" s="243"/>
      <c r="B34" s="276">
        <v>21</v>
      </c>
      <c r="C34" s="277" t="s">
        <v>766</v>
      </c>
      <c r="D34" s="278" t="s">
        <v>767</v>
      </c>
      <c r="E34" s="279" t="s">
        <v>24</v>
      </c>
    </row>
    <row r="35" spans="1:5" s="245" customFormat="1" x14ac:dyDescent="0.25">
      <c r="A35" s="243"/>
      <c r="B35" s="276">
        <v>22</v>
      </c>
      <c r="C35" s="277" t="s">
        <v>784</v>
      </c>
      <c r="D35" s="278" t="s">
        <v>784</v>
      </c>
      <c r="E35" s="279" t="s">
        <v>785</v>
      </c>
    </row>
    <row r="36" spans="1:5" s="245" customFormat="1" x14ac:dyDescent="0.25">
      <c r="A36" s="243"/>
      <c r="B36" s="276">
        <v>23</v>
      </c>
      <c r="C36" s="277" t="s">
        <v>393</v>
      </c>
      <c r="D36" s="278" t="s">
        <v>393</v>
      </c>
      <c r="E36" s="279" t="s">
        <v>395</v>
      </c>
    </row>
    <row r="37" spans="1:5" s="245" customFormat="1" x14ac:dyDescent="0.25">
      <c r="A37" s="243"/>
      <c r="B37" s="276">
        <v>24</v>
      </c>
      <c r="C37" s="277" t="s">
        <v>272</v>
      </c>
      <c r="D37" s="278" t="s">
        <v>971</v>
      </c>
      <c r="E37" s="279" t="s">
        <v>834</v>
      </c>
    </row>
    <row r="38" spans="1:5" s="245" customFormat="1" x14ac:dyDescent="0.25">
      <c r="A38" s="243"/>
      <c r="B38" s="276">
        <v>25</v>
      </c>
      <c r="C38" s="277" t="s">
        <v>674</v>
      </c>
      <c r="D38" s="278" t="s">
        <v>509</v>
      </c>
      <c r="E38" s="279" t="s">
        <v>82</v>
      </c>
    </row>
    <row r="39" spans="1:5" s="245" customFormat="1" x14ac:dyDescent="0.25">
      <c r="A39" s="243"/>
      <c r="B39" s="276">
        <v>26</v>
      </c>
      <c r="C39" s="277" t="s">
        <v>273</v>
      </c>
      <c r="D39" s="278" t="s">
        <v>247</v>
      </c>
      <c r="E39" s="279" t="s">
        <v>99</v>
      </c>
    </row>
    <row r="40" spans="1:5" s="245" customFormat="1" x14ac:dyDescent="0.25">
      <c r="A40" s="243"/>
      <c r="B40" s="276">
        <v>27</v>
      </c>
      <c r="C40" s="277" t="s">
        <v>225</v>
      </c>
      <c r="D40" s="278" t="s">
        <v>225</v>
      </c>
      <c r="E40" s="279" t="s">
        <v>102</v>
      </c>
    </row>
    <row r="41" spans="1:5" s="245" customFormat="1" x14ac:dyDescent="0.25">
      <c r="A41" s="243"/>
      <c r="B41" s="276">
        <v>28</v>
      </c>
      <c r="C41" s="277" t="s">
        <v>312</v>
      </c>
      <c r="D41" s="278" t="s">
        <v>312</v>
      </c>
      <c r="E41" s="279" t="s">
        <v>64</v>
      </c>
    </row>
    <row r="42" spans="1:5" s="245" customFormat="1" x14ac:dyDescent="0.25">
      <c r="A42" s="243"/>
      <c r="B42" s="276">
        <v>29</v>
      </c>
      <c r="C42" s="277" t="s">
        <v>313</v>
      </c>
      <c r="D42" s="278" t="s">
        <v>313</v>
      </c>
      <c r="E42" s="279" t="s">
        <v>71</v>
      </c>
    </row>
    <row r="43" spans="1:5" s="245" customFormat="1" x14ac:dyDescent="0.25">
      <c r="A43" s="243"/>
      <c r="B43" s="276">
        <v>30</v>
      </c>
      <c r="C43" s="277" t="s">
        <v>567</v>
      </c>
      <c r="D43" s="278" t="s">
        <v>437</v>
      </c>
      <c r="E43" s="279" t="s">
        <v>438</v>
      </c>
    </row>
    <row r="44" spans="1:5" s="245" customFormat="1" x14ac:dyDescent="0.25">
      <c r="A44" s="243"/>
      <c r="B44" s="276">
        <v>31</v>
      </c>
      <c r="C44" s="277" t="s">
        <v>325</v>
      </c>
      <c r="D44" s="278" t="s">
        <v>252</v>
      </c>
      <c r="E44" s="279" t="s">
        <v>214</v>
      </c>
    </row>
    <row r="45" spans="1:5" s="245" customFormat="1" x14ac:dyDescent="0.25">
      <c r="A45" s="243"/>
      <c r="B45" s="276">
        <v>32</v>
      </c>
      <c r="C45" s="277" t="s">
        <v>568</v>
      </c>
      <c r="D45" s="278" t="s">
        <v>568</v>
      </c>
      <c r="E45" s="279" t="s">
        <v>580</v>
      </c>
    </row>
    <row r="46" spans="1:5" s="245" customFormat="1" x14ac:dyDescent="0.25">
      <c r="A46" s="243"/>
      <c r="B46" s="276">
        <v>33</v>
      </c>
      <c r="C46" s="277" t="s">
        <v>326</v>
      </c>
      <c r="D46" s="278" t="s">
        <v>238</v>
      </c>
      <c r="E46" s="279" t="s">
        <v>152</v>
      </c>
    </row>
    <row r="47" spans="1:5" s="245" customFormat="1" x14ac:dyDescent="0.25">
      <c r="A47" s="243"/>
      <c r="B47" s="276">
        <v>34</v>
      </c>
      <c r="C47" s="277" t="s">
        <v>626</v>
      </c>
      <c r="D47" s="278" t="s">
        <v>626</v>
      </c>
      <c r="E47" s="279" t="s">
        <v>132</v>
      </c>
    </row>
    <row r="48" spans="1:5" s="245" customFormat="1" x14ac:dyDescent="0.25">
      <c r="A48" s="243"/>
      <c r="B48" s="276">
        <v>35</v>
      </c>
      <c r="C48" s="277" t="s">
        <v>226</v>
      </c>
      <c r="D48" s="278" t="s">
        <v>226</v>
      </c>
      <c r="E48" s="279" t="s">
        <v>138</v>
      </c>
    </row>
    <row r="49" spans="1:5" s="245" customFormat="1" x14ac:dyDescent="0.25">
      <c r="A49" s="243"/>
      <c r="B49" s="276">
        <v>36</v>
      </c>
      <c r="C49" s="277" t="s">
        <v>227</v>
      </c>
      <c r="D49" s="278" t="s">
        <v>227</v>
      </c>
      <c r="E49" s="279" t="s">
        <v>209</v>
      </c>
    </row>
    <row r="50" spans="1:5" s="245" customFormat="1" x14ac:dyDescent="0.25">
      <c r="A50" s="243"/>
      <c r="B50" s="276">
        <v>37</v>
      </c>
      <c r="C50" s="277" t="s">
        <v>276</v>
      </c>
      <c r="D50" s="278" t="s">
        <v>322</v>
      </c>
      <c r="E50" s="279" t="s">
        <v>145</v>
      </c>
    </row>
    <row r="51" spans="1:5" s="245" customFormat="1" x14ac:dyDescent="0.25">
      <c r="A51" s="243"/>
      <c r="B51" s="276">
        <v>38</v>
      </c>
      <c r="C51" s="277" t="s">
        <v>394</v>
      </c>
      <c r="D51" s="278" t="s">
        <v>396</v>
      </c>
      <c r="E51" s="279" t="s">
        <v>397</v>
      </c>
    </row>
    <row r="52" spans="1:5" s="245" customFormat="1" x14ac:dyDescent="0.25">
      <c r="A52" s="243"/>
      <c r="B52" s="276">
        <v>39</v>
      </c>
      <c r="C52" s="277" t="s">
        <v>277</v>
      </c>
      <c r="D52" s="278" t="s">
        <v>437</v>
      </c>
      <c r="E52" s="279" t="s">
        <v>438</v>
      </c>
    </row>
    <row r="53" spans="1:5" s="245" customFormat="1" x14ac:dyDescent="0.25">
      <c r="A53" s="243"/>
      <c r="B53" s="276">
        <v>40</v>
      </c>
      <c r="C53" s="277" t="s">
        <v>1269</v>
      </c>
      <c r="D53" s="278" t="s">
        <v>617</v>
      </c>
      <c r="E53" s="279" t="s">
        <v>618</v>
      </c>
    </row>
    <row r="54" spans="1:5" s="245" customFormat="1" x14ac:dyDescent="0.25">
      <c r="A54" s="243"/>
      <c r="B54" s="276">
        <v>41</v>
      </c>
      <c r="C54" s="277" t="s">
        <v>581</v>
      </c>
      <c r="D54" s="278" t="s">
        <v>581</v>
      </c>
      <c r="E54" s="279" t="s">
        <v>72</v>
      </c>
    </row>
    <row r="55" spans="1:5" s="245" customFormat="1" x14ac:dyDescent="0.25">
      <c r="A55" s="243"/>
      <c r="B55" s="276">
        <v>42</v>
      </c>
      <c r="C55" s="277" t="s">
        <v>613</v>
      </c>
      <c r="D55" s="278" t="s">
        <v>603</v>
      </c>
      <c r="E55" s="279" t="s">
        <v>604</v>
      </c>
    </row>
    <row r="56" spans="1:5" s="245" customFormat="1" x14ac:dyDescent="0.25">
      <c r="A56" s="243"/>
      <c r="B56" s="276">
        <v>43</v>
      </c>
      <c r="C56" s="277" t="s">
        <v>876</v>
      </c>
      <c r="D56" s="278" t="s">
        <v>412</v>
      </c>
      <c r="E56" s="279" t="s">
        <v>413</v>
      </c>
    </row>
    <row r="57" spans="1:5" s="245" customFormat="1" x14ac:dyDescent="0.25">
      <c r="A57" s="243"/>
      <c r="B57" s="276">
        <v>44</v>
      </c>
      <c r="C57" s="277" t="s">
        <v>504</v>
      </c>
      <c r="D57" s="278" t="s">
        <v>504</v>
      </c>
      <c r="E57" s="279" t="s">
        <v>73</v>
      </c>
    </row>
    <row r="58" spans="1:5" s="245" customFormat="1" x14ac:dyDescent="0.25">
      <c r="A58" s="243"/>
      <c r="B58" s="276">
        <v>45</v>
      </c>
      <c r="C58" s="277" t="s">
        <v>505</v>
      </c>
      <c r="D58" s="278" t="s">
        <v>505</v>
      </c>
      <c r="E58" s="279" t="s">
        <v>74</v>
      </c>
    </row>
    <row r="59" spans="1:5" s="245" customFormat="1" x14ac:dyDescent="0.25">
      <c r="A59" s="243"/>
      <c r="B59" s="276">
        <v>46</v>
      </c>
      <c r="C59" s="277" t="s">
        <v>506</v>
      </c>
      <c r="D59" s="278" t="s">
        <v>506</v>
      </c>
      <c r="E59" s="279" t="s">
        <v>75</v>
      </c>
    </row>
    <row r="60" spans="1:5" s="245" customFormat="1" x14ac:dyDescent="0.25">
      <c r="A60" s="243"/>
      <c r="B60" s="276">
        <v>47</v>
      </c>
      <c r="C60" s="277" t="s">
        <v>228</v>
      </c>
      <c r="D60" s="278" t="s">
        <v>228</v>
      </c>
      <c r="E60" s="279" t="s">
        <v>76</v>
      </c>
    </row>
    <row r="61" spans="1:5" s="245" customFormat="1" x14ac:dyDescent="0.25">
      <c r="A61" s="243"/>
      <c r="B61" s="276">
        <v>48</v>
      </c>
      <c r="C61" s="277" t="s">
        <v>507</v>
      </c>
      <c r="D61" s="278" t="s">
        <v>507</v>
      </c>
      <c r="E61" s="279" t="s">
        <v>77</v>
      </c>
    </row>
    <row r="62" spans="1:5" s="245" customFormat="1" x14ac:dyDescent="0.25">
      <c r="A62" s="243"/>
      <c r="B62" s="276">
        <v>49</v>
      </c>
      <c r="C62" s="277" t="s">
        <v>389</v>
      </c>
      <c r="D62" s="278" t="s">
        <v>389</v>
      </c>
      <c r="E62" s="279" t="s">
        <v>78</v>
      </c>
    </row>
    <row r="63" spans="1:5" s="245" customFormat="1" x14ac:dyDescent="0.25">
      <c r="A63" s="243"/>
      <c r="B63" s="276">
        <v>50</v>
      </c>
      <c r="C63" s="277" t="s">
        <v>508</v>
      </c>
      <c r="D63" s="278" t="s">
        <v>508</v>
      </c>
      <c r="E63" s="279" t="s">
        <v>79</v>
      </c>
    </row>
    <row r="64" spans="1:5" s="245" customFormat="1" x14ac:dyDescent="0.25">
      <c r="A64" s="243"/>
      <c r="B64" s="276">
        <v>51</v>
      </c>
      <c r="C64" s="277" t="s">
        <v>278</v>
      </c>
      <c r="D64" s="278" t="s">
        <v>278</v>
      </c>
      <c r="E64" s="279" t="s">
        <v>627</v>
      </c>
    </row>
    <row r="65" spans="1:5" s="245" customFormat="1" x14ac:dyDescent="0.25">
      <c r="A65" s="243"/>
      <c r="B65" s="276">
        <v>52</v>
      </c>
      <c r="C65" s="277" t="s">
        <v>229</v>
      </c>
      <c r="D65" s="278" t="s">
        <v>229</v>
      </c>
      <c r="E65" s="279" t="s">
        <v>80</v>
      </c>
    </row>
    <row r="66" spans="1:5" s="245" customFormat="1" x14ac:dyDescent="0.25">
      <c r="A66" s="243"/>
      <c r="B66" s="276">
        <v>53</v>
      </c>
      <c r="C66" s="277" t="s">
        <v>1127</v>
      </c>
      <c r="D66" s="278" t="s">
        <v>405</v>
      </c>
      <c r="E66" s="279" t="s">
        <v>406</v>
      </c>
    </row>
    <row r="67" spans="1:5" s="245" customFormat="1" x14ac:dyDescent="0.25">
      <c r="A67" s="243"/>
      <c r="B67" s="276">
        <v>54</v>
      </c>
      <c r="C67" s="277" t="s">
        <v>608</v>
      </c>
      <c r="D67" s="278" t="s">
        <v>361</v>
      </c>
      <c r="E67" s="279" t="s">
        <v>362</v>
      </c>
    </row>
    <row r="68" spans="1:5" s="245" customFormat="1" x14ac:dyDescent="0.25">
      <c r="A68" s="243"/>
      <c r="B68" s="276">
        <v>55</v>
      </c>
      <c r="C68" s="277" t="s">
        <v>646</v>
      </c>
      <c r="D68" s="278" t="s">
        <v>853</v>
      </c>
      <c r="E68" s="279" t="s">
        <v>854</v>
      </c>
    </row>
    <row r="69" spans="1:5" s="245" customFormat="1" x14ac:dyDescent="0.25">
      <c r="A69" s="243"/>
      <c r="B69" s="276">
        <v>56</v>
      </c>
      <c r="C69" s="277" t="s">
        <v>230</v>
      </c>
      <c r="D69" s="278" t="s">
        <v>230</v>
      </c>
      <c r="E69" s="279" t="s">
        <v>110</v>
      </c>
    </row>
    <row r="70" spans="1:5" s="245" customFormat="1" x14ac:dyDescent="0.25">
      <c r="A70" s="243"/>
      <c r="B70" s="276">
        <v>57</v>
      </c>
      <c r="C70" s="277" t="s">
        <v>387</v>
      </c>
      <c r="D70" s="278" t="s">
        <v>743</v>
      </c>
      <c r="E70" s="279" t="s">
        <v>744</v>
      </c>
    </row>
    <row r="71" spans="1:5" s="245" customFormat="1" x14ac:dyDescent="0.25">
      <c r="A71" s="243"/>
      <c r="B71" s="276">
        <v>58</v>
      </c>
      <c r="C71" s="277" t="s">
        <v>642</v>
      </c>
      <c r="D71" s="278" t="s">
        <v>361</v>
      </c>
      <c r="E71" s="279" t="s">
        <v>362</v>
      </c>
    </row>
    <row r="72" spans="1:5" s="245" customFormat="1" x14ac:dyDescent="0.25">
      <c r="A72" s="243"/>
      <c r="B72" s="276">
        <v>59</v>
      </c>
      <c r="C72" s="277" t="s">
        <v>582</v>
      </c>
      <c r="D72" s="278" t="s">
        <v>660</v>
      </c>
      <c r="E72" s="279" t="s">
        <v>598</v>
      </c>
    </row>
    <row r="73" spans="1:5" s="245" customFormat="1" x14ac:dyDescent="0.25">
      <c r="A73" s="243"/>
      <c r="B73" s="276">
        <v>60</v>
      </c>
      <c r="C73" s="277" t="s">
        <v>583</v>
      </c>
      <c r="D73" s="278" t="s">
        <v>601</v>
      </c>
      <c r="E73" s="279" t="s">
        <v>602</v>
      </c>
    </row>
    <row r="74" spans="1:5" s="245" customFormat="1" x14ac:dyDescent="0.25">
      <c r="A74" s="243"/>
      <c r="B74" s="276">
        <v>61</v>
      </c>
      <c r="C74" s="277" t="s">
        <v>1178</v>
      </c>
      <c r="D74" s="278" t="s">
        <v>1167</v>
      </c>
      <c r="E74" s="279" t="s">
        <v>446</v>
      </c>
    </row>
    <row r="75" spans="1:5" s="245" customFormat="1" x14ac:dyDescent="0.25">
      <c r="A75" s="243"/>
      <c r="B75" s="276">
        <v>62</v>
      </c>
      <c r="C75" s="277" t="s">
        <v>877</v>
      </c>
      <c r="D75" s="278" t="s">
        <v>1129</v>
      </c>
      <c r="E75" s="279" t="s">
        <v>106</v>
      </c>
    </row>
    <row r="76" spans="1:5" s="245" customFormat="1" x14ac:dyDescent="0.25">
      <c r="A76" s="243"/>
      <c r="B76" s="276">
        <v>63</v>
      </c>
      <c r="C76" s="277" t="s">
        <v>328</v>
      </c>
      <c r="D76" s="278" t="s">
        <v>329</v>
      </c>
      <c r="E76" s="279" t="s">
        <v>27</v>
      </c>
    </row>
    <row r="77" spans="1:5" s="245" customFormat="1" x14ac:dyDescent="0.25">
      <c r="A77" s="243"/>
      <c r="B77" s="276">
        <v>64</v>
      </c>
      <c r="C77" s="277" t="s">
        <v>231</v>
      </c>
      <c r="D77" s="278" t="s">
        <v>231</v>
      </c>
      <c r="E77" s="279" t="s">
        <v>81</v>
      </c>
    </row>
    <row r="78" spans="1:5" s="245" customFormat="1" x14ac:dyDescent="0.25">
      <c r="A78" s="243"/>
      <c r="B78" s="276">
        <v>65</v>
      </c>
      <c r="C78" s="277" t="s">
        <v>509</v>
      </c>
      <c r="D78" s="278" t="s">
        <v>509</v>
      </c>
      <c r="E78" s="279" t="s">
        <v>82</v>
      </c>
    </row>
    <row r="79" spans="1:5" s="245" customFormat="1" x14ac:dyDescent="0.25">
      <c r="A79" s="243"/>
      <c r="B79" s="276">
        <v>66</v>
      </c>
      <c r="C79" s="277" t="s">
        <v>757</v>
      </c>
      <c r="D79" s="278" t="s">
        <v>757</v>
      </c>
      <c r="E79" s="279" t="s">
        <v>83</v>
      </c>
    </row>
    <row r="80" spans="1:5" s="245" customFormat="1" x14ac:dyDescent="0.25">
      <c r="A80" s="243"/>
      <c r="B80" s="276">
        <v>67</v>
      </c>
      <c r="C80" s="277" t="s">
        <v>232</v>
      </c>
      <c r="D80" s="278" t="s">
        <v>232</v>
      </c>
      <c r="E80" s="279" t="s">
        <v>84</v>
      </c>
    </row>
    <row r="81" spans="1:5" s="245" customFormat="1" x14ac:dyDescent="0.25">
      <c r="A81" s="243"/>
      <c r="B81" s="276">
        <v>68</v>
      </c>
      <c r="C81" s="277" t="s">
        <v>768</v>
      </c>
      <c r="D81" s="278" t="s">
        <v>750</v>
      </c>
      <c r="E81" s="279" t="s">
        <v>751</v>
      </c>
    </row>
    <row r="82" spans="1:5" s="245" customFormat="1" x14ac:dyDescent="0.25">
      <c r="A82" s="243"/>
      <c r="B82" s="276">
        <v>69</v>
      </c>
      <c r="C82" s="277" t="s">
        <v>818</v>
      </c>
      <c r="D82" s="278" t="s">
        <v>818</v>
      </c>
      <c r="E82" s="279" t="s">
        <v>740</v>
      </c>
    </row>
    <row r="83" spans="1:5" s="245" customFormat="1" x14ac:dyDescent="0.25">
      <c r="A83" s="243"/>
      <c r="B83" s="276">
        <v>70</v>
      </c>
      <c r="C83" s="277" t="s">
        <v>314</v>
      </c>
      <c r="D83" s="278" t="s">
        <v>314</v>
      </c>
      <c r="E83" s="279" t="s">
        <v>85</v>
      </c>
    </row>
    <row r="84" spans="1:5" s="245" customFormat="1" x14ac:dyDescent="0.25">
      <c r="A84" s="243"/>
      <c r="B84" s="276">
        <v>71</v>
      </c>
      <c r="C84" s="277" t="s">
        <v>279</v>
      </c>
      <c r="D84" s="278" t="s">
        <v>279</v>
      </c>
      <c r="E84" s="279" t="s">
        <v>550</v>
      </c>
    </row>
    <row r="85" spans="1:5" s="245" customFormat="1" x14ac:dyDescent="0.25">
      <c r="A85" s="243"/>
      <c r="B85" s="276">
        <v>72</v>
      </c>
      <c r="C85" s="277" t="s">
        <v>233</v>
      </c>
      <c r="D85" s="278" t="s">
        <v>233</v>
      </c>
      <c r="E85" s="279" t="s">
        <v>86</v>
      </c>
    </row>
    <row r="86" spans="1:5" s="245" customFormat="1" x14ac:dyDescent="0.25">
      <c r="A86" s="243"/>
      <c r="B86" s="276">
        <v>73</v>
      </c>
      <c r="C86" s="277" t="s">
        <v>963</v>
      </c>
      <c r="D86" s="278" t="s">
        <v>963</v>
      </c>
      <c r="E86" s="279" t="s">
        <v>964</v>
      </c>
    </row>
    <row r="87" spans="1:5" s="245" customFormat="1" x14ac:dyDescent="0.25">
      <c r="A87" s="243"/>
      <c r="B87" s="276">
        <v>74</v>
      </c>
      <c r="C87" s="277" t="s">
        <v>280</v>
      </c>
      <c r="D87" s="278" t="s">
        <v>238</v>
      </c>
      <c r="E87" s="279" t="s">
        <v>152</v>
      </c>
    </row>
    <row r="88" spans="1:5" s="245" customFormat="1" x14ac:dyDescent="0.25">
      <c r="A88" s="243"/>
      <c r="B88" s="276">
        <v>75</v>
      </c>
      <c r="C88" s="277" t="s">
        <v>803</v>
      </c>
      <c r="D88" s="278" t="s">
        <v>803</v>
      </c>
      <c r="E88" s="279" t="s">
        <v>87</v>
      </c>
    </row>
    <row r="89" spans="1:5" s="245" customFormat="1" x14ac:dyDescent="0.25">
      <c r="A89" s="243"/>
      <c r="B89" s="276">
        <v>76</v>
      </c>
      <c r="C89" s="277" t="s">
        <v>281</v>
      </c>
      <c r="D89" s="278" t="s">
        <v>238</v>
      </c>
      <c r="E89" s="279" t="s">
        <v>152</v>
      </c>
    </row>
    <row r="90" spans="1:5" s="245" customFormat="1" x14ac:dyDescent="0.25">
      <c r="A90" s="243"/>
      <c r="B90" s="276">
        <v>77</v>
      </c>
      <c r="C90" s="277" t="s">
        <v>151</v>
      </c>
      <c r="D90" s="278" t="s">
        <v>151</v>
      </c>
      <c r="E90" s="279" t="s">
        <v>89</v>
      </c>
    </row>
    <row r="91" spans="1:5" s="245" customFormat="1" x14ac:dyDescent="0.25">
      <c r="A91" s="243"/>
      <c r="B91" s="276">
        <v>78</v>
      </c>
      <c r="C91" s="277" t="s">
        <v>207</v>
      </c>
      <c r="D91" s="278" t="s">
        <v>207</v>
      </c>
      <c r="E91" s="279" t="s">
        <v>90</v>
      </c>
    </row>
    <row r="92" spans="1:5" s="245" customFormat="1" x14ac:dyDescent="0.25">
      <c r="A92" s="243"/>
      <c r="B92" s="276">
        <v>79</v>
      </c>
      <c r="C92" s="277" t="s">
        <v>510</v>
      </c>
      <c r="D92" s="278" t="s">
        <v>514</v>
      </c>
      <c r="E92" s="279" t="s">
        <v>150</v>
      </c>
    </row>
    <row r="93" spans="1:5" s="245" customFormat="1" x14ac:dyDescent="0.25">
      <c r="A93" s="243"/>
      <c r="B93" s="276">
        <v>80</v>
      </c>
      <c r="C93" s="277" t="s">
        <v>647</v>
      </c>
      <c r="D93" s="278" t="s">
        <v>332</v>
      </c>
      <c r="E93" s="279" t="s">
        <v>33</v>
      </c>
    </row>
    <row r="94" spans="1:5" s="245" customFormat="1" x14ac:dyDescent="0.25">
      <c r="A94" s="243"/>
      <c r="B94" s="276">
        <v>81</v>
      </c>
      <c r="C94" s="277" t="s">
        <v>701</v>
      </c>
      <c r="D94" s="278" t="s">
        <v>238</v>
      </c>
      <c r="E94" s="279" t="s">
        <v>152</v>
      </c>
    </row>
    <row r="95" spans="1:5" s="245" customFormat="1" x14ac:dyDescent="0.25">
      <c r="A95" s="243"/>
      <c r="B95" s="276">
        <v>82</v>
      </c>
      <c r="C95" s="277" t="s">
        <v>234</v>
      </c>
      <c r="D95" s="278" t="s">
        <v>234</v>
      </c>
      <c r="E95" s="279" t="s">
        <v>92</v>
      </c>
    </row>
    <row r="96" spans="1:5" s="245" customFormat="1" x14ac:dyDescent="0.25">
      <c r="A96" s="243"/>
      <c r="B96" s="276">
        <v>83</v>
      </c>
      <c r="C96" s="277" t="s">
        <v>169</v>
      </c>
      <c r="D96" s="278" t="s">
        <v>169</v>
      </c>
      <c r="E96" s="279" t="s">
        <v>94</v>
      </c>
    </row>
    <row r="97" spans="1:5" s="245" customFormat="1" x14ac:dyDescent="0.25">
      <c r="A97" s="243"/>
      <c r="B97" s="276">
        <v>84</v>
      </c>
      <c r="C97" s="277" t="s">
        <v>235</v>
      </c>
      <c r="D97" s="278" t="s">
        <v>235</v>
      </c>
      <c r="E97" s="279" t="s">
        <v>93</v>
      </c>
    </row>
    <row r="98" spans="1:5" s="245" customFormat="1" x14ac:dyDescent="0.25">
      <c r="A98" s="243"/>
      <c r="B98" s="276">
        <v>85</v>
      </c>
      <c r="C98" s="277" t="s">
        <v>350</v>
      </c>
      <c r="D98" s="278" t="s">
        <v>350</v>
      </c>
      <c r="E98" s="279" t="s">
        <v>96</v>
      </c>
    </row>
    <row r="99" spans="1:5" s="245" customFormat="1" x14ac:dyDescent="0.25">
      <c r="A99" s="243"/>
      <c r="B99" s="276">
        <v>86</v>
      </c>
      <c r="C99" s="277" t="s">
        <v>236</v>
      </c>
      <c r="D99" s="278" t="s">
        <v>236</v>
      </c>
      <c r="E99" s="279" t="s">
        <v>95</v>
      </c>
    </row>
    <row r="100" spans="1:5" s="245" customFormat="1" x14ac:dyDescent="0.25">
      <c r="A100" s="243"/>
      <c r="B100" s="276">
        <v>87</v>
      </c>
      <c r="C100" s="277" t="s">
        <v>391</v>
      </c>
      <c r="D100" s="278" t="s">
        <v>391</v>
      </c>
      <c r="E100" s="279" t="s">
        <v>648</v>
      </c>
    </row>
    <row r="101" spans="1:5" s="245" customFormat="1" x14ac:dyDescent="0.25">
      <c r="A101" s="243"/>
      <c r="B101" s="276">
        <v>88</v>
      </c>
      <c r="C101" s="277" t="s">
        <v>579</v>
      </c>
      <c r="D101" s="278" t="s">
        <v>579</v>
      </c>
      <c r="E101" s="279" t="s">
        <v>584</v>
      </c>
    </row>
    <row r="102" spans="1:5" s="245" customFormat="1" x14ac:dyDescent="0.25">
      <c r="A102" s="243"/>
      <c r="B102" s="276">
        <v>89</v>
      </c>
      <c r="C102" s="277" t="s">
        <v>237</v>
      </c>
      <c r="D102" s="278" t="s">
        <v>237</v>
      </c>
      <c r="E102" s="279" t="s">
        <v>91</v>
      </c>
    </row>
    <row r="103" spans="1:5" s="245" customFormat="1" x14ac:dyDescent="0.25">
      <c r="A103" s="243"/>
      <c r="B103" s="276">
        <v>90</v>
      </c>
      <c r="C103" s="277" t="s">
        <v>851</v>
      </c>
      <c r="D103" s="278" t="s">
        <v>851</v>
      </c>
      <c r="E103" s="279" t="s">
        <v>852</v>
      </c>
    </row>
    <row r="104" spans="1:5" s="245" customFormat="1" x14ac:dyDescent="0.25">
      <c r="A104" s="243"/>
      <c r="B104" s="276">
        <v>91</v>
      </c>
      <c r="C104" s="277" t="s">
        <v>282</v>
      </c>
      <c r="D104" s="278" t="s">
        <v>331</v>
      </c>
      <c r="E104" s="279" t="s">
        <v>31</v>
      </c>
    </row>
    <row r="105" spans="1:5" s="245" customFormat="1" x14ac:dyDescent="0.25">
      <c r="A105" s="243"/>
      <c r="B105" s="276">
        <v>92</v>
      </c>
      <c r="C105" s="277" t="s">
        <v>238</v>
      </c>
      <c r="D105" s="278" t="s">
        <v>238</v>
      </c>
      <c r="E105" s="279" t="s">
        <v>152</v>
      </c>
    </row>
    <row r="106" spans="1:5" s="245" customFormat="1" x14ac:dyDescent="0.25">
      <c r="A106" s="243"/>
      <c r="B106" s="276">
        <v>93</v>
      </c>
      <c r="C106" s="277" t="s">
        <v>739</v>
      </c>
      <c r="D106" s="278" t="s">
        <v>238</v>
      </c>
      <c r="E106" s="279" t="s">
        <v>152</v>
      </c>
    </row>
    <row r="107" spans="1:5" s="245" customFormat="1" x14ac:dyDescent="0.25">
      <c r="A107" s="243"/>
      <c r="B107" s="276">
        <v>94</v>
      </c>
      <c r="C107" s="277" t="s">
        <v>283</v>
      </c>
      <c r="D107" s="278" t="s">
        <v>238</v>
      </c>
      <c r="E107" s="279" t="s">
        <v>152</v>
      </c>
    </row>
    <row r="108" spans="1:5" s="245" customFormat="1" x14ac:dyDescent="0.25">
      <c r="A108" s="243"/>
      <c r="B108" s="276">
        <v>95</v>
      </c>
      <c r="C108" s="277" t="s">
        <v>284</v>
      </c>
      <c r="D108" s="278" t="s">
        <v>238</v>
      </c>
      <c r="E108" s="279" t="s">
        <v>152</v>
      </c>
    </row>
    <row r="109" spans="1:5" s="245" customFormat="1" x14ac:dyDescent="0.25">
      <c r="A109" s="243"/>
      <c r="B109" s="276">
        <v>96</v>
      </c>
      <c r="C109" s="277" t="s">
        <v>285</v>
      </c>
      <c r="D109" s="278" t="s">
        <v>238</v>
      </c>
      <c r="E109" s="279" t="s">
        <v>152</v>
      </c>
    </row>
    <row r="110" spans="1:5" s="245" customFormat="1" x14ac:dyDescent="0.25">
      <c r="A110" s="243"/>
      <c r="B110" s="276">
        <v>97</v>
      </c>
      <c r="C110" s="277" t="s">
        <v>286</v>
      </c>
      <c r="D110" s="278" t="s">
        <v>238</v>
      </c>
      <c r="E110" s="279" t="s">
        <v>152</v>
      </c>
    </row>
    <row r="111" spans="1:5" s="245" customFormat="1" x14ac:dyDescent="0.25">
      <c r="A111" s="243"/>
      <c r="B111" s="276">
        <v>98</v>
      </c>
      <c r="C111" s="277" t="s">
        <v>1019</v>
      </c>
      <c r="D111" s="278" t="s">
        <v>238</v>
      </c>
      <c r="E111" s="279" t="s">
        <v>152</v>
      </c>
    </row>
    <row r="112" spans="1:5" s="245" customFormat="1" x14ac:dyDescent="0.25">
      <c r="A112" s="243"/>
      <c r="B112" s="276">
        <v>99</v>
      </c>
      <c r="C112" s="277" t="s">
        <v>287</v>
      </c>
      <c r="D112" s="278" t="s">
        <v>238</v>
      </c>
      <c r="E112" s="279" t="s">
        <v>152</v>
      </c>
    </row>
    <row r="113" spans="1:5" s="245" customFormat="1" x14ac:dyDescent="0.25">
      <c r="A113" s="243"/>
      <c r="B113" s="276">
        <v>100</v>
      </c>
      <c r="C113" s="277" t="s">
        <v>511</v>
      </c>
      <c r="D113" s="278" t="s">
        <v>511</v>
      </c>
      <c r="E113" s="279" t="s">
        <v>168</v>
      </c>
    </row>
    <row r="114" spans="1:5" s="245" customFormat="1" x14ac:dyDescent="0.25">
      <c r="A114" s="243"/>
      <c r="B114" s="276">
        <v>101</v>
      </c>
      <c r="C114" s="277" t="s">
        <v>700</v>
      </c>
      <c r="D114" s="278" t="s">
        <v>332</v>
      </c>
      <c r="E114" s="279" t="s">
        <v>33</v>
      </c>
    </row>
    <row r="115" spans="1:5" s="245" customFormat="1" x14ac:dyDescent="0.25">
      <c r="A115" s="243"/>
      <c r="B115" s="276">
        <v>102</v>
      </c>
      <c r="C115" s="277" t="s">
        <v>288</v>
      </c>
      <c r="D115" s="278" t="s">
        <v>288</v>
      </c>
      <c r="E115" s="279" t="s">
        <v>315</v>
      </c>
    </row>
    <row r="116" spans="1:5" s="245" customFormat="1" x14ac:dyDescent="0.25">
      <c r="A116" s="243"/>
      <c r="B116" s="276">
        <v>103</v>
      </c>
      <c r="C116" s="277" t="s">
        <v>1028</v>
      </c>
      <c r="D116" s="278" t="s">
        <v>617</v>
      </c>
      <c r="E116" s="279" t="s">
        <v>618</v>
      </c>
    </row>
    <row r="117" spans="1:5" s="245" customFormat="1" x14ac:dyDescent="0.25">
      <c r="A117" s="243"/>
      <c r="B117" s="276">
        <v>104</v>
      </c>
      <c r="C117" s="277" t="s">
        <v>333</v>
      </c>
      <c r="D117" s="278" t="s">
        <v>327</v>
      </c>
      <c r="E117" s="279" t="s">
        <v>34</v>
      </c>
    </row>
    <row r="118" spans="1:5" s="245" customFormat="1" x14ac:dyDescent="0.25">
      <c r="A118" s="243"/>
      <c r="B118" s="276">
        <v>105</v>
      </c>
      <c r="C118" s="277" t="s">
        <v>60</v>
      </c>
      <c r="D118" s="278" t="s">
        <v>60</v>
      </c>
      <c r="E118" s="279" t="s">
        <v>97</v>
      </c>
    </row>
    <row r="119" spans="1:5" s="245" customFormat="1" x14ac:dyDescent="0.25">
      <c r="A119" s="243"/>
      <c r="B119" s="276">
        <v>106</v>
      </c>
      <c r="C119" s="277" t="s">
        <v>239</v>
      </c>
      <c r="D119" s="278" t="s">
        <v>239</v>
      </c>
      <c r="E119" s="279" t="s">
        <v>213</v>
      </c>
    </row>
    <row r="120" spans="1:5" s="245" customFormat="1" x14ac:dyDescent="0.25">
      <c r="A120" s="243"/>
      <c r="B120" s="276">
        <v>107</v>
      </c>
      <c r="C120" s="277" t="s">
        <v>289</v>
      </c>
      <c r="D120" s="278" t="s">
        <v>335</v>
      </c>
      <c r="E120" s="279" t="s">
        <v>36</v>
      </c>
    </row>
    <row r="121" spans="1:5" s="245" customFormat="1" x14ac:dyDescent="0.25">
      <c r="A121" s="243"/>
      <c r="B121" s="276">
        <v>108</v>
      </c>
      <c r="C121" s="277" t="s">
        <v>240</v>
      </c>
      <c r="D121" s="278" t="s">
        <v>240</v>
      </c>
      <c r="E121" s="279" t="s">
        <v>98</v>
      </c>
    </row>
    <row r="122" spans="1:5" s="245" customFormat="1" x14ac:dyDescent="0.25">
      <c r="A122" s="243"/>
      <c r="B122" s="276">
        <v>109</v>
      </c>
      <c r="C122" s="277" t="s">
        <v>609</v>
      </c>
      <c r="D122" s="278" t="s">
        <v>241</v>
      </c>
      <c r="E122" s="279" t="s">
        <v>112</v>
      </c>
    </row>
    <row r="123" spans="1:5" s="245" customFormat="1" x14ac:dyDescent="0.25">
      <c r="A123" s="243"/>
      <c r="B123" s="276">
        <v>110</v>
      </c>
      <c r="C123" s="277" t="s">
        <v>290</v>
      </c>
      <c r="D123" s="278" t="s">
        <v>242</v>
      </c>
      <c r="E123" s="279" t="s">
        <v>100</v>
      </c>
    </row>
    <row r="124" spans="1:5" s="245" customFormat="1" x14ac:dyDescent="0.25">
      <c r="A124" s="243"/>
      <c r="B124" s="276">
        <v>111</v>
      </c>
      <c r="C124" s="277" t="s">
        <v>242</v>
      </c>
      <c r="D124" s="278" t="s">
        <v>242</v>
      </c>
      <c r="E124" s="279" t="s">
        <v>100</v>
      </c>
    </row>
    <row r="125" spans="1:5" s="245" customFormat="1" x14ac:dyDescent="0.25">
      <c r="A125" s="243"/>
      <c r="B125" s="276">
        <v>112</v>
      </c>
      <c r="C125" s="277" t="s">
        <v>291</v>
      </c>
      <c r="D125" s="278" t="s">
        <v>702</v>
      </c>
      <c r="E125" s="279" t="s">
        <v>614</v>
      </c>
    </row>
    <row r="126" spans="1:5" s="245" customFormat="1" x14ac:dyDescent="0.25">
      <c r="A126" s="243"/>
      <c r="B126" s="276">
        <v>113</v>
      </c>
      <c r="C126" s="277" t="s">
        <v>243</v>
      </c>
      <c r="D126" s="278" t="s">
        <v>243</v>
      </c>
      <c r="E126" s="279" t="s">
        <v>101</v>
      </c>
    </row>
    <row r="127" spans="1:5" s="245" customFormat="1" x14ac:dyDescent="0.25">
      <c r="A127" s="243"/>
      <c r="B127" s="280">
        <v>114</v>
      </c>
      <c r="C127" s="277" t="s">
        <v>244</v>
      </c>
      <c r="D127" s="278" t="s">
        <v>244</v>
      </c>
      <c r="E127" s="279" t="s">
        <v>103</v>
      </c>
    </row>
    <row r="128" spans="1:5" s="245" customFormat="1" x14ac:dyDescent="0.25">
      <c r="A128" s="243"/>
      <c r="B128" s="276">
        <v>115</v>
      </c>
      <c r="C128" s="277" t="s">
        <v>245</v>
      </c>
      <c r="D128" s="278" t="s">
        <v>245</v>
      </c>
      <c r="E128" s="279" t="s">
        <v>104</v>
      </c>
    </row>
    <row r="129" spans="1:5" s="245" customFormat="1" x14ac:dyDescent="0.25">
      <c r="A129" s="243"/>
      <c r="B129" s="276">
        <v>116</v>
      </c>
      <c r="C129" s="277" t="s">
        <v>512</v>
      </c>
      <c r="D129" s="278" t="s">
        <v>512</v>
      </c>
      <c r="E129" s="279" t="s">
        <v>105</v>
      </c>
    </row>
    <row r="130" spans="1:5" s="245" customFormat="1" x14ac:dyDescent="0.25">
      <c r="A130" s="243"/>
      <c r="B130" s="276">
        <v>117</v>
      </c>
      <c r="C130" s="277" t="s">
        <v>703</v>
      </c>
      <c r="D130" s="278" t="s">
        <v>687</v>
      </c>
      <c r="E130" s="279" t="s">
        <v>688</v>
      </c>
    </row>
    <row r="131" spans="1:5" s="245" customFormat="1" x14ac:dyDescent="0.25">
      <c r="A131" s="243"/>
      <c r="B131" s="276">
        <v>118</v>
      </c>
      <c r="C131" s="277" t="s">
        <v>348</v>
      </c>
      <c r="D131" s="278" t="s">
        <v>336</v>
      </c>
      <c r="E131" s="279" t="s">
        <v>39</v>
      </c>
    </row>
    <row r="132" spans="1:5" s="245" customFormat="1" x14ac:dyDescent="0.25">
      <c r="A132" s="243"/>
      <c r="B132" s="276">
        <v>119</v>
      </c>
      <c r="C132" s="277" t="s">
        <v>246</v>
      </c>
      <c r="D132" s="278" t="s">
        <v>246</v>
      </c>
      <c r="E132" s="279" t="s">
        <v>107</v>
      </c>
    </row>
    <row r="133" spans="1:5" s="245" customFormat="1" x14ac:dyDescent="0.25">
      <c r="A133" s="243"/>
      <c r="B133" s="276">
        <v>120</v>
      </c>
      <c r="C133" s="277" t="s">
        <v>513</v>
      </c>
      <c r="D133" s="278" t="s">
        <v>513</v>
      </c>
      <c r="E133" s="279" t="s">
        <v>108</v>
      </c>
    </row>
    <row r="134" spans="1:5" s="245" customFormat="1" x14ac:dyDescent="0.25">
      <c r="A134" s="243"/>
      <c r="B134" s="276">
        <v>121</v>
      </c>
      <c r="C134" s="277" t="s">
        <v>307</v>
      </c>
      <c r="D134" s="278" t="s">
        <v>307</v>
      </c>
      <c r="E134" s="279" t="s">
        <v>308</v>
      </c>
    </row>
    <row r="135" spans="1:5" s="245" customFormat="1" x14ac:dyDescent="0.25">
      <c r="A135" s="243"/>
      <c r="B135" s="276">
        <v>122</v>
      </c>
      <c r="C135" s="277" t="s">
        <v>337</v>
      </c>
      <c r="D135" s="278" t="s">
        <v>338</v>
      </c>
      <c r="E135" s="279" t="s">
        <v>38</v>
      </c>
    </row>
    <row r="136" spans="1:5" s="245" customFormat="1" x14ac:dyDescent="0.25">
      <c r="A136" s="243"/>
      <c r="B136" s="276">
        <v>123</v>
      </c>
      <c r="C136" s="277" t="s">
        <v>661</v>
      </c>
      <c r="D136" s="278" t="s">
        <v>661</v>
      </c>
      <c r="E136" s="279" t="s">
        <v>1180</v>
      </c>
    </row>
    <row r="137" spans="1:5" s="245" customFormat="1" x14ac:dyDescent="0.25">
      <c r="A137" s="243"/>
      <c r="B137" s="276">
        <v>124</v>
      </c>
      <c r="C137" s="277" t="s">
        <v>514</v>
      </c>
      <c r="D137" s="278" t="s">
        <v>514</v>
      </c>
      <c r="E137" s="279" t="s">
        <v>150</v>
      </c>
    </row>
    <row r="138" spans="1:5" s="245" customFormat="1" x14ac:dyDescent="0.25">
      <c r="A138" s="243"/>
      <c r="B138" s="276">
        <v>125</v>
      </c>
      <c r="C138" s="277" t="s">
        <v>248</v>
      </c>
      <c r="D138" s="278" t="s">
        <v>248</v>
      </c>
      <c r="E138" s="279" t="s">
        <v>109</v>
      </c>
    </row>
    <row r="139" spans="1:5" s="245" customFormat="1" x14ac:dyDescent="0.25">
      <c r="A139" s="243"/>
      <c r="B139" s="276">
        <v>126</v>
      </c>
      <c r="C139" s="277" t="s">
        <v>316</v>
      </c>
      <c r="D139" s="278" t="s">
        <v>316</v>
      </c>
      <c r="E139" s="279" t="s">
        <v>573</v>
      </c>
    </row>
    <row r="140" spans="1:5" s="245" customFormat="1" x14ac:dyDescent="0.25">
      <c r="A140" s="243"/>
      <c r="B140" s="276">
        <v>127</v>
      </c>
      <c r="C140" s="277" t="s">
        <v>714</v>
      </c>
      <c r="D140" s="278" t="s">
        <v>714</v>
      </c>
      <c r="E140" s="279" t="s">
        <v>309</v>
      </c>
    </row>
    <row r="141" spans="1:5" s="245" customFormat="1" x14ac:dyDescent="0.25">
      <c r="A141" s="243"/>
      <c r="B141" s="276">
        <v>128</v>
      </c>
      <c r="C141" s="277" t="s">
        <v>292</v>
      </c>
      <c r="D141" s="278" t="s">
        <v>339</v>
      </c>
      <c r="E141" s="279" t="s">
        <v>40</v>
      </c>
    </row>
    <row r="142" spans="1:5" s="245" customFormat="1" x14ac:dyDescent="0.25">
      <c r="A142" s="243"/>
      <c r="B142" s="276">
        <v>129</v>
      </c>
      <c r="C142" s="277" t="s">
        <v>293</v>
      </c>
      <c r="D142" s="278" t="s">
        <v>293</v>
      </c>
      <c r="E142" s="279" t="s">
        <v>628</v>
      </c>
    </row>
    <row r="143" spans="1:5" s="245" customFormat="1" x14ac:dyDescent="0.25">
      <c r="A143" s="243"/>
      <c r="B143" s="276">
        <v>130</v>
      </c>
      <c r="C143" s="277" t="s">
        <v>250</v>
      </c>
      <c r="D143" s="278" t="s">
        <v>250</v>
      </c>
      <c r="E143" s="279" t="s">
        <v>111</v>
      </c>
    </row>
    <row r="144" spans="1:5" s="245" customFormat="1" x14ac:dyDescent="0.25">
      <c r="A144" s="243"/>
      <c r="B144" s="276">
        <v>131</v>
      </c>
      <c r="C144" s="277" t="s">
        <v>615</v>
      </c>
      <c r="D144" s="278" t="s">
        <v>615</v>
      </c>
      <c r="E144" s="279" t="s">
        <v>616</v>
      </c>
    </row>
    <row r="145" spans="1:5" s="245" customFormat="1" x14ac:dyDescent="0.25">
      <c r="A145" s="243"/>
      <c r="B145" s="276">
        <v>132</v>
      </c>
      <c r="C145" s="277" t="s">
        <v>294</v>
      </c>
      <c r="D145" s="278" t="s">
        <v>1029</v>
      </c>
      <c r="E145" s="279" t="s">
        <v>675</v>
      </c>
    </row>
    <row r="146" spans="1:5" s="245" customFormat="1" x14ac:dyDescent="0.25">
      <c r="A146" s="243"/>
      <c r="B146" s="276">
        <v>133</v>
      </c>
      <c r="C146" s="277" t="s">
        <v>251</v>
      </c>
      <c r="D146" s="278" t="s">
        <v>442</v>
      </c>
      <c r="E146" s="279" t="s">
        <v>443</v>
      </c>
    </row>
    <row r="147" spans="1:5" s="245" customFormat="1" x14ac:dyDescent="0.25">
      <c r="A147" s="243"/>
      <c r="B147" s="276">
        <v>134</v>
      </c>
      <c r="C147" s="277" t="s">
        <v>295</v>
      </c>
      <c r="D147" s="278" t="s">
        <v>340</v>
      </c>
      <c r="E147" s="279" t="s">
        <v>41</v>
      </c>
    </row>
    <row r="148" spans="1:5" s="245" customFormat="1" x14ac:dyDescent="0.25">
      <c r="A148" s="243"/>
      <c r="B148" s="276">
        <v>135</v>
      </c>
      <c r="C148" s="277" t="s">
        <v>253</v>
      </c>
      <c r="D148" s="278" t="s">
        <v>253</v>
      </c>
      <c r="E148" s="279" t="s">
        <v>113</v>
      </c>
    </row>
    <row r="149" spans="1:5" s="245" customFormat="1" x14ac:dyDescent="0.25">
      <c r="A149" s="243"/>
      <c r="B149" s="276">
        <v>136</v>
      </c>
      <c r="C149" s="277" t="s">
        <v>254</v>
      </c>
      <c r="D149" s="278" t="s">
        <v>456</v>
      </c>
      <c r="E149" s="279" t="s">
        <v>457</v>
      </c>
    </row>
    <row r="150" spans="1:5" s="245" customFormat="1" x14ac:dyDescent="0.25">
      <c r="A150" s="243"/>
      <c r="B150" s="276">
        <v>137</v>
      </c>
      <c r="C150" s="277" t="s">
        <v>255</v>
      </c>
      <c r="D150" s="278" t="s">
        <v>255</v>
      </c>
      <c r="E150" s="279" t="s">
        <v>114</v>
      </c>
    </row>
    <row r="151" spans="1:5" s="245" customFormat="1" x14ac:dyDescent="0.25">
      <c r="A151" s="243"/>
      <c r="B151" s="276">
        <v>138</v>
      </c>
      <c r="C151" s="277" t="s">
        <v>982</v>
      </c>
      <c r="D151" s="278" t="s">
        <v>543</v>
      </c>
      <c r="E151" s="279" t="s">
        <v>458</v>
      </c>
    </row>
    <row r="152" spans="1:5" s="245" customFormat="1" x14ac:dyDescent="0.25">
      <c r="A152" s="243"/>
      <c r="B152" s="276">
        <v>139</v>
      </c>
      <c r="C152" s="277" t="s">
        <v>256</v>
      </c>
      <c r="D152" s="278" t="s">
        <v>256</v>
      </c>
      <c r="E152" s="279" t="s">
        <v>115</v>
      </c>
    </row>
    <row r="153" spans="1:5" s="245" customFormat="1" x14ac:dyDescent="0.25">
      <c r="A153" s="243"/>
      <c r="B153" s="276">
        <v>140</v>
      </c>
      <c r="C153" s="277" t="s">
        <v>296</v>
      </c>
      <c r="D153" s="278" t="s">
        <v>296</v>
      </c>
      <c r="E153" s="279" t="s">
        <v>704</v>
      </c>
    </row>
    <row r="154" spans="1:5" s="245" customFormat="1" x14ac:dyDescent="0.25">
      <c r="A154" s="243"/>
      <c r="B154" s="276">
        <v>141</v>
      </c>
      <c r="C154" s="277" t="s">
        <v>257</v>
      </c>
      <c r="D154" s="278" t="s">
        <v>461</v>
      </c>
      <c r="E154" s="279" t="s">
        <v>462</v>
      </c>
    </row>
    <row r="155" spans="1:5" s="245" customFormat="1" x14ac:dyDescent="0.25">
      <c r="A155" s="243"/>
      <c r="B155" s="276">
        <v>142</v>
      </c>
      <c r="C155" s="277" t="s">
        <v>342</v>
      </c>
      <c r="D155" s="278" t="s">
        <v>342</v>
      </c>
      <c r="E155" s="279" t="s">
        <v>1006</v>
      </c>
    </row>
    <row r="156" spans="1:5" s="245" customFormat="1" x14ac:dyDescent="0.25">
      <c r="A156" s="243"/>
      <c r="B156" s="276">
        <v>143</v>
      </c>
      <c r="C156" s="277" t="s">
        <v>585</v>
      </c>
      <c r="D156" s="278" t="s">
        <v>599</v>
      </c>
      <c r="E156" s="279" t="s">
        <v>600</v>
      </c>
    </row>
    <row r="157" spans="1:5" s="245" customFormat="1" x14ac:dyDescent="0.25">
      <c r="A157" s="243"/>
      <c r="B157" s="276">
        <v>144</v>
      </c>
      <c r="C157" s="277" t="s">
        <v>258</v>
      </c>
      <c r="D157" s="278" t="s">
        <v>468</v>
      </c>
      <c r="E157" s="279" t="s">
        <v>469</v>
      </c>
    </row>
    <row r="158" spans="1:5" s="245" customFormat="1" x14ac:dyDescent="0.25">
      <c r="A158" s="247"/>
      <c r="B158" s="276">
        <v>145</v>
      </c>
      <c r="C158" s="277" t="s">
        <v>1179</v>
      </c>
      <c r="D158" s="278" t="s">
        <v>1174</v>
      </c>
      <c r="E158" s="279" t="s">
        <v>534</v>
      </c>
    </row>
    <row r="159" spans="1:5" s="245" customFormat="1" x14ac:dyDescent="0.25">
      <c r="A159" s="247"/>
      <c r="B159" s="276">
        <v>146</v>
      </c>
      <c r="C159" s="277" t="s">
        <v>515</v>
      </c>
      <c r="D159" s="278" t="s">
        <v>515</v>
      </c>
      <c r="E159" s="279" t="s">
        <v>116</v>
      </c>
    </row>
    <row r="160" spans="1:5" s="245" customFormat="1" x14ac:dyDescent="0.25">
      <c r="A160" s="247"/>
      <c r="B160" s="276">
        <v>147</v>
      </c>
      <c r="C160" s="277" t="s">
        <v>317</v>
      </c>
      <c r="D160" s="278" t="s">
        <v>472</v>
      </c>
      <c r="E160" s="279" t="s">
        <v>473</v>
      </c>
    </row>
    <row r="161" spans="1:5" s="245" customFormat="1" x14ac:dyDescent="0.25">
      <c r="A161" s="247"/>
      <c r="B161" s="276">
        <v>148</v>
      </c>
      <c r="C161" s="277" t="s">
        <v>259</v>
      </c>
      <c r="D161" s="278" t="s">
        <v>259</v>
      </c>
      <c r="E161" s="279" t="s">
        <v>117</v>
      </c>
    </row>
    <row r="162" spans="1:5" s="245" customFormat="1" x14ac:dyDescent="0.25">
      <c r="A162" s="247"/>
      <c r="B162" s="276">
        <v>149</v>
      </c>
      <c r="C162" s="277" t="s">
        <v>351</v>
      </c>
      <c r="D162" s="278" t="s">
        <v>351</v>
      </c>
      <c r="E162" s="279" t="s">
        <v>118</v>
      </c>
    </row>
    <row r="163" spans="1:5" s="245" customFormat="1" x14ac:dyDescent="0.25">
      <c r="A163" s="247"/>
      <c r="B163" s="276">
        <v>150</v>
      </c>
      <c r="C163" s="277" t="s">
        <v>689</v>
      </c>
      <c r="D163" s="278" t="s">
        <v>651</v>
      </c>
      <c r="E163" s="279" t="s">
        <v>652</v>
      </c>
    </row>
    <row r="164" spans="1:5" s="245" customFormat="1" x14ac:dyDescent="0.25">
      <c r="A164" s="247"/>
      <c r="B164" s="276">
        <v>151</v>
      </c>
      <c r="C164" s="277" t="s">
        <v>170</v>
      </c>
      <c r="D164" s="278" t="s">
        <v>170</v>
      </c>
      <c r="E164" s="279" t="s">
        <v>210</v>
      </c>
    </row>
    <row r="165" spans="1:5" s="245" customFormat="1" x14ac:dyDescent="0.25">
      <c r="A165" s="247"/>
      <c r="B165" s="276">
        <v>152</v>
      </c>
      <c r="C165" s="277" t="s">
        <v>195</v>
      </c>
      <c r="D165" s="278" t="s">
        <v>195</v>
      </c>
      <c r="E165" s="279" t="s">
        <v>211</v>
      </c>
    </row>
    <row r="166" spans="1:5" s="245" customFormat="1" x14ac:dyDescent="0.25">
      <c r="A166" s="247"/>
      <c r="B166" s="276">
        <v>153</v>
      </c>
      <c r="C166" s="277" t="s">
        <v>344</v>
      </c>
      <c r="D166" s="278" t="s">
        <v>508</v>
      </c>
      <c r="E166" s="279" t="s">
        <v>79</v>
      </c>
    </row>
    <row r="167" spans="1:5" s="245" customFormat="1" x14ac:dyDescent="0.25">
      <c r="A167" s="247"/>
      <c r="B167" s="276">
        <v>154</v>
      </c>
      <c r="C167" s="277" t="s">
        <v>910</v>
      </c>
      <c r="D167" s="278" t="s">
        <v>910</v>
      </c>
      <c r="E167" s="279" t="s">
        <v>119</v>
      </c>
    </row>
    <row r="168" spans="1:5" s="245" customFormat="1" x14ac:dyDescent="0.25">
      <c r="A168" s="247"/>
      <c r="B168" s="276">
        <v>155</v>
      </c>
      <c r="C168" s="277" t="s">
        <v>551</v>
      </c>
      <c r="D168" s="278" t="s">
        <v>551</v>
      </c>
      <c r="E168" s="279" t="s">
        <v>552</v>
      </c>
    </row>
    <row r="169" spans="1:5" s="245" customFormat="1" x14ac:dyDescent="0.25">
      <c r="A169" s="247"/>
      <c r="B169" s="276">
        <v>156</v>
      </c>
      <c r="C169" s="277" t="s">
        <v>547</v>
      </c>
      <c r="D169" s="278" t="s">
        <v>514</v>
      </c>
      <c r="E169" s="279" t="s">
        <v>150</v>
      </c>
    </row>
    <row r="170" spans="1:5" s="245" customFormat="1" x14ac:dyDescent="0.25">
      <c r="A170" s="247"/>
      <c r="B170" s="276">
        <v>157</v>
      </c>
      <c r="C170" s="277" t="s">
        <v>260</v>
      </c>
      <c r="D170" s="278" t="s">
        <v>260</v>
      </c>
      <c r="E170" s="279" t="s">
        <v>120</v>
      </c>
    </row>
    <row r="171" spans="1:5" s="245" customFormat="1" x14ac:dyDescent="0.25">
      <c r="A171" s="247"/>
      <c r="B171" s="276">
        <v>158</v>
      </c>
      <c r="C171" s="277" t="s">
        <v>298</v>
      </c>
      <c r="D171" s="278" t="s">
        <v>298</v>
      </c>
      <c r="E171" s="279" t="s">
        <v>662</v>
      </c>
    </row>
    <row r="172" spans="1:5" s="245" customFormat="1" x14ac:dyDescent="0.25">
      <c r="A172" s="247"/>
      <c r="B172" s="276">
        <v>159</v>
      </c>
      <c r="C172" s="277" t="s">
        <v>670</v>
      </c>
      <c r="D172" s="278" t="s">
        <v>835</v>
      </c>
      <c r="E172" s="279" t="s">
        <v>481</v>
      </c>
    </row>
    <row r="173" spans="1:5" s="245" customFormat="1" x14ac:dyDescent="0.25">
      <c r="A173" s="247"/>
      <c r="B173" s="276">
        <v>160</v>
      </c>
      <c r="C173" s="277" t="s">
        <v>392</v>
      </c>
      <c r="D173" s="278" t="s">
        <v>1175</v>
      </c>
      <c r="E173" s="279" t="s">
        <v>1182</v>
      </c>
    </row>
    <row r="174" spans="1:5" s="245" customFormat="1" x14ac:dyDescent="0.25">
      <c r="A174" s="247"/>
      <c r="B174" s="276">
        <v>161</v>
      </c>
      <c r="C174" s="277" t="s">
        <v>654</v>
      </c>
      <c r="D174" s="278" t="s">
        <v>654</v>
      </c>
      <c r="E174" s="279" t="s">
        <v>121</v>
      </c>
    </row>
    <row r="175" spans="1:5" s="245" customFormat="1" x14ac:dyDescent="0.25">
      <c r="A175" s="247"/>
      <c r="B175" s="276">
        <v>162</v>
      </c>
      <c r="C175" s="277" t="s">
        <v>1130</v>
      </c>
      <c r="D175" s="278" t="s">
        <v>1130</v>
      </c>
      <c r="E175" s="279" t="s">
        <v>127</v>
      </c>
    </row>
    <row r="176" spans="1:5" s="245" customFormat="1" x14ac:dyDescent="0.25">
      <c r="A176" s="247"/>
      <c r="B176" s="276">
        <v>163</v>
      </c>
      <c r="C176" s="277" t="s">
        <v>345</v>
      </c>
      <c r="D176" s="278" t="s">
        <v>1130</v>
      </c>
      <c r="E176" s="279" t="s">
        <v>127</v>
      </c>
    </row>
    <row r="177" spans="1:5" s="245" customFormat="1" x14ac:dyDescent="0.25">
      <c r="A177" s="247"/>
      <c r="B177" s="276">
        <v>164</v>
      </c>
      <c r="C177" s="277" t="s">
        <v>1270</v>
      </c>
      <c r="D177" s="278" t="s">
        <v>1130</v>
      </c>
      <c r="E177" s="279" t="s">
        <v>127</v>
      </c>
    </row>
    <row r="178" spans="1:5" s="245" customFormat="1" x14ac:dyDescent="0.25">
      <c r="A178" s="247"/>
      <c r="B178" s="276">
        <v>165</v>
      </c>
      <c r="C178" s="277" t="s">
        <v>299</v>
      </c>
      <c r="D178" s="278" t="s">
        <v>299</v>
      </c>
      <c r="E178" s="279" t="s">
        <v>586</v>
      </c>
    </row>
    <row r="179" spans="1:5" s="245" customFormat="1" x14ac:dyDescent="0.25">
      <c r="A179" s="247"/>
      <c r="B179" s="276">
        <v>166</v>
      </c>
      <c r="C179" s="277" t="s">
        <v>318</v>
      </c>
      <c r="D179" s="278" t="s">
        <v>318</v>
      </c>
      <c r="E179" s="279" t="s">
        <v>122</v>
      </c>
    </row>
    <row r="180" spans="1:5" s="245" customFormat="1" x14ac:dyDescent="0.25">
      <c r="A180" s="247"/>
      <c r="B180" s="276">
        <v>167</v>
      </c>
      <c r="C180" s="277" t="s">
        <v>705</v>
      </c>
      <c r="D180" s="278" t="s">
        <v>319</v>
      </c>
      <c r="E180" s="279" t="s">
        <v>123</v>
      </c>
    </row>
    <row r="181" spans="1:5" s="245" customFormat="1" x14ac:dyDescent="0.25">
      <c r="A181" s="247"/>
      <c r="B181" s="276">
        <v>168</v>
      </c>
      <c r="C181" s="277" t="s">
        <v>261</v>
      </c>
      <c r="D181" s="278" t="s">
        <v>774</v>
      </c>
      <c r="E181" s="279" t="s">
        <v>167</v>
      </c>
    </row>
    <row r="182" spans="1:5" s="245" customFormat="1" x14ac:dyDescent="0.25">
      <c r="A182" s="247"/>
      <c r="B182" s="276">
        <v>169</v>
      </c>
      <c r="C182" s="277" t="s">
        <v>748</v>
      </c>
      <c r="D182" s="278" t="s">
        <v>748</v>
      </c>
      <c r="E182" s="279" t="s">
        <v>769</v>
      </c>
    </row>
    <row r="183" spans="1:5" s="245" customFormat="1" x14ac:dyDescent="0.25">
      <c r="A183" s="247"/>
      <c r="B183" s="276">
        <v>170</v>
      </c>
      <c r="C183" s="277" t="s">
        <v>804</v>
      </c>
      <c r="D183" s="278" t="s">
        <v>249</v>
      </c>
      <c r="E183" s="279" t="s">
        <v>212</v>
      </c>
    </row>
    <row r="184" spans="1:5" s="245" customFormat="1" x14ac:dyDescent="0.25">
      <c r="A184" s="247"/>
      <c r="B184" s="276">
        <v>171</v>
      </c>
      <c r="C184" s="277" t="s">
        <v>569</v>
      </c>
      <c r="D184" s="278" t="s">
        <v>482</v>
      </c>
      <c r="E184" s="279" t="s">
        <v>483</v>
      </c>
    </row>
    <row r="185" spans="1:5" s="245" customFormat="1" x14ac:dyDescent="0.25">
      <c r="A185" s="247"/>
      <c r="B185" s="276">
        <v>172</v>
      </c>
      <c r="C185" s="277" t="s">
        <v>262</v>
      </c>
      <c r="D185" s="278" t="s">
        <v>262</v>
      </c>
      <c r="E185" s="279" t="s">
        <v>124</v>
      </c>
    </row>
    <row r="186" spans="1:5" s="245" customFormat="1" x14ac:dyDescent="0.25">
      <c r="A186" s="247"/>
      <c r="B186" s="276">
        <v>173</v>
      </c>
      <c r="C186" s="277" t="s">
        <v>516</v>
      </c>
      <c r="D186" s="278" t="s">
        <v>516</v>
      </c>
      <c r="E186" s="279" t="s">
        <v>125</v>
      </c>
    </row>
    <row r="187" spans="1:5" s="245" customFormat="1" x14ac:dyDescent="0.25">
      <c r="A187" s="247"/>
      <c r="B187" s="276">
        <v>174</v>
      </c>
      <c r="C187" s="277" t="s">
        <v>517</v>
      </c>
      <c r="D187" s="278" t="s">
        <v>517</v>
      </c>
      <c r="E187" s="279" t="s">
        <v>126</v>
      </c>
    </row>
    <row r="188" spans="1:5" s="245" customFormat="1" x14ac:dyDescent="0.25">
      <c r="A188" s="247"/>
      <c r="B188" s="276">
        <v>175</v>
      </c>
      <c r="C188" s="277" t="s">
        <v>518</v>
      </c>
      <c r="D188" s="278" t="s">
        <v>518</v>
      </c>
      <c r="E188" s="279" t="s">
        <v>128</v>
      </c>
    </row>
    <row r="189" spans="1:5" s="245" customFormat="1" x14ac:dyDescent="0.25">
      <c r="A189" s="247"/>
      <c r="B189" s="276">
        <v>176</v>
      </c>
      <c r="C189" s="277" t="s">
        <v>519</v>
      </c>
      <c r="D189" s="278" t="s">
        <v>519</v>
      </c>
      <c r="E189" s="279" t="s">
        <v>129</v>
      </c>
    </row>
    <row r="190" spans="1:5" s="245" customFormat="1" x14ac:dyDescent="0.25">
      <c r="A190" s="247"/>
      <c r="B190" s="276">
        <v>177</v>
      </c>
      <c r="C190" s="277" t="s">
        <v>390</v>
      </c>
      <c r="D190" s="278" t="s">
        <v>390</v>
      </c>
      <c r="E190" s="279" t="s">
        <v>130</v>
      </c>
    </row>
    <row r="191" spans="1:5" s="245" customFormat="1" x14ac:dyDescent="0.25">
      <c r="A191" s="247"/>
      <c r="B191" s="276">
        <v>178</v>
      </c>
      <c r="C191" s="277" t="s">
        <v>1131</v>
      </c>
      <c r="D191" s="278" t="s">
        <v>1131</v>
      </c>
      <c r="E191" s="279" t="s">
        <v>131</v>
      </c>
    </row>
    <row r="192" spans="1:5" s="245" customFormat="1" x14ac:dyDescent="0.25">
      <c r="A192" s="247"/>
      <c r="B192" s="276">
        <v>179</v>
      </c>
      <c r="C192" s="277" t="s">
        <v>263</v>
      </c>
      <c r="D192" s="278" t="s">
        <v>263</v>
      </c>
      <c r="E192" s="279" t="s">
        <v>133</v>
      </c>
    </row>
    <row r="193" spans="1:5" s="245" customFormat="1" x14ac:dyDescent="0.25">
      <c r="A193" s="247"/>
      <c r="B193" s="276">
        <v>180</v>
      </c>
      <c r="C193" s="277" t="s">
        <v>264</v>
      </c>
      <c r="D193" s="278" t="s">
        <v>264</v>
      </c>
      <c r="E193" s="279" t="s">
        <v>134</v>
      </c>
    </row>
    <row r="194" spans="1:5" s="245" customFormat="1" x14ac:dyDescent="0.25">
      <c r="A194" s="247"/>
      <c r="B194" s="276">
        <v>181</v>
      </c>
      <c r="C194" s="277" t="s">
        <v>300</v>
      </c>
      <c r="D194" s="278" t="s">
        <v>238</v>
      </c>
      <c r="E194" s="279" t="s">
        <v>152</v>
      </c>
    </row>
    <row r="195" spans="1:5" s="245" customFormat="1" x14ac:dyDescent="0.25">
      <c r="A195" s="247"/>
      <c r="B195" s="276">
        <v>182</v>
      </c>
      <c r="C195" s="277" t="s">
        <v>265</v>
      </c>
      <c r="D195" s="278" t="s">
        <v>265</v>
      </c>
      <c r="E195" s="279" t="s">
        <v>136</v>
      </c>
    </row>
    <row r="196" spans="1:5" s="245" customFormat="1" x14ac:dyDescent="0.25">
      <c r="A196" s="247"/>
      <c r="B196" s="276">
        <v>183</v>
      </c>
      <c r="C196" s="277" t="s">
        <v>266</v>
      </c>
      <c r="D196" s="278" t="s">
        <v>266</v>
      </c>
      <c r="E196" s="279" t="s">
        <v>135</v>
      </c>
    </row>
    <row r="197" spans="1:5" s="245" customFormat="1" x14ac:dyDescent="0.25">
      <c r="A197" s="247"/>
      <c r="B197" s="276">
        <v>184</v>
      </c>
      <c r="C197" s="277" t="s">
        <v>301</v>
      </c>
      <c r="D197" s="278" t="s">
        <v>238</v>
      </c>
      <c r="E197" s="279" t="s">
        <v>152</v>
      </c>
    </row>
    <row r="198" spans="1:5" s="245" customFormat="1" x14ac:dyDescent="0.25">
      <c r="A198" s="247"/>
      <c r="B198" s="276">
        <v>185</v>
      </c>
      <c r="C198" s="277" t="s">
        <v>908</v>
      </c>
      <c r="D198" s="278" t="s">
        <v>890</v>
      </c>
      <c r="E198" s="279" t="s">
        <v>88</v>
      </c>
    </row>
    <row r="199" spans="1:5" s="245" customFormat="1" x14ac:dyDescent="0.25">
      <c r="A199" s="247"/>
      <c r="B199" s="276">
        <v>186</v>
      </c>
      <c r="C199" s="277" t="s">
        <v>267</v>
      </c>
      <c r="D199" s="278" t="s">
        <v>267</v>
      </c>
      <c r="E199" s="279" t="s">
        <v>137</v>
      </c>
    </row>
    <row r="200" spans="1:5" s="245" customFormat="1" x14ac:dyDescent="0.25">
      <c r="A200" s="247"/>
      <c r="B200" s="276">
        <v>187</v>
      </c>
      <c r="C200" s="277" t="s">
        <v>302</v>
      </c>
      <c r="D200" s="278" t="s">
        <v>238</v>
      </c>
      <c r="E200" s="279" t="s">
        <v>152</v>
      </c>
    </row>
    <row r="201" spans="1:5" s="245" customFormat="1" x14ac:dyDescent="0.25">
      <c r="A201" s="247"/>
      <c r="B201" s="276">
        <v>188</v>
      </c>
      <c r="C201" s="277" t="s">
        <v>268</v>
      </c>
      <c r="D201" s="278" t="s">
        <v>268</v>
      </c>
      <c r="E201" s="279" t="s">
        <v>139</v>
      </c>
    </row>
    <row r="202" spans="1:5" s="245" customFormat="1" x14ac:dyDescent="0.25">
      <c r="A202" s="247"/>
      <c r="B202" s="276">
        <v>189</v>
      </c>
      <c r="C202" s="277" t="s">
        <v>310</v>
      </c>
      <c r="D202" s="278" t="s">
        <v>310</v>
      </c>
      <c r="E202" s="279" t="s">
        <v>311</v>
      </c>
    </row>
    <row r="203" spans="1:5" s="245" customFormat="1" x14ac:dyDescent="0.25">
      <c r="A203" s="247"/>
      <c r="B203" s="276">
        <v>190</v>
      </c>
      <c r="C203" s="277" t="s">
        <v>303</v>
      </c>
      <c r="D203" s="278" t="s">
        <v>320</v>
      </c>
      <c r="E203" s="279" t="s">
        <v>140</v>
      </c>
    </row>
    <row r="204" spans="1:5" s="245" customFormat="1" x14ac:dyDescent="0.25">
      <c r="A204" s="247"/>
      <c r="B204" s="276">
        <v>191</v>
      </c>
      <c r="C204" s="277" t="s">
        <v>778</v>
      </c>
      <c r="D204" s="278" t="s">
        <v>778</v>
      </c>
      <c r="E204" s="279" t="s">
        <v>779</v>
      </c>
    </row>
    <row r="205" spans="1:5" s="245" customFormat="1" x14ac:dyDescent="0.25">
      <c r="A205" s="247"/>
      <c r="B205" s="276">
        <v>192</v>
      </c>
      <c r="C205" s="277" t="s">
        <v>1007</v>
      </c>
      <c r="D205" s="278" t="s">
        <v>1007</v>
      </c>
      <c r="E205" s="279" t="s">
        <v>686</v>
      </c>
    </row>
    <row r="206" spans="1:5" s="245" customFormat="1" x14ac:dyDescent="0.25">
      <c r="A206" s="247"/>
      <c r="B206" s="276">
        <v>193</v>
      </c>
      <c r="C206" s="277" t="s">
        <v>520</v>
      </c>
      <c r="D206" s="278" t="s">
        <v>520</v>
      </c>
      <c r="E206" s="279" t="s">
        <v>142</v>
      </c>
    </row>
    <row r="207" spans="1:5" s="245" customFormat="1" x14ac:dyDescent="0.25">
      <c r="A207" s="247"/>
      <c r="B207" s="276">
        <v>194</v>
      </c>
      <c r="C207" s="277" t="s">
        <v>911</v>
      </c>
      <c r="D207" s="278" t="s">
        <v>911</v>
      </c>
      <c r="E207" s="279" t="s">
        <v>912</v>
      </c>
    </row>
    <row r="208" spans="1:5" s="245" customFormat="1" x14ac:dyDescent="0.25">
      <c r="A208" s="247"/>
      <c r="B208" s="276">
        <v>195</v>
      </c>
      <c r="C208" s="277" t="s">
        <v>548</v>
      </c>
      <c r="D208" s="278" t="s">
        <v>757</v>
      </c>
      <c r="E208" s="279" t="s">
        <v>83</v>
      </c>
    </row>
    <row r="209" spans="1:5" s="245" customFormat="1" x14ac:dyDescent="0.25">
      <c r="A209" s="247"/>
      <c r="B209" s="276">
        <v>196</v>
      </c>
      <c r="C209" s="277" t="s">
        <v>521</v>
      </c>
      <c r="D209" s="278" t="s">
        <v>617</v>
      </c>
      <c r="E209" s="279" t="s">
        <v>618</v>
      </c>
    </row>
    <row r="210" spans="1:5" s="245" customFormat="1" x14ac:dyDescent="0.25">
      <c r="A210" s="247"/>
      <c r="B210" s="276">
        <v>197</v>
      </c>
      <c r="C210" s="277" t="s">
        <v>629</v>
      </c>
      <c r="D210" s="278" t="s">
        <v>617</v>
      </c>
      <c r="E210" s="279" t="s">
        <v>618</v>
      </c>
    </row>
    <row r="211" spans="1:5" s="245" customFormat="1" x14ac:dyDescent="0.25">
      <c r="A211" s="247"/>
      <c r="B211" s="276">
        <v>198</v>
      </c>
      <c r="C211" s="277" t="s">
        <v>304</v>
      </c>
      <c r="D211" s="278" t="s">
        <v>304</v>
      </c>
      <c r="E211" s="279" t="s">
        <v>855</v>
      </c>
    </row>
    <row r="212" spans="1:5" s="245" customFormat="1" x14ac:dyDescent="0.25">
      <c r="A212" s="247"/>
      <c r="B212" s="276">
        <v>199</v>
      </c>
      <c r="C212" s="277" t="s">
        <v>522</v>
      </c>
      <c r="D212" s="278" t="s">
        <v>522</v>
      </c>
      <c r="E212" s="279" t="s">
        <v>143</v>
      </c>
    </row>
    <row r="213" spans="1:5" s="245" customFormat="1" x14ac:dyDescent="0.25">
      <c r="A213" s="247"/>
      <c r="B213" s="276">
        <v>200</v>
      </c>
      <c r="C213" s="277" t="s">
        <v>305</v>
      </c>
      <c r="D213" s="278" t="s">
        <v>321</v>
      </c>
      <c r="E213" s="279" t="s">
        <v>144</v>
      </c>
    </row>
    <row r="214" spans="1:5" s="245" customFormat="1" x14ac:dyDescent="0.25">
      <c r="A214" s="247"/>
      <c r="B214" s="276">
        <v>201</v>
      </c>
      <c r="C214" s="277" t="s">
        <v>983</v>
      </c>
      <c r="D214" s="278" t="s">
        <v>845</v>
      </c>
      <c r="E214" s="279" t="s">
        <v>431</v>
      </c>
    </row>
    <row r="215" spans="1:5" s="245" customFormat="1" x14ac:dyDescent="0.25">
      <c r="A215" s="247"/>
      <c r="B215" s="276">
        <v>202</v>
      </c>
      <c r="C215" s="277" t="s">
        <v>549</v>
      </c>
      <c r="D215" s="278" t="s">
        <v>565</v>
      </c>
      <c r="E215" s="279" t="s">
        <v>566</v>
      </c>
    </row>
    <row r="216" spans="1:5" s="245" customFormat="1" x14ac:dyDescent="0.25">
      <c r="A216" s="247"/>
      <c r="B216" s="276">
        <v>203</v>
      </c>
      <c r="C216" s="277" t="s">
        <v>306</v>
      </c>
      <c r="D216" s="278" t="s">
        <v>323</v>
      </c>
      <c r="E216" s="279" t="s">
        <v>166</v>
      </c>
    </row>
    <row r="217" spans="1:5" s="245" customFormat="1" x14ac:dyDescent="0.25">
      <c r="A217" s="247"/>
      <c r="B217" s="276">
        <v>204</v>
      </c>
      <c r="C217" s="277" t="s">
        <v>269</v>
      </c>
      <c r="D217" s="278" t="s">
        <v>269</v>
      </c>
      <c r="E217" s="279" t="s">
        <v>146</v>
      </c>
    </row>
    <row r="218" spans="1:5" s="245" customFormat="1" x14ac:dyDescent="0.25">
      <c r="A218" s="247"/>
      <c r="B218" s="276">
        <v>205</v>
      </c>
      <c r="C218" s="277" t="s">
        <v>623</v>
      </c>
      <c r="D218" s="278" t="s">
        <v>623</v>
      </c>
      <c r="E218" s="279" t="s">
        <v>624</v>
      </c>
    </row>
    <row r="219" spans="1:5" s="245" customFormat="1" x14ac:dyDescent="0.25">
      <c r="A219" s="247"/>
      <c r="B219" s="276">
        <v>206</v>
      </c>
      <c r="C219" s="277" t="s">
        <v>523</v>
      </c>
      <c r="D219" s="278" t="s">
        <v>523</v>
      </c>
      <c r="E219" s="279" t="s">
        <v>148</v>
      </c>
    </row>
    <row r="220" spans="1:5" s="245" customFormat="1" x14ac:dyDescent="0.25">
      <c r="A220" s="247"/>
      <c r="B220" s="276">
        <v>207</v>
      </c>
      <c r="C220" s="277" t="s">
        <v>524</v>
      </c>
      <c r="D220" s="278" t="s">
        <v>524</v>
      </c>
      <c r="E220" s="279" t="s">
        <v>149</v>
      </c>
    </row>
    <row r="221" spans="1:5" s="245" customFormat="1" x14ac:dyDescent="0.25">
      <c r="A221" s="247"/>
      <c r="B221" s="276">
        <v>208</v>
      </c>
      <c r="C221" s="277" t="s">
        <v>270</v>
      </c>
      <c r="D221" s="278" t="s">
        <v>270</v>
      </c>
      <c r="E221" s="279" t="s">
        <v>147</v>
      </c>
    </row>
    <row r="222" spans="1:5" s="245" customFormat="1" x14ac:dyDescent="0.25">
      <c r="A222" s="247"/>
      <c r="B222" s="276"/>
      <c r="C222" s="277"/>
      <c r="D222" s="278"/>
      <c r="E222" s="279"/>
    </row>
    <row r="223" spans="1:5" s="245" customFormat="1" x14ac:dyDescent="0.25">
      <c r="A223" s="247"/>
      <c r="B223" s="276"/>
      <c r="C223" s="277"/>
      <c r="D223" s="278"/>
      <c r="E223" s="279"/>
    </row>
    <row r="224" spans="1:5" s="245" customFormat="1" x14ac:dyDescent="0.25">
      <c r="A224" s="247"/>
      <c r="B224" s="276"/>
      <c r="C224" s="277"/>
      <c r="D224" s="278"/>
      <c r="E224" s="279"/>
    </row>
    <row r="225" spans="1:5" s="245" customFormat="1" x14ac:dyDescent="0.25">
      <c r="A225" s="247"/>
      <c r="B225" s="276"/>
      <c r="C225" s="277"/>
      <c r="D225" s="278"/>
      <c r="E225" s="279"/>
    </row>
    <row r="226" spans="1:5" s="245" customFormat="1" x14ac:dyDescent="0.25">
      <c r="A226" s="247"/>
      <c r="B226" s="276"/>
      <c r="C226" s="277"/>
      <c r="D226" s="278"/>
      <c r="E226" s="279"/>
    </row>
    <row r="227" spans="1:5" s="245" customFormat="1" x14ac:dyDescent="0.25">
      <c r="A227" s="247"/>
      <c r="B227" s="276"/>
      <c r="C227" s="277"/>
      <c r="D227" s="278"/>
      <c r="E227" s="279"/>
    </row>
    <row r="228" spans="1:5" s="245" customFormat="1" x14ac:dyDescent="0.25">
      <c r="A228" s="247"/>
      <c r="B228" s="276"/>
      <c r="C228" s="277"/>
      <c r="D228" s="278"/>
      <c r="E228" s="279"/>
    </row>
    <row r="229" spans="1:5" s="245" customFormat="1" x14ac:dyDescent="0.25">
      <c r="A229" s="247"/>
      <c r="B229" s="276"/>
      <c r="C229" s="277"/>
      <c r="D229" s="278"/>
      <c r="E229" s="279"/>
    </row>
    <row r="230" spans="1:5" s="245" customFormat="1" x14ac:dyDescent="0.25">
      <c r="A230" s="248"/>
      <c r="B230" s="246"/>
      <c r="C230" s="244"/>
      <c r="D230" s="263"/>
      <c r="E230" s="264"/>
    </row>
    <row r="231" spans="1:5" s="245" customFormat="1" x14ac:dyDescent="0.25">
      <c r="A231" s="247"/>
      <c r="B231" s="246"/>
      <c r="C231" s="244"/>
      <c r="D231" s="263"/>
      <c r="E231" s="264"/>
    </row>
    <row r="232" spans="1:5" s="245" customFormat="1" x14ac:dyDescent="0.25">
      <c r="A232" s="247"/>
      <c r="B232" s="246"/>
      <c r="C232" s="244"/>
      <c r="D232" s="263"/>
      <c r="E232" s="264"/>
    </row>
    <row r="233" spans="1:5" s="245" customFormat="1" x14ac:dyDescent="0.25">
      <c r="A233" s="247"/>
      <c r="B233" s="246"/>
      <c r="C233" s="244"/>
      <c r="D233" s="263"/>
      <c r="E233" s="264"/>
    </row>
    <row r="234" spans="1:5" s="245" customFormat="1" x14ac:dyDescent="0.25">
      <c r="A234" s="247"/>
      <c r="B234" s="246"/>
      <c r="C234" s="244"/>
      <c r="D234" s="263"/>
      <c r="E234" s="264"/>
    </row>
    <row r="235" spans="1:5" s="245" customFormat="1" x14ac:dyDescent="0.25">
      <c r="A235" s="247"/>
      <c r="B235" s="246"/>
      <c r="C235" s="244"/>
      <c r="D235" s="263"/>
      <c r="E235" s="264"/>
    </row>
    <row r="236" spans="1:5" s="245" customFormat="1" x14ac:dyDescent="0.25">
      <c r="A236" s="247"/>
      <c r="B236" s="246"/>
      <c r="C236" s="244"/>
      <c r="D236" s="263"/>
      <c r="E236" s="264"/>
    </row>
    <row r="237" spans="1:5" s="245" customFormat="1" x14ac:dyDescent="0.25">
      <c r="A237" s="247"/>
      <c r="B237" s="246"/>
      <c r="C237" s="244"/>
      <c r="D237" s="263"/>
      <c r="E237" s="264"/>
    </row>
    <row r="238" spans="1:5" s="245" customFormat="1" x14ac:dyDescent="0.25">
      <c r="A238" s="247"/>
      <c r="B238" s="246"/>
      <c r="C238" s="244"/>
      <c r="D238" s="263"/>
      <c r="E238" s="264"/>
    </row>
    <row r="239" spans="1:5" s="245" customFormat="1" x14ac:dyDescent="0.25">
      <c r="A239" s="247"/>
      <c r="B239" s="246"/>
      <c r="C239" s="244"/>
      <c r="D239" s="263"/>
      <c r="E239" s="264"/>
    </row>
    <row r="240" spans="1:5" s="245" customFormat="1" x14ac:dyDescent="0.25">
      <c r="A240" s="247"/>
      <c r="B240" s="246"/>
      <c r="C240" s="244"/>
      <c r="D240" s="263"/>
      <c r="E240" s="264"/>
    </row>
    <row r="241" spans="1:5" s="245" customFormat="1" x14ac:dyDescent="0.25">
      <c r="A241" s="247"/>
      <c r="B241" s="246"/>
      <c r="C241" s="244"/>
      <c r="D241" s="263"/>
      <c r="E241" s="264"/>
    </row>
    <row r="242" spans="1:5" s="245" customFormat="1" x14ac:dyDescent="0.25">
      <c r="A242" s="247"/>
      <c r="B242" s="246"/>
      <c r="C242" s="244"/>
      <c r="D242" s="263"/>
      <c r="E242" s="264"/>
    </row>
    <row r="243" spans="1:5" s="245" customFormat="1" x14ac:dyDescent="0.25">
      <c r="A243" s="247"/>
      <c r="B243" s="246"/>
      <c r="C243" s="244"/>
      <c r="D243" s="263"/>
      <c r="E243" s="264"/>
    </row>
    <row r="244" spans="1:5" s="245" customFormat="1" x14ac:dyDescent="0.25">
      <c r="A244" s="247"/>
      <c r="B244" s="246"/>
      <c r="C244" s="244"/>
      <c r="D244" s="263"/>
      <c r="E244" s="264"/>
    </row>
    <row r="245" spans="1:5" s="245" customFormat="1" x14ac:dyDescent="0.25">
      <c r="A245" s="247"/>
      <c r="B245" s="246"/>
      <c r="C245" s="244"/>
      <c r="D245" s="263"/>
      <c r="E245" s="264"/>
    </row>
    <row r="246" spans="1:5" s="245" customFormat="1" x14ac:dyDescent="0.25">
      <c r="A246" s="247"/>
      <c r="B246" s="246"/>
      <c r="C246" s="244"/>
      <c r="D246" s="263"/>
      <c r="E246" s="264"/>
    </row>
    <row r="247" spans="1:5" s="245" customFormat="1" x14ac:dyDescent="0.25">
      <c r="A247" s="247"/>
      <c r="B247" s="246"/>
      <c r="C247" s="244"/>
      <c r="D247" s="263"/>
      <c r="E247" s="264"/>
    </row>
    <row r="248" spans="1:5" s="245" customFormat="1" x14ac:dyDescent="0.25">
      <c r="A248" s="247"/>
      <c r="B248" s="246"/>
      <c r="C248" s="244"/>
      <c r="D248" s="263"/>
      <c r="E248" s="264"/>
    </row>
    <row r="249" spans="1:5" s="245" customFormat="1" x14ac:dyDescent="0.25">
      <c r="A249" s="247"/>
      <c r="B249" s="246"/>
      <c r="C249" s="244"/>
      <c r="D249" s="263"/>
      <c r="E249" s="264"/>
    </row>
    <row r="250" spans="1:5" s="245" customFormat="1" x14ac:dyDescent="0.25">
      <c r="A250" s="247"/>
      <c r="B250" s="246"/>
      <c r="C250" s="244"/>
      <c r="D250" s="263"/>
      <c r="E250" s="264"/>
    </row>
    <row r="251" spans="1:5" s="245" customFormat="1" x14ac:dyDescent="0.25">
      <c r="A251" s="247"/>
      <c r="B251" s="246"/>
      <c r="C251" s="244"/>
      <c r="D251" s="263"/>
      <c r="E251" s="264"/>
    </row>
    <row r="252" spans="1:5" s="245" customFormat="1" x14ac:dyDescent="0.25">
      <c r="A252" s="247"/>
      <c r="B252" s="246"/>
      <c r="C252" s="244"/>
      <c r="D252" s="263"/>
      <c r="E252" s="264"/>
    </row>
    <row r="253" spans="1:5" s="245" customFormat="1" x14ac:dyDescent="0.25">
      <c r="A253" s="247"/>
      <c r="B253" s="246"/>
      <c r="C253" s="244"/>
      <c r="D253" s="263"/>
      <c r="E253" s="264"/>
    </row>
    <row r="254" spans="1:5" s="245" customFormat="1" x14ac:dyDescent="0.25">
      <c r="A254" s="247"/>
      <c r="B254" s="246"/>
      <c r="C254" s="244"/>
      <c r="D254" s="263"/>
      <c r="E254" s="264"/>
    </row>
    <row r="255" spans="1:5" s="245" customFormat="1" x14ac:dyDescent="0.25">
      <c r="A255" s="247"/>
      <c r="B255" s="246"/>
      <c r="C255" s="244"/>
      <c r="D255" s="263"/>
      <c r="E255" s="264"/>
    </row>
    <row r="256" spans="1:5" s="245" customFormat="1" x14ac:dyDescent="0.25">
      <c r="A256" s="247"/>
      <c r="B256" s="246"/>
      <c r="C256" s="244"/>
      <c r="D256" s="263"/>
      <c r="E256" s="264"/>
    </row>
    <row r="257" spans="1:5" s="245" customFormat="1" x14ac:dyDescent="0.25">
      <c r="A257" s="247"/>
      <c r="B257" s="246"/>
      <c r="C257" s="244"/>
      <c r="D257" s="263"/>
      <c r="E257" s="264"/>
    </row>
    <row r="258" spans="1:5" s="245" customFormat="1" x14ac:dyDescent="0.25">
      <c r="A258" s="247"/>
      <c r="B258" s="246"/>
      <c r="C258" s="244"/>
      <c r="D258" s="263"/>
      <c r="E258" s="264"/>
    </row>
    <row r="259" spans="1:5" s="245" customFormat="1" x14ac:dyDescent="0.25">
      <c r="A259" s="247"/>
      <c r="B259" s="246"/>
      <c r="C259" s="244"/>
      <c r="D259" s="263"/>
      <c r="E259" s="264"/>
    </row>
    <row r="260" spans="1:5" s="245" customFormat="1" x14ac:dyDescent="0.25">
      <c r="A260" s="247"/>
      <c r="B260" s="246"/>
      <c r="C260" s="244"/>
      <c r="D260" s="263"/>
      <c r="E260" s="264"/>
    </row>
    <row r="261" spans="1:5" s="245" customFormat="1" x14ac:dyDescent="0.25">
      <c r="A261" s="247"/>
      <c r="B261" s="246"/>
      <c r="C261" s="244"/>
      <c r="D261" s="263"/>
      <c r="E261" s="264"/>
    </row>
    <row r="262" spans="1:5" s="245" customFormat="1" x14ac:dyDescent="0.25">
      <c r="A262" s="247"/>
      <c r="B262" s="246"/>
      <c r="C262" s="244"/>
      <c r="D262" s="263"/>
      <c r="E262" s="264"/>
    </row>
    <row r="263" spans="1:5" s="245" customFormat="1" x14ac:dyDescent="0.25">
      <c r="A263" s="247"/>
      <c r="B263" s="246"/>
      <c r="C263" s="244"/>
      <c r="D263" s="263"/>
      <c r="E263" s="264"/>
    </row>
    <row r="264" spans="1:5" s="245" customFormat="1" x14ac:dyDescent="0.25">
      <c r="A264" s="247"/>
      <c r="B264" s="246"/>
      <c r="C264" s="244"/>
      <c r="D264" s="263"/>
      <c r="E264" s="264"/>
    </row>
    <row r="265" spans="1:5" s="245" customFormat="1" x14ac:dyDescent="0.25">
      <c r="A265" s="247"/>
      <c r="B265" s="246"/>
      <c r="C265" s="244"/>
      <c r="D265" s="263"/>
      <c r="E265" s="264"/>
    </row>
    <row r="266" spans="1:5" s="245" customFormat="1" x14ac:dyDescent="0.25">
      <c r="A266" s="247"/>
      <c r="B266" s="246"/>
      <c r="C266" s="244"/>
      <c r="D266" s="263"/>
      <c r="E266" s="264"/>
    </row>
    <row r="267" spans="1:5" s="245" customFormat="1" x14ac:dyDescent="0.25">
      <c r="B267" s="246"/>
      <c r="C267" s="244"/>
      <c r="D267" s="263"/>
      <c r="E267" s="264"/>
    </row>
    <row r="268" spans="1:5" s="245" customFormat="1" x14ac:dyDescent="0.25">
      <c r="B268" s="246"/>
      <c r="C268" s="244"/>
      <c r="D268" s="263"/>
      <c r="E268" s="264"/>
    </row>
    <row r="269" spans="1:5" s="245" customFormat="1" x14ac:dyDescent="0.25">
      <c r="B269" s="246"/>
      <c r="C269" s="244"/>
      <c r="D269" s="263"/>
      <c r="E269" s="264"/>
    </row>
    <row r="270" spans="1:5" s="245" customFormat="1" x14ac:dyDescent="0.25">
      <c r="B270" s="246"/>
      <c r="C270" s="244"/>
      <c r="D270" s="263"/>
      <c r="E270" s="264"/>
    </row>
    <row r="271" spans="1:5" s="245" customFormat="1" x14ac:dyDescent="0.25">
      <c r="B271" s="246"/>
      <c r="C271" s="244"/>
      <c r="D271" s="263"/>
      <c r="E271" s="264"/>
    </row>
    <row r="272" spans="1:5" s="245" customFormat="1" x14ac:dyDescent="0.25">
      <c r="B272" s="246"/>
      <c r="C272" s="244"/>
      <c r="D272" s="263"/>
      <c r="E272" s="264"/>
    </row>
    <row r="273" spans="2:5" s="245" customFormat="1" x14ac:dyDescent="0.25">
      <c r="B273" s="246"/>
      <c r="C273" s="244"/>
      <c r="D273" s="263"/>
      <c r="E273" s="264"/>
    </row>
    <row r="274" spans="2:5" s="245" customFormat="1" x14ac:dyDescent="0.25">
      <c r="B274" s="246"/>
      <c r="C274" s="244"/>
      <c r="D274" s="263"/>
      <c r="E274" s="264"/>
    </row>
    <row r="275" spans="2:5" s="245" customFormat="1" x14ac:dyDescent="0.25">
      <c r="B275" s="249"/>
      <c r="C275" s="250"/>
      <c r="D275" s="265"/>
      <c r="E275" s="266"/>
    </row>
    <row r="276" spans="2:5" s="245" customFormat="1" x14ac:dyDescent="0.25">
      <c r="E276" s="251"/>
    </row>
    <row r="277" spans="2:5" s="245" customFormat="1" x14ac:dyDescent="0.25">
      <c r="E277" s="251"/>
    </row>
    <row r="278" spans="2:5" s="245" customFormat="1" x14ac:dyDescent="0.25">
      <c r="E278" s="251"/>
    </row>
    <row r="279" spans="2:5" s="245" customFormat="1" x14ac:dyDescent="0.25">
      <c r="E279" s="251"/>
    </row>
    <row r="280" spans="2:5" s="245" customFormat="1" x14ac:dyDescent="0.25">
      <c r="E280" s="251"/>
    </row>
    <row r="281" spans="2:5" s="245" customFormat="1" x14ac:dyDescent="0.25">
      <c r="E281" s="251"/>
    </row>
    <row r="282" spans="2:5" s="245" customFormat="1" x14ac:dyDescent="0.25">
      <c r="E282" s="251"/>
    </row>
    <row r="283" spans="2:5" s="245" customFormat="1" x14ac:dyDescent="0.25">
      <c r="E283" s="251"/>
    </row>
    <row r="284" spans="2:5" s="245" customFormat="1" x14ac:dyDescent="0.25">
      <c r="E284" s="251"/>
    </row>
    <row r="285" spans="2:5" s="245" customFormat="1" x14ac:dyDescent="0.25">
      <c r="E285" s="251"/>
    </row>
    <row r="286" spans="2:5" s="245" customFormat="1" x14ac:dyDescent="0.25">
      <c r="E286" s="251"/>
    </row>
    <row r="287" spans="2:5" s="245" customFormat="1" x14ac:dyDescent="0.25">
      <c r="E287" s="251"/>
    </row>
    <row r="288" spans="2:5" s="245" customFormat="1" x14ac:dyDescent="0.25">
      <c r="E288" s="251"/>
    </row>
    <row r="289" spans="5:5" s="245" customFormat="1" x14ac:dyDescent="0.25">
      <c r="E289" s="251"/>
    </row>
    <row r="290" spans="5:5" s="245" customFormat="1" x14ac:dyDescent="0.25">
      <c r="E290" s="251"/>
    </row>
    <row r="291" spans="5:5" s="245" customFormat="1" x14ac:dyDescent="0.25">
      <c r="E291" s="251"/>
    </row>
    <row r="292" spans="5:5" s="245" customFormat="1" x14ac:dyDescent="0.25">
      <c r="E292" s="251"/>
    </row>
    <row r="293" spans="5:5" s="245" customFormat="1" x14ac:dyDescent="0.25">
      <c r="E293" s="251"/>
    </row>
    <row r="294" spans="5:5" s="245" customFormat="1" x14ac:dyDescent="0.25">
      <c r="E294" s="251"/>
    </row>
    <row r="295" spans="5:5" s="245" customFormat="1" x14ac:dyDescent="0.25">
      <c r="E295" s="251"/>
    </row>
    <row r="296" spans="5:5" s="245" customFormat="1" x14ac:dyDescent="0.25">
      <c r="E296" s="251"/>
    </row>
    <row r="297" spans="5:5" s="245" customFormat="1" x14ac:dyDescent="0.25">
      <c r="E297" s="251"/>
    </row>
    <row r="298" spans="5:5" s="245" customFormat="1" x14ac:dyDescent="0.25">
      <c r="E298" s="251"/>
    </row>
    <row r="299" spans="5:5" s="245" customFormat="1" x14ac:dyDescent="0.25">
      <c r="E299" s="251"/>
    </row>
    <row r="300" spans="5:5" s="245" customFormat="1" x14ac:dyDescent="0.25">
      <c r="E300" s="251"/>
    </row>
    <row r="301" spans="5:5" s="245" customFormat="1" x14ac:dyDescent="0.25">
      <c r="E301" s="251"/>
    </row>
    <row r="302" spans="5:5" s="245" customFormat="1" x14ac:dyDescent="0.25">
      <c r="E302" s="251"/>
    </row>
    <row r="303" spans="5:5" s="245" customFormat="1" x14ac:dyDescent="0.25">
      <c r="E303" s="251"/>
    </row>
    <row r="304" spans="5:5" s="245" customFormat="1" x14ac:dyDescent="0.25">
      <c r="E304" s="251"/>
    </row>
    <row r="305" spans="5:5" s="245" customFormat="1" x14ac:dyDescent="0.25">
      <c r="E305" s="251"/>
    </row>
    <row r="306" spans="5:5" s="245" customFormat="1" x14ac:dyDescent="0.25">
      <c r="E306" s="251"/>
    </row>
    <row r="307" spans="5:5" s="245" customFormat="1" x14ac:dyDescent="0.25">
      <c r="E307" s="251"/>
    </row>
    <row r="308" spans="5:5" s="245" customFormat="1" x14ac:dyDescent="0.25">
      <c r="E308" s="251"/>
    </row>
    <row r="309" spans="5:5" s="245" customFormat="1" x14ac:dyDescent="0.25">
      <c r="E309" s="251"/>
    </row>
    <row r="310" spans="5:5" s="245" customFormat="1" x14ac:dyDescent="0.25">
      <c r="E310" s="251"/>
    </row>
    <row r="311" spans="5:5" s="245" customFormat="1" x14ac:dyDescent="0.25">
      <c r="E311" s="251"/>
    </row>
    <row r="312" spans="5:5" s="245" customFormat="1" x14ac:dyDescent="0.25">
      <c r="E312" s="251"/>
    </row>
    <row r="313" spans="5:5" s="245" customFormat="1" x14ac:dyDescent="0.25">
      <c r="E313" s="251"/>
    </row>
    <row r="314" spans="5:5" s="245" customFormat="1" x14ac:dyDescent="0.25">
      <c r="E314" s="251"/>
    </row>
    <row r="315" spans="5:5" s="245" customFormat="1" x14ac:dyDescent="0.25">
      <c r="E315" s="251"/>
    </row>
    <row r="316" spans="5:5" s="245" customFormat="1" x14ac:dyDescent="0.25">
      <c r="E316" s="251"/>
    </row>
    <row r="317" spans="5:5" s="245" customFormat="1" x14ac:dyDescent="0.25">
      <c r="E317" s="251"/>
    </row>
    <row r="318" spans="5:5" s="245" customFormat="1" x14ac:dyDescent="0.25">
      <c r="E318" s="251"/>
    </row>
    <row r="319" spans="5:5" s="245" customFormat="1" x14ac:dyDescent="0.25">
      <c r="E319" s="251"/>
    </row>
    <row r="320" spans="5:5" s="245" customFormat="1" x14ac:dyDescent="0.25">
      <c r="E320" s="251"/>
    </row>
    <row r="321" spans="5:5" s="245" customFormat="1" x14ac:dyDescent="0.25">
      <c r="E321" s="251"/>
    </row>
    <row r="322" spans="5:5" s="245" customFormat="1" x14ac:dyDescent="0.25">
      <c r="E322" s="251"/>
    </row>
    <row r="323" spans="5:5" s="245" customFormat="1" x14ac:dyDescent="0.25">
      <c r="E323" s="251"/>
    </row>
    <row r="324" spans="5:5" s="245" customFormat="1" x14ac:dyDescent="0.25">
      <c r="E324" s="251"/>
    </row>
    <row r="325" spans="5:5" s="245" customFormat="1" x14ac:dyDescent="0.25">
      <c r="E325" s="251"/>
    </row>
    <row r="326" spans="5:5" s="245" customFormat="1" x14ac:dyDescent="0.25">
      <c r="E326" s="251"/>
    </row>
    <row r="327" spans="5:5" s="245" customFormat="1" x14ac:dyDescent="0.25">
      <c r="E327" s="251"/>
    </row>
    <row r="328" spans="5:5" s="245" customFormat="1" x14ac:dyDescent="0.25">
      <c r="E328" s="251"/>
    </row>
    <row r="329" spans="5:5" s="245" customFormat="1" x14ac:dyDescent="0.25">
      <c r="E329" s="251"/>
    </row>
    <row r="330" spans="5:5" s="245" customFormat="1" x14ac:dyDescent="0.25">
      <c r="E330" s="251"/>
    </row>
    <row r="331" spans="5:5" s="245" customFormat="1" x14ac:dyDescent="0.25">
      <c r="E331" s="251"/>
    </row>
    <row r="332" spans="5:5" s="245" customFormat="1" x14ac:dyDescent="0.25">
      <c r="E332" s="251"/>
    </row>
    <row r="333" spans="5:5" s="245" customFormat="1" x14ac:dyDescent="0.25">
      <c r="E333" s="251"/>
    </row>
    <row r="334" spans="5:5" s="245" customFormat="1" x14ac:dyDescent="0.25">
      <c r="E334" s="251"/>
    </row>
    <row r="335" spans="5:5" s="245" customFormat="1" x14ac:dyDescent="0.25">
      <c r="E335" s="251"/>
    </row>
    <row r="336" spans="5:5" s="245" customFormat="1" x14ac:dyDescent="0.25">
      <c r="E336" s="251"/>
    </row>
    <row r="337" spans="5:5" s="245" customFormat="1" x14ac:dyDescent="0.25">
      <c r="E337" s="251"/>
    </row>
    <row r="338" spans="5:5" s="245" customFormat="1" x14ac:dyDescent="0.25">
      <c r="E338" s="251"/>
    </row>
    <row r="339" spans="5:5" s="245" customFormat="1" x14ac:dyDescent="0.25">
      <c r="E339" s="251"/>
    </row>
    <row r="340" spans="5:5" s="245" customFormat="1" x14ac:dyDescent="0.25">
      <c r="E340" s="251"/>
    </row>
    <row r="341" spans="5:5" s="245" customFormat="1" x14ac:dyDescent="0.25">
      <c r="E341" s="251"/>
    </row>
    <row r="342" spans="5:5" s="245" customFormat="1" x14ac:dyDescent="0.25">
      <c r="E342" s="251"/>
    </row>
    <row r="343" spans="5:5" s="245" customFormat="1" x14ac:dyDescent="0.25">
      <c r="E343" s="251"/>
    </row>
    <row r="344" spans="5:5" s="245" customFormat="1" x14ac:dyDescent="0.25">
      <c r="E344" s="251"/>
    </row>
    <row r="345" spans="5:5" s="245" customFormat="1" x14ac:dyDescent="0.25">
      <c r="E345" s="251"/>
    </row>
    <row r="346" spans="5:5" s="245" customFormat="1" x14ac:dyDescent="0.25">
      <c r="E346" s="251"/>
    </row>
    <row r="347" spans="5:5" s="245" customFormat="1" x14ac:dyDescent="0.25">
      <c r="E347" s="251"/>
    </row>
    <row r="348" spans="5:5" s="245" customFormat="1" x14ac:dyDescent="0.25">
      <c r="E348" s="251"/>
    </row>
    <row r="349" spans="5:5" s="245" customFormat="1" x14ac:dyDescent="0.25">
      <c r="E349" s="251"/>
    </row>
    <row r="350" spans="5:5" s="245" customFormat="1" x14ac:dyDescent="0.25">
      <c r="E350" s="251"/>
    </row>
    <row r="351" spans="5:5" s="245" customFormat="1" x14ac:dyDescent="0.25">
      <c r="E351" s="251"/>
    </row>
    <row r="352" spans="5:5" s="245" customFormat="1" x14ac:dyDescent="0.25">
      <c r="E352" s="251"/>
    </row>
    <row r="353" spans="5:5" s="245" customFormat="1" x14ac:dyDescent="0.25">
      <c r="E353" s="251"/>
    </row>
    <row r="354" spans="5:5" s="245" customFormat="1" x14ac:dyDescent="0.25">
      <c r="E354" s="251"/>
    </row>
    <row r="355" spans="5:5" s="245" customFormat="1" x14ac:dyDescent="0.25">
      <c r="E355" s="251"/>
    </row>
    <row r="356" spans="5:5" s="245" customFormat="1" x14ac:dyDescent="0.25">
      <c r="E356" s="251"/>
    </row>
    <row r="357" spans="5:5" s="245" customFormat="1" x14ac:dyDescent="0.25">
      <c r="E357" s="251"/>
    </row>
    <row r="358" spans="5:5" s="245" customFormat="1" x14ac:dyDescent="0.25">
      <c r="E358" s="251"/>
    </row>
    <row r="359" spans="5:5" s="245" customFormat="1" x14ac:dyDescent="0.25">
      <c r="E359" s="251"/>
    </row>
    <row r="360" spans="5:5" s="245" customFormat="1" x14ac:dyDescent="0.25">
      <c r="E360" s="251"/>
    </row>
    <row r="361" spans="5:5" s="245" customFormat="1" x14ac:dyDescent="0.25">
      <c r="E361" s="251"/>
    </row>
    <row r="362" spans="5:5" s="245" customFormat="1" x14ac:dyDescent="0.25">
      <c r="E362" s="251"/>
    </row>
    <row r="363" spans="5:5" s="245" customFormat="1" x14ac:dyDescent="0.25">
      <c r="E363" s="251"/>
    </row>
    <row r="364" spans="5:5" s="245" customFormat="1" x14ac:dyDescent="0.25">
      <c r="E364" s="251"/>
    </row>
    <row r="365" spans="5:5" s="245" customFormat="1" x14ac:dyDescent="0.25">
      <c r="E365" s="251"/>
    </row>
    <row r="366" spans="5:5" s="245" customFormat="1" x14ac:dyDescent="0.25">
      <c r="E366" s="251"/>
    </row>
    <row r="367" spans="5:5" s="245" customFormat="1" x14ac:dyDescent="0.25">
      <c r="E367" s="251"/>
    </row>
    <row r="368" spans="5:5" s="245" customFormat="1" x14ac:dyDescent="0.25">
      <c r="E368" s="251"/>
    </row>
    <row r="369" spans="5:5" s="245" customFormat="1" x14ac:dyDescent="0.25">
      <c r="E369" s="251"/>
    </row>
    <row r="370" spans="5:5" s="245" customFormat="1" x14ac:dyDescent="0.25">
      <c r="E370" s="251"/>
    </row>
    <row r="371" spans="5:5" s="245" customFormat="1" x14ac:dyDescent="0.25">
      <c r="E371" s="251"/>
    </row>
    <row r="372" spans="5:5" s="245" customFormat="1" x14ac:dyDescent="0.25">
      <c r="E372" s="251"/>
    </row>
    <row r="373" spans="5:5" s="245" customFormat="1" x14ac:dyDescent="0.25">
      <c r="E373" s="251"/>
    </row>
    <row r="374" spans="5:5" s="245" customFormat="1" x14ac:dyDescent="0.25">
      <c r="E374" s="251"/>
    </row>
    <row r="375" spans="5:5" s="245" customFormat="1" x14ac:dyDescent="0.25">
      <c r="E375" s="251"/>
    </row>
    <row r="376" spans="5:5" s="245" customFormat="1" x14ac:dyDescent="0.25">
      <c r="E376" s="251"/>
    </row>
    <row r="377" spans="5:5" s="245" customFormat="1" x14ac:dyDescent="0.25">
      <c r="E377" s="251"/>
    </row>
    <row r="378" spans="5:5" s="245" customFormat="1" x14ac:dyDescent="0.25">
      <c r="E378" s="251"/>
    </row>
    <row r="379" spans="5:5" s="245" customFormat="1" x14ac:dyDescent="0.25">
      <c r="E379" s="251"/>
    </row>
    <row r="380" spans="5:5" s="245" customFormat="1" x14ac:dyDescent="0.25">
      <c r="E380" s="251"/>
    </row>
    <row r="381" spans="5:5" s="245" customFormat="1" x14ac:dyDescent="0.25">
      <c r="E381" s="251"/>
    </row>
    <row r="382" spans="5:5" s="245" customFormat="1" x14ac:dyDescent="0.25">
      <c r="E382" s="251"/>
    </row>
    <row r="383" spans="5:5" s="245" customFormat="1" x14ac:dyDescent="0.25">
      <c r="E383" s="251"/>
    </row>
    <row r="384" spans="5:5" s="245" customFormat="1" x14ac:dyDescent="0.25">
      <c r="E384" s="251"/>
    </row>
    <row r="385" spans="5:5" s="245" customFormat="1" x14ac:dyDescent="0.25">
      <c r="E385" s="251"/>
    </row>
    <row r="386" spans="5:5" s="245" customFormat="1" x14ac:dyDescent="0.25">
      <c r="E386" s="251"/>
    </row>
    <row r="387" spans="5:5" s="245" customFormat="1" x14ac:dyDescent="0.25">
      <c r="E387" s="251"/>
    </row>
    <row r="388" spans="5:5" s="245" customFormat="1" x14ac:dyDescent="0.25">
      <c r="E388" s="251"/>
    </row>
    <row r="389" spans="5:5" s="245" customFormat="1" x14ac:dyDescent="0.25">
      <c r="E389" s="251"/>
    </row>
    <row r="390" spans="5:5" s="245" customFormat="1" x14ac:dyDescent="0.25">
      <c r="E390" s="251"/>
    </row>
    <row r="391" spans="5:5" s="245" customFormat="1" x14ac:dyDescent="0.25">
      <c r="E391" s="251"/>
    </row>
    <row r="392" spans="5:5" s="245" customFormat="1" x14ac:dyDescent="0.25">
      <c r="E392" s="251"/>
    </row>
    <row r="393" spans="5:5" s="245" customFormat="1" x14ac:dyDescent="0.25">
      <c r="E393" s="251"/>
    </row>
    <row r="394" spans="5:5" s="245" customFormat="1" x14ac:dyDescent="0.25">
      <c r="E394" s="251"/>
    </row>
    <row r="395" spans="5:5" s="245" customFormat="1" x14ac:dyDescent="0.25">
      <c r="E395" s="251"/>
    </row>
    <row r="396" spans="5:5" s="245" customFormat="1" x14ac:dyDescent="0.25">
      <c r="E396" s="251"/>
    </row>
    <row r="397" spans="5:5" s="245" customFormat="1" x14ac:dyDescent="0.25">
      <c r="E397" s="251"/>
    </row>
    <row r="398" spans="5:5" s="245" customFormat="1" x14ac:dyDescent="0.25">
      <c r="E398" s="251"/>
    </row>
    <row r="399" spans="5:5" s="245" customFormat="1" x14ac:dyDescent="0.25">
      <c r="E399" s="251"/>
    </row>
    <row r="400" spans="5:5" s="245" customFormat="1" x14ac:dyDescent="0.25">
      <c r="E400" s="251"/>
    </row>
    <row r="401" spans="5:5" s="245" customFormat="1" x14ac:dyDescent="0.25">
      <c r="E401" s="251"/>
    </row>
    <row r="402" spans="5:5" s="245" customFormat="1" x14ac:dyDescent="0.25">
      <c r="E402" s="251"/>
    </row>
    <row r="403" spans="5:5" s="245" customFormat="1" x14ac:dyDescent="0.25">
      <c r="E403" s="251"/>
    </row>
    <row r="404" spans="5:5" s="245" customFormat="1" x14ac:dyDescent="0.25">
      <c r="E404" s="251"/>
    </row>
    <row r="405" spans="5:5" s="245" customFormat="1" x14ac:dyDescent="0.25">
      <c r="E405" s="251"/>
    </row>
    <row r="406" spans="5:5" s="245" customFormat="1" x14ac:dyDescent="0.25">
      <c r="E406" s="251"/>
    </row>
    <row r="407" spans="5:5" s="245" customFormat="1" x14ac:dyDescent="0.25">
      <c r="E407" s="251"/>
    </row>
    <row r="408" spans="5:5" s="245" customFormat="1" x14ac:dyDescent="0.25">
      <c r="E408" s="251"/>
    </row>
    <row r="409" spans="5:5" s="245" customFormat="1" x14ac:dyDescent="0.25">
      <c r="E409" s="251"/>
    </row>
    <row r="410" spans="5:5" s="245" customFormat="1" x14ac:dyDescent="0.25">
      <c r="E410" s="251"/>
    </row>
    <row r="411" spans="5:5" s="245" customFormat="1" x14ac:dyDescent="0.25">
      <c r="E411" s="251"/>
    </row>
    <row r="412" spans="5:5" s="245" customFormat="1" x14ac:dyDescent="0.25">
      <c r="E412" s="251"/>
    </row>
    <row r="413" spans="5:5" s="245" customFormat="1" x14ac:dyDescent="0.25">
      <c r="E413" s="251"/>
    </row>
    <row r="414" spans="5:5" s="245" customFormat="1" x14ac:dyDescent="0.25">
      <c r="E414" s="251"/>
    </row>
    <row r="415" spans="5:5" s="245" customFormat="1" x14ac:dyDescent="0.25">
      <c r="E415" s="251"/>
    </row>
    <row r="416" spans="5:5" s="245" customFormat="1" x14ac:dyDescent="0.25">
      <c r="E416" s="251"/>
    </row>
    <row r="417" spans="5:5" s="245" customFormat="1" x14ac:dyDescent="0.25">
      <c r="E417" s="251"/>
    </row>
    <row r="418" spans="5:5" s="245" customFormat="1" x14ac:dyDescent="0.25">
      <c r="E418" s="251"/>
    </row>
    <row r="419" spans="5:5" s="245" customFormat="1" x14ac:dyDescent="0.25">
      <c r="E419" s="251"/>
    </row>
    <row r="420" spans="5:5" s="245" customFormat="1" x14ac:dyDescent="0.25">
      <c r="E420" s="251"/>
    </row>
    <row r="421" spans="5:5" s="245" customFormat="1" x14ac:dyDescent="0.25">
      <c r="E421" s="251"/>
    </row>
    <row r="422" spans="5:5" s="245" customFormat="1" x14ac:dyDescent="0.25">
      <c r="E422" s="251"/>
    </row>
    <row r="423" spans="5:5" s="245" customFormat="1" x14ac:dyDescent="0.25">
      <c r="E423" s="251"/>
    </row>
    <row r="424" spans="5:5" s="245" customFormat="1" x14ac:dyDescent="0.25">
      <c r="E424" s="251"/>
    </row>
    <row r="425" spans="5:5" s="245" customFormat="1" x14ac:dyDescent="0.25">
      <c r="E425" s="251"/>
    </row>
    <row r="426" spans="5:5" s="245" customFormat="1" x14ac:dyDescent="0.25">
      <c r="E426" s="251"/>
    </row>
    <row r="427" spans="5:5" s="245" customFormat="1" x14ac:dyDescent="0.25">
      <c r="E427" s="251"/>
    </row>
    <row r="428" spans="5:5" s="245" customFormat="1" x14ac:dyDescent="0.25">
      <c r="E428" s="251"/>
    </row>
    <row r="429" spans="5:5" s="245" customFormat="1" x14ac:dyDescent="0.25">
      <c r="E429" s="251"/>
    </row>
    <row r="430" spans="5:5" s="245" customFormat="1" x14ac:dyDescent="0.25">
      <c r="E430" s="251"/>
    </row>
    <row r="431" spans="5:5" s="245" customFormat="1" x14ac:dyDescent="0.25">
      <c r="E431" s="251"/>
    </row>
    <row r="432" spans="5:5" s="245" customFormat="1" x14ac:dyDescent="0.25">
      <c r="E432" s="251"/>
    </row>
    <row r="433" spans="5:5" s="245" customFormat="1" x14ac:dyDescent="0.25">
      <c r="E433" s="251"/>
    </row>
    <row r="434" spans="5:5" s="245" customFormat="1" x14ac:dyDescent="0.25">
      <c r="E434" s="251"/>
    </row>
    <row r="435" spans="5:5" s="245" customFormat="1" x14ac:dyDescent="0.25">
      <c r="E435" s="251"/>
    </row>
    <row r="436" spans="5:5" s="245" customFormat="1" x14ac:dyDescent="0.25">
      <c r="E436" s="251"/>
    </row>
    <row r="437" spans="5:5" s="245" customFormat="1" x14ac:dyDescent="0.25">
      <c r="E437" s="251"/>
    </row>
    <row r="438" spans="5:5" s="245" customFormat="1" x14ac:dyDescent="0.25">
      <c r="E438" s="251"/>
    </row>
    <row r="439" spans="5:5" s="245" customFormat="1" x14ac:dyDescent="0.25">
      <c r="E439" s="251"/>
    </row>
    <row r="440" spans="5:5" s="245" customFormat="1" x14ac:dyDescent="0.25">
      <c r="E440" s="251"/>
    </row>
    <row r="441" spans="5:5" s="245" customFormat="1" x14ac:dyDescent="0.25">
      <c r="E441" s="251"/>
    </row>
    <row r="442" spans="5:5" s="245" customFormat="1" x14ac:dyDescent="0.25">
      <c r="E442" s="251"/>
    </row>
    <row r="443" spans="5:5" s="245" customFormat="1" x14ac:dyDescent="0.25">
      <c r="E443" s="251"/>
    </row>
    <row r="444" spans="5:5" s="245" customFormat="1" x14ac:dyDescent="0.25">
      <c r="E444" s="251"/>
    </row>
    <row r="445" spans="5:5" s="245" customFormat="1" x14ac:dyDescent="0.25">
      <c r="E445" s="251"/>
    </row>
    <row r="446" spans="5:5" s="245" customFormat="1" x14ac:dyDescent="0.25">
      <c r="E446" s="251"/>
    </row>
    <row r="447" spans="5:5" s="245" customFormat="1" x14ac:dyDescent="0.25">
      <c r="E447" s="251"/>
    </row>
    <row r="448" spans="5:5" s="245" customFormat="1" x14ac:dyDescent="0.25">
      <c r="E448" s="251"/>
    </row>
    <row r="449" spans="5:5" s="245" customFormat="1" x14ac:dyDescent="0.25">
      <c r="E449" s="251"/>
    </row>
    <row r="450" spans="5:5" s="245" customFormat="1" x14ac:dyDescent="0.25">
      <c r="E450" s="251"/>
    </row>
    <row r="451" spans="5:5" s="245" customFormat="1" x14ac:dyDescent="0.25">
      <c r="E451" s="251"/>
    </row>
    <row r="452" spans="5:5" s="245" customFormat="1" x14ac:dyDescent="0.25"/>
    <row r="453" spans="5:5" s="245" customFormat="1" x14ac:dyDescent="0.25"/>
    <row r="454" spans="5:5" s="245" customFormat="1" x14ac:dyDescent="0.25"/>
    <row r="455" spans="5:5" s="245" customFormat="1" x14ac:dyDescent="0.25"/>
    <row r="456" spans="5:5" s="245" customFormat="1" x14ac:dyDescent="0.25"/>
    <row r="457" spans="5:5" s="245" customFormat="1" x14ac:dyDescent="0.25"/>
    <row r="458" spans="5:5" s="245" customFormat="1" x14ac:dyDescent="0.25"/>
    <row r="459" spans="5:5" s="245" customFormat="1" x14ac:dyDescent="0.25"/>
    <row r="460" spans="5:5" s="245" customFormat="1" x14ac:dyDescent="0.25"/>
    <row r="461" spans="5:5" s="245" customFormat="1" x14ac:dyDescent="0.25"/>
    <row r="462" spans="5:5" s="245" customFormat="1" x14ac:dyDescent="0.25"/>
    <row r="463" spans="5:5" s="245" customFormat="1" x14ac:dyDescent="0.25"/>
    <row r="464" spans="5:5" s="245" customFormat="1" x14ac:dyDescent="0.25"/>
    <row r="465" s="245" customFormat="1" x14ac:dyDescent="0.25"/>
    <row r="466" s="245" customFormat="1" x14ac:dyDescent="0.25"/>
    <row r="467" s="245" customFormat="1" x14ac:dyDescent="0.25"/>
    <row r="468" s="245" customFormat="1" x14ac:dyDescent="0.25"/>
    <row r="469" s="245" customFormat="1" x14ac:dyDescent="0.25"/>
    <row r="470" s="245" customFormat="1" x14ac:dyDescent="0.25"/>
    <row r="471" s="245" customFormat="1" x14ac:dyDescent="0.25"/>
    <row r="472" s="245" customFormat="1" x14ac:dyDescent="0.25"/>
    <row r="473" s="245" customFormat="1" x14ac:dyDescent="0.25"/>
    <row r="474" s="245" customFormat="1" x14ac:dyDescent="0.25"/>
    <row r="475" s="245" customFormat="1" x14ac:dyDescent="0.25"/>
    <row r="476" s="245" customFormat="1" x14ac:dyDescent="0.25"/>
    <row r="477" s="245" customFormat="1" x14ac:dyDescent="0.25"/>
    <row r="478" s="245" customFormat="1" x14ac:dyDescent="0.25"/>
    <row r="479" s="245" customFormat="1" x14ac:dyDescent="0.25"/>
    <row r="480" s="245" customFormat="1" x14ac:dyDescent="0.25"/>
    <row r="481" s="245" customFormat="1" x14ac:dyDescent="0.25"/>
    <row r="482" s="245" customFormat="1" x14ac:dyDescent="0.25"/>
    <row r="483" s="245" customFormat="1" x14ac:dyDescent="0.25"/>
    <row r="484" s="245" customFormat="1" x14ac:dyDescent="0.25"/>
    <row r="485" s="245" customFormat="1" x14ac:dyDescent="0.25"/>
    <row r="486" s="245" customFormat="1" x14ac:dyDescent="0.25"/>
    <row r="487" s="245" customFormat="1" x14ac:dyDescent="0.25"/>
    <row r="488" s="245" customFormat="1" x14ac:dyDescent="0.25"/>
    <row r="489" s="245" customFormat="1" x14ac:dyDescent="0.25"/>
    <row r="490" s="245" customFormat="1" x14ac:dyDescent="0.25"/>
    <row r="491" s="245" customFormat="1" x14ac:dyDescent="0.25"/>
    <row r="492" s="245" customFormat="1" x14ac:dyDescent="0.25"/>
    <row r="493" s="245" customFormat="1" x14ac:dyDescent="0.25"/>
    <row r="494" s="245" customFormat="1" x14ac:dyDescent="0.25"/>
    <row r="495" s="245" customFormat="1" x14ac:dyDescent="0.25"/>
    <row r="496" s="245" customFormat="1" x14ac:dyDescent="0.25"/>
    <row r="497" s="245" customFormat="1" x14ac:dyDescent="0.25"/>
    <row r="498" s="245" customFormat="1" x14ac:dyDescent="0.25"/>
    <row r="499" s="245" customFormat="1" x14ac:dyDescent="0.25"/>
    <row r="500" s="245" customFormat="1" x14ac:dyDescent="0.25"/>
    <row r="501" s="245" customFormat="1" x14ac:dyDescent="0.25"/>
    <row r="502" s="245" customFormat="1" x14ac:dyDescent="0.25"/>
    <row r="503" s="245" customFormat="1" x14ac:dyDescent="0.25"/>
    <row r="504" s="245" customFormat="1" x14ac:dyDescent="0.25"/>
    <row r="505" s="245" customFormat="1" x14ac:dyDescent="0.25"/>
    <row r="506" s="245" customFormat="1" x14ac:dyDescent="0.25"/>
    <row r="507" s="245" customFormat="1" x14ac:dyDescent="0.25"/>
    <row r="508" s="245" customFormat="1" x14ac:dyDescent="0.25"/>
    <row r="509" s="245" customFormat="1" x14ac:dyDescent="0.25"/>
    <row r="510" s="245" customFormat="1" x14ac:dyDescent="0.25"/>
    <row r="511" s="245" customFormat="1" x14ac:dyDescent="0.25"/>
    <row r="512" s="245" customFormat="1" x14ac:dyDescent="0.25"/>
    <row r="513" s="245" customFormat="1" x14ac:dyDescent="0.25"/>
    <row r="514" s="245" customFormat="1" x14ac:dyDescent="0.25"/>
    <row r="515" s="245" customFormat="1" x14ac:dyDescent="0.25"/>
    <row r="516" s="245" customFormat="1" x14ac:dyDescent="0.25"/>
    <row r="517" s="245" customFormat="1" x14ac:dyDescent="0.25"/>
    <row r="518" s="245" customFormat="1" x14ac:dyDescent="0.25"/>
    <row r="519" s="245" customFormat="1" x14ac:dyDescent="0.25"/>
    <row r="520" s="245" customFormat="1" x14ac:dyDescent="0.25"/>
    <row r="521" s="245" customFormat="1" x14ac:dyDescent="0.25"/>
    <row r="522" s="245" customFormat="1" x14ac:dyDescent="0.25"/>
    <row r="523" s="245" customFormat="1" x14ac:dyDescent="0.25"/>
    <row r="524" s="245" customFormat="1" x14ac:dyDescent="0.25"/>
    <row r="525" s="245" customFormat="1" x14ac:dyDescent="0.25"/>
    <row r="526" s="245" customFormat="1" x14ac:dyDescent="0.25"/>
    <row r="527" s="245" customFormat="1" x14ac:dyDescent="0.25"/>
    <row r="528" s="245" customFormat="1" x14ac:dyDescent="0.25"/>
    <row r="529" s="245" customFormat="1" x14ac:dyDescent="0.25"/>
    <row r="530" s="245" customFormat="1" x14ac:dyDescent="0.25"/>
    <row r="531" s="245" customFormat="1" x14ac:dyDescent="0.25"/>
    <row r="532" s="245" customFormat="1" x14ac:dyDescent="0.25"/>
    <row r="533" s="245" customFormat="1" x14ac:dyDescent="0.25"/>
    <row r="534" s="245" customFormat="1" x14ac:dyDescent="0.25"/>
    <row r="535" s="245" customFormat="1" x14ac:dyDescent="0.25"/>
    <row r="536" s="245" customFormat="1" x14ac:dyDescent="0.25"/>
    <row r="537" s="245" customFormat="1" x14ac:dyDescent="0.25"/>
    <row r="538" s="245" customFormat="1" x14ac:dyDescent="0.25"/>
    <row r="539" s="245" customFormat="1" x14ac:dyDescent="0.25"/>
    <row r="540" s="245" customFormat="1" x14ac:dyDescent="0.25"/>
    <row r="541" s="245" customFormat="1" x14ac:dyDescent="0.25"/>
    <row r="542" s="245" customFormat="1" x14ac:dyDescent="0.25"/>
    <row r="543" s="245" customFormat="1" x14ac:dyDescent="0.25"/>
    <row r="544" s="245" customFormat="1" x14ac:dyDescent="0.25"/>
    <row r="545" s="245" customFormat="1" x14ac:dyDescent="0.25"/>
    <row r="546" s="245" customFormat="1" x14ac:dyDescent="0.25"/>
    <row r="547" s="245" customFormat="1" x14ac:dyDescent="0.25"/>
    <row r="548" s="245" customFormat="1" x14ac:dyDescent="0.25"/>
    <row r="549" s="245" customFormat="1" x14ac:dyDescent="0.25"/>
    <row r="550" s="245" customFormat="1" x14ac:dyDescent="0.25"/>
    <row r="551" s="245" customFormat="1" x14ac:dyDescent="0.25"/>
    <row r="552" s="245" customFormat="1" x14ac:dyDescent="0.25"/>
    <row r="553" s="245" customFormat="1" x14ac:dyDescent="0.25"/>
    <row r="554" s="245" customFormat="1" x14ac:dyDescent="0.25"/>
    <row r="555" s="245" customFormat="1" x14ac:dyDescent="0.25"/>
    <row r="556" s="245" customFormat="1" x14ac:dyDescent="0.25"/>
    <row r="557" s="245" customFormat="1" x14ac:dyDescent="0.25"/>
    <row r="558" s="245" customFormat="1" x14ac:dyDescent="0.25"/>
    <row r="559" s="245" customFormat="1" x14ac:dyDescent="0.25"/>
    <row r="560" s="245" customFormat="1" x14ac:dyDescent="0.25"/>
    <row r="561" s="245" customFormat="1" x14ac:dyDescent="0.25"/>
    <row r="562" s="245" customFormat="1" x14ac:dyDescent="0.25"/>
    <row r="563" s="245" customFormat="1" x14ac:dyDescent="0.25"/>
    <row r="564" s="245" customFormat="1" x14ac:dyDescent="0.25"/>
    <row r="565" s="245" customFormat="1" x14ac:dyDescent="0.25"/>
    <row r="566" s="245" customFormat="1" x14ac:dyDescent="0.25"/>
    <row r="567" s="245" customFormat="1" x14ac:dyDescent="0.25"/>
    <row r="568" s="245" customFormat="1" x14ac:dyDescent="0.25"/>
    <row r="569" s="245" customFormat="1" x14ac:dyDescent="0.25"/>
    <row r="570" s="245" customFormat="1" x14ac:dyDescent="0.25"/>
    <row r="571" s="245" customFormat="1" x14ac:dyDescent="0.25"/>
    <row r="572" s="245" customFormat="1" x14ac:dyDescent="0.25"/>
    <row r="573" s="245" customFormat="1" x14ac:dyDescent="0.25"/>
    <row r="574" s="245" customFormat="1" x14ac:dyDescent="0.25"/>
    <row r="575" s="245" customFormat="1" x14ac:dyDescent="0.25"/>
    <row r="576" s="245" customFormat="1" x14ac:dyDescent="0.25"/>
    <row r="577" s="245" customFormat="1" x14ac:dyDescent="0.25"/>
    <row r="578" s="245" customFormat="1" x14ac:dyDescent="0.25"/>
    <row r="579" s="245" customFormat="1" x14ac:dyDescent="0.25"/>
    <row r="580" s="245" customFormat="1" x14ac:dyDescent="0.25"/>
    <row r="581" s="245" customFormat="1" x14ac:dyDescent="0.25"/>
  </sheetData>
  <sheetProtection sheet="1" objects="1" scenarios="1"/>
  <phoneticPr fontId="15" type="noConversion"/>
  <hyperlinks>
    <hyperlink ref="E7" r:id="rId1" display="Die SNB übernimmt keine Gewähr für die Vollständigkeit der Liste. Bitte melden Sie Mutationen oder Ergänzungen via eSurvey, unter 'Kommentare und Dokumente'" xr:uid="{00000000-0004-0000-0700-000000000000}"/>
  </hyperlinks>
  <printOptions horizontalCentered="1"/>
  <pageMargins left="0.59055118110236227" right="0" top="0.78740157480314965" bottom="0.78740157480314965" header="0.19685039370078741" footer="0"/>
  <pageSetup paperSize="9" scale="70" orientation="landscape" r:id="rId2"/>
  <headerFooter alignWithMargins="0">
    <oddFooter>&amp;L&amp;8&amp;D&amp;R&amp;8Seite &amp;P</oddFooter>
  </headerFooter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_x00fc_rzel xmlns="5f0592f7-ddc3-4725-828f-13a4b1adedb7">AR11AR14</K_x00fc_rzel>
    <ZIP_x0020_Anzeige xmlns="a51d903e-b287-4697-a864-dff44a858ca1">false</ZIP_x0020_Anzeige>
    <Titel xmlns="5f0592f7-ddc3-4725-828f-13a4b1adedb7">Adressausfallrisiken im Interbankbereich</Titel>
    <PublikationBis xmlns="5f0592f7-ddc3-4725-828f-13a4b1adedb7" xsi:nil="true"/>
    <In_x0020_Arbeit xmlns="5f0592f7-ddc3-4725-828f-13a4b1adedb7">in Arbeit</In_x0020_Arbeit>
    <Sprache xmlns="5f0592f7-ddc3-4725-828f-13a4b1adedb7">de</Sprache>
    <Beschreibung xmlns="5f0592f7-ddc3-4725-828f-13a4b1adedb7">Release</Beschreibung>
    <Version0 xmlns="5f0592f7-ddc3-4725-828f-13a4b1adedb7" xsi:nil="true"/>
    <Sortierung xmlns="5f0592f7-ddc3-4725-828f-13a4b1adedb7">3</Sortierung>
    <Beschreibung0 xmlns="5f0592f7-ddc3-4725-828f-13a4b1adedb7" xsi:nil="true"/>
    <Beschreibung1 xmlns="5f0592f7-ddc3-4725-828f-13a4b1adedb7">forms</Beschreibung1>
    <PublikationVon xmlns="5f0592f7-ddc3-4725-828f-13a4b1adedb7" xsi:nil="true"/>
    <zuArchivieren xmlns="a51d903e-b287-4697-a864-dff44a858ca1">no</zuArchivieren>
    <G_x00fc_ltigkeitsdatum xmlns="5f0592f7-ddc3-4725-828f-13a4b1adedb7">2025-03-30T22:00:00+00:00</G_x00fc_ltigkeitsdatum>
    <G_x00fc_ltigkeitsdatumBis xmlns="5f0592f7-ddc3-4725-828f-13a4b1aded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2F1A9EF0CD26458704E34F920B1F40" ma:contentTypeVersion="5" ma:contentTypeDescription="Create a new document." ma:contentTypeScope="" ma:versionID="1cde857890c7bab8fb199ec3ebd63598">
  <xsd:schema xmlns:xsd="http://www.w3.org/2001/XMLSchema" xmlns:xs="http://www.w3.org/2001/XMLSchema" xmlns:p="http://schemas.microsoft.com/office/2006/metadata/properties" xmlns:ns2="5f0592f7-ddc3-4725-828f-13a4b1adedb7" xmlns:ns3="a51d903e-b287-4697-a864-dff44a858ca1" targetNamespace="http://schemas.microsoft.com/office/2006/metadata/properties" ma:root="true" ma:fieldsID="3e3c0199e51e5839eec4e66187afcf2e" ns2:_="" ns3:_="">
    <xsd:import namespace="5f0592f7-ddc3-4725-828f-13a4b1adedb7"/>
    <xsd:import namespace="a51d903e-b287-4697-a864-dff44a858ca1"/>
    <xsd:element name="properties">
      <xsd:complexType>
        <xsd:sequence>
          <xsd:element name="documentManagement">
            <xsd:complexType>
              <xsd:all>
                <xsd:element ref="ns2:K_x00fc_rzel" minOccurs="0"/>
                <xsd:element ref="ns2:Titel" minOccurs="0"/>
                <xsd:element ref="ns2:Beschreibung1" minOccurs="0"/>
                <xsd:element ref="ns2:Beschreibung" minOccurs="0"/>
                <xsd:element ref="ns2:Sprache" minOccurs="0"/>
                <xsd:element ref="ns2:G_x00fc_ltigkeitsdatum" minOccurs="0"/>
                <xsd:element ref="ns2:G_x00fc_ltigkeitsdatumBis" minOccurs="0"/>
                <xsd:element ref="ns2:Sortierung" minOccurs="0"/>
                <xsd:element ref="ns2:PublikationVon" minOccurs="0"/>
                <xsd:element ref="ns2:PublikationBis" minOccurs="0"/>
                <xsd:element ref="ns2:Beschreibung0" minOccurs="0"/>
                <xsd:element ref="ns2:Version0" minOccurs="0"/>
                <xsd:element ref="ns2:In_x0020_Arbeit" minOccurs="0"/>
                <xsd:element ref="ns3:zuArchivieren" minOccurs="0"/>
                <xsd:element ref="ns3:ZIP_x0020_Anzei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592f7-ddc3-4725-828f-13a4b1adedb7" elementFormDefault="qualified">
    <xsd:import namespace="http://schemas.microsoft.com/office/2006/documentManagement/types"/>
    <xsd:import namespace="http://schemas.microsoft.com/office/infopath/2007/PartnerControls"/>
    <xsd:element name="K_x00fc_rzel" ma:index="1" nillable="true" ma:displayName="Kürzel" ma:internalName="K_x00fc_rzel">
      <xsd:simpleType>
        <xsd:restriction base="dms:Text">
          <xsd:maxLength value="255"/>
        </xsd:restriction>
      </xsd:simpleType>
    </xsd:element>
    <xsd:element name="Titel" ma:index="2" nillable="true" ma:displayName="Titel" ma:internalName="Titel">
      <xsd:simpleType>
        <xsd:restriction base="dms:Text">
          <xsd:maxLength value="255"/>
        </xsd:restriction>
      </xsd:simpleType>
    </xsd:element>
    <xsd:element name="Beschreibung1" ma:index="3" nillable="true" ma:displayName="Kategorie" ma:format="Dropdown" ma:indexed="true" ma:internalName="Beschreibung1">
      <xsd:simpleType>
        <xsd:union memberTypes="dms:Text">
          <xsd:simpleType>
            <xsd:restriction base="dms:Choice">
              <xsd:enumeration value="forms"/>
              <xsd:enumeration value="CSV"/>
              <xsd:enumeration value="XML-scheme"/>
              <xsd:enumeration value="XML sample"/>
              <xsd:enumeration value="form title"/>
              <xsd:enumeration value="guidelines"/>
              <xsd:enumeration value="letter"/>
              <xsd:enumeration value="others"/>
              <xsd:enumeration value="regulations"/>
              <xsd:enumeration value="release"/>
              <xsd:enumeration value="validation rules"/>
            </xsd:restriction>
          </xsd:simpleType>
        </xsd:union>
      </xsd:simpleType>
    </xsd:element>
    <xsd:element name="Beschreibung" ma:index="4" nillable="true" ma:displayName="Version/Release" ma:default="Release" ma:format="Dropdown" ma:internalName="Beschreibung">
      <xsd:simpleType>
        <xsd:restriction base="dms:Choice">
          <xsd:enumeration value="Version"/>
          <xsd:enumeration value="no Version available"/>
          <xsd:enumeration value="Release"/>
        </xsd:restriction>
      </xsd:simpleType>
    </xsd:element>
    <xsd:element name="Sprache" ma:index="5" nillable="true" ma:displayName="Sprache" ma:default="de" ma:format="Dropdown" ma:internalName="Sprache">
      <xsd:simpleType>
        <xsd:union memberTypes="dms:Text">
          <xsd:simpleType>
            <xsd:restriction base="dms:Choice">
              <xsd:enumeration value="de"/>
              <xsd:enumeration value="fr"/>
              <xsd:enumeration value="en"/>
            </xsd:restriction>
          </xsd:simpleType>
        </xsd:union>
      </xsd:simpleType>
    </xsd:element>
    <xsd:element name="G_x00fc_ltigkeitsdatum" ma:index="6" nillable="true" ma:displayName="DatumVon" ma:description="Gültigkeitsdatum von" ma:format="DateOnly" ma:internalName="G_x00fc_ltigkeitsdatum" ma:readOnly="false">
      <xsd:simpleType>
        <xsd:restriction base="dms:DateTime"/>
      </xsd:simpleType>
    </xsd:element>
    <xsd:element name="G_x00fc_ltigkeitsdatumBis" ma:index="7" nillable="true" ma:displayName="DatumBis" ma:description="Gültigkeitsdatum bis (leer für unbestimmt)" ma:format="DateOnly" ma:internalName="G_x00fc_ltigkeitsdatumBis">
      <xsd:simpleType>
        <xsd:restriction base="dms:DateTime"/>
      </xsd:simpleType>
    </xsd:element>
    <xsd:element name="Sortierung" ma:index="8" nillable="true" ma:displayName="Sortierung" ma:description="0 = Automatische Sortierung (alphabetisch nach Kürzel)" ma:internalName="Sortierung">
      <xsd:simpleType>
        <xsd:restriction base="dms:Number">
          <xsd:maxInclusive value="9999"/>
          <xsd:minInclusive value="0"/>
        </xsd:restriction>
      </xsd:simpleType>
    </xsd:element>
    <xsd:element name="PublikationVon" ma:index="9" nillable="true" ma:displayName="PublikationVon" ma:description="Bitte nicht editieren. Wird für die Release-Zips automatisch gesetzt bei deren Erstellung." ma:format="DateOnly" ma:internalName="PublikationVon">
      <xsd:simpleType>
        <xsd:restriction base="dms:DateTime"/>
      </xsd:simpleType>
    </xsd:element>
    <xsd:element name="PublikationBis" ma:index="10" nillable="true" ma:displayName="PublikationBis" ma:description="Bitte nicht editieren. Wird für die Release-Zips automatisch gesetzt bei deren Erstellung." ma:format="DateOnly" ma:internalName="PublikationBis">
      <xsd:simpleType>
        <xsd:restriction base="dms:DateTime"/>
      </xsd:simpleType>
    </xsd:element>
    <xsd:element name="Beschreibung0" ma:index="11" nillable="true" ma:displayName="Beschreibung" ma:internalName="Beschreibung0">
      <xsd:simpleType>
        <xsd:restriction base="dms:Note">
          <xsd:maxLength value="255"/>
        </xsd:restriction>
      </xsd:simpleType>
    </xsd:element>
    <xsd:element name="Version0" ma:index="12" nillable="true" ma:displayName="VersionIntern" ma:description="DO NOT enter or change any data. It is used for release zip files internally." ma:indexed="true" ma:internalName="Version0">
      <xsd:simpleType>
        <xsd:restriction base="dms:Text">
          <xsd:maxLength value="255"/>
        </xsd:restriction>
      </xsd:simpleType>
    </xsd:element>
    <xsd:element name="In_x0020_Arbeit" ma:index="22" nillable="true" ma:displayName="Status" ma:default="in Arbeit" ma:format="RadioButtons" ma:internalName="In_x0020_Arbeit">
      <xsd:simpleType>
        <xsd:union memberTypes="dms:Text">
          <xsd:simpleType>
            <xsd:restriction base="dms:Choice">
              <xsd:enumeration value="in Arbei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d903e-b287-4697-a864-dff44a858ca1" elementFormDefault="qualified">
    <xsd:import namespace="http://schemas.microsoft.com/office/2006/documentManagement/types"/>
    <xsd:import namespace="http://schemas.microsoft.com/office/infopath/2007/PartnerControls"/>
    <xsd:element name="zuArchivieren" ma:index="23" nillable="true" ma:displayName="zu archivieren" ma:default="no" ma:format="Dropdown" ma:indexed="true" ma:internalName="zuArchivieren">
      <xsd:simpleType>
        <xsd:restriction base="dms:Choice">
          <xsd:enumeration value="yes"/>
          <xsd:enumeration value="no"/>
        </xsd:restriction>
      </xsd:simpleType>
    </xsd:element>
    <xsd:element name="ZIP_x0020_Anzeige" ma:index="24" nillable="true" ma:displayName="ZIP Anzeige unterdrücken" ma:default="0" ma:internalName="ZIP_x0020_Anzeig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6F095D-BA01-4237-ADD5-2D9F4B7E92B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D7AB65F-071C-4231-BC86-0B8B0BD754FC}">
  <ds:schemaRefs>
    <ds:schemaRef ds:uri="http://purl.org/dc/elements/1.1/"/>
    <ds:schemaRef ds:uri="http://schemas.microsoft.com/office/infopath/2007/PartnerControls"/>
    <ds:schemaRef ds:uri="a51d903e-b287-4697-a864-dff44a858ca1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f0592f7-ddc3-4725-828f-13a4b1adedb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7FC18A-242F-4010-94D3-8A287AF65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592f7-ddc3-4725-828f-13a4b1adedb7"/>
    <ds:schemaRef ds:uri="a51d903e-b287-4697-a864-dff44a858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02776D-7A83-4363-915E-83A88E5E6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emplate xsi:nil="true"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19</vt:i4>
      </vt:variant>
    </vt:vector>
  </HeadingPairs>
  <TitlesOfParts>
    <vt:vector size="27" baseType="lpstr">
      <vt:lpstr>Lieferschein</vt:lpstr>
      <vt:lpstr>AR11.MELD</vt:lpstr>
      <vt:lpstr>AR12.MELD</vt:lpstr>
      <vt:lpstr>AR13.MELD</vt:lpstr>
      <vt:lpstr>AR14.MELD</vt:lpstr>
      <vt:lpstr>Gegenparteien Schweiz</vt:lpstr>
      <vt:lpstr>Gegenparteien Ausland</vt:lpstr>
      <vt:lpstr>Zuordnungsliste</vt:lpstr>
      <vt:lpstr>ARISGP_DOM</vt:lpstr>
      <vt:lpstr>ARISGP_FOR</vt:lpstr>
      <vt:lpstr>Banks_Dom</vt:lpstr>
      <vt:lpstr>Banks_For</vt:lpstr>
      <vt:lpstr>Lieferschein!Date</vt:lpstr>
      <vt:lpstr>AR11.MELD!Druckbereich</vt:lpstr>
      <vt:lpstr>AR12.MELD!Druckbereich</vt:lpstr>
      <vt:lpstr>AR13.MELD!Druckbereich</vt:lpstr>
      <vt:lpstr>AR14.MELD!Druckbereich</vt:lpstr>
      <vt:lpstr>'Gegenparteien Ausland'!Druckbereich</vt:lpstr>
      <vt:lpstr>'Gegenparteien Schweiz'!Druckbereich</vt:lpstr>
      <vt:lpstr>Lieferschein!Druckbereich</vt:lpstr>
      <vt:lpstr>Zuordnungsliste!Druckbereich</vt:lpstr>
      <vt:lpstr>'Gegenparteien Ausland'!Drucktitel</vt:lpstr>
      <vt:lpstr>'Gegenparteien Schweiz'!Drucktitel</vt:lpstr>
      <vt:lpstr>Zuordnungsliste!Drucktitel</vt:lpstr>
      <vt:lpstr>List_Dom</vt:lpstr>
      <vt:lpstr>List_For</vt:lpstr>
      <vt:lpstr>P_Title</vt:lpstr>
    </vt:vector>
  </TitlesOfParts>
  <Manager xsi:nil="true"/>
  <Company>SNB BNS</Company>
  <LinksUpToDate>false</LinksUpToDate>
  <SharedDoc>false</SharedDoc>
  <HyperlinkBase xsi:nil="true"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Erhebungsmittel</cp:category>
  <dcterms:created xsi:type="dcterms:W3CDTF">2015-08-06T09:15:28Z</dcterms:created>
  <dc:creator>SNB BNS</dc:creator>
  <cp:keywords>SNB, BNS, Statistiken, Erhebungen, Erhebungsmittel</cp:keywords>
  <cp:lastPrinted>2022-03-08T07:09:37Z</cp:lastPrinted>
  <dcterms:modified xsi:type="dcterms:W3CDTF">2026-06-10T06:03:18Z</dcterms:modified>
  <dc:subject>Erhebungsmittel</dc:subject>
  <dc:title>Adressausfallrisiken im Interbankbereich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5115300.00000000</vt:lpwstr>
  </property>
  <property fmtid="{D5CDD505-2E9C-101B-9397-08002B2CF9AE}" pid="3" name="ContentTypeId">
    <vt:lpwstr>0x0101007D2F1A9EF0CD26458704E34F920B1F40</vt:lpwstr>
  </property>
  <property fmtid="{D5CDD505-2E9C-101B-9397-08002B2CF9AE}" pid="4" name="Titel">
    <vt:lpwstr>Adressausfallrisiken im Interbankbereich</vt:lpwstr>
  </property>
</Properties>
</file>