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customXmlProperties+xml" PartName="/customXml/itemProps4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drawing+xml" PartName="/xl/drawings/drawing5.xml"/>
  <Override ContentType="application/vnd.openxmlformats-officedocument.drawing+xml" PartName="/xl/drawings/drawing6.xml"/>
  <Override ContentType="application/vnd.openxmlformats-officedocument.drawing+xml" PartName="/xl/drawings/drawing7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 defaultThemeVersion="124226"/>
  <mc:AlternateContent>
    <mc:Choice Requires="x15">
      <x15ac:absPath xmlns:x15ac="http://schemas.microsoft.com/office/spreadsheetml/2010/11/ac" url="\\snb.ch\daten\appsdata\PRIMA\Templates für PRIMA\Koordinatenbasierte EHM\BSTA\KRED\01.01.2026\"/>
    </mc:Choice>
  </mc:AlternateContent>
  <xr:revisionPtr revIDLastSave="0" documentId="13_ncr:1_{99BDCCE2-4B1C-4616-A1AB-7FEF031844C0}" xr6:coauthVersionLast="47" xr6:coauthVersionMax="47" xr10:uidLastSave="{00000000-0000-0000-0000-000000000000}"/>
  <bookViews>
    <workbookView xWindow="-120" yWindow="-120" windowWidth="29040" windowHeight="15720" tabRatio="701" xr2:uid="{961CBD99-AB18-4A03-999F-2360903518C0}"/>
  </bookViews>
  <sheets>
    <sheet name="Start" sheetId="12" r:id="rId1"/>
    <sheet name="K021.MELD" sheetId="5" r:id="rId2"/>
    <sheet name="K022_1.MELD" sheetId="6" r:id="rId3"/>
    <sheet name="K022_2.MELD" sheetId="7" r:id="rId4"/>
    <sheet name="K022_3.MELD" sheetId="8" r:id="rId5"/>
    <sheet name="K022_4.MELD" sheetId="9" r:id="rId6"/>
    <sheet name="K022_5.MELD" sheetId="10" r:id="rId7"/>
  </sheets>
  <definedNames>
    <definedName name="Date">#REF!</definedName>
    <definedName name="P_Subtitle">Start!$B$7</definedName>
    <definedName name="P_Title">Start!$B$6</definedName>
    <definedName name="_xlnm.Print_Area" localSheetId="1">'K021.MELD'!$A$1:$AL$86</definedName>
    <definedName name="_xlnm.Print_Area" localSheetId="2">'K022_1.MELD'!$A$1:$O$86</definedName>
    <definedName name="_xlnm.Print_Area" localSheetId="3">'K022_2.MELD'!$A$1:$O$86</definedName>
    <definedName name="_xlnm.Print_Area" localSheetId="4">'K022_3.MELD'!$A$1:$O$86</definedName>
    <definedName name="_xlnm.Print_Area" localSheetId="5">'K022_4.MELD'!$A$1:$O$86</definedName>
    <definedName name="_xlnm.Print_Area" localSheetId="6">'K022_5.MELD'!$A$1:$O$86</definedName>
    <definedName name="_xlnm.Print_Area" localSheetId="0">Start!$A$1:$H$40</definedName>
    <definedName name="_xlnm.Print_Titles" localSheetId="1">'K021.MELD'!$A:$E,'K021.MELD'!$1:$15</definedName>
    <definedName name="_xlnm.Print_Titles" localSheetId="2">'K022_1.MELD'!$A:$B,'K022_1.MELD'!$1:$15</definedName>
    <definedName name="_xlnm.Print_Titles" localSheetId="3">'K022_2.MELD'!$A:$B,'K022_2.MELD'!$1:$15</definedName>
    <definedName name="_xlnm.Print_Titles" localSheetId="4">'K022_3.MELD'!$A:$B,'K022_3.MELD'!$1:$15</definedName>
    <definedName name="_xlnm.Print_Titles" localSheetId="5">'K022_4.MELD'!$A:$B,'K022_4.MELD'!$1:$15</definedName>
    <definedName name="_xlnm.Print_Titles" localSheetId="6">'K022_5.MELD'!$A:$B,'K022_5.MELD'!$1:$15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82" i="5" l="1"/>
  <c r="AJ82" i="5"/>
  <c r="AI82" i="5"/>
  <c r="AH82" i="5"/>
  <c r="AG82" i="5"/>
  <c r="AF82" i="5"/>
  <c r="AE82" i="5"/>
  <c r="V82" i="5"/>
  <c r="M82" i="5"/>
  <c r="AK81" i="5"/>
  <c r="AJ81" i="5"/>
  <c r="AI81" i="5"/>
  <c r="AH81" i="5"/>
  <c r="AG81" i="5"/>
  <c r="AF81" i="5"/>
  <c r="AE81" i="5"/>
  <c r="V81" i="5"/>
  <c r="M81" i="5"/>
  <c r="AK80" i="5"/>
  <c r="AJ80" i="5"/>
  <c r="AI80" i="5"/>
  <c r="AH80" i="5"/>
  <c r="AG80" i="5"/>
  <c r="AF80" i="5"/>
  <c r="AE80" i="5"/>
  <c r="V80" i="5"/>
  <c r="M80" i="5"/>
  <c r="AK79" i="5"/>
  <c r="AJ79" i="5"/>
  <c r="AI79" i="5"/>
  <c r="AH79" i="5"/>
  <c r="AG79" i="5"/>
  <c r="AF79" i="5"/>
  <c r="AE79" i="5"/>
  <c r="V79" i="5"/>
  <c r="M79" i="5"/>
  <c r="AK78" i="5"/>
  <c r="AJ78" i="5"/>
  <c r="AI78" i="5"/>
  <c r="AH78" i="5"/>
  <c r="AG78" i="5"/>
  <c r="AF78" i="5"/>
  <c r="AE78" i="5"/>
  <c r="V78" i="5"/>
  <c r="M78" i="5"/>
  <c r="AK76" i="5"/>
  <c r="AJ76" i="5"/>
  <c r="AI76" i="5"/>
  <c r="AH76" i="5"/>
  <c r="AG76" i="5"/>
  <c r="AF76" i="5"/>
  <c r="AE76" i="5"/>
  <c r="V76" i="5"/>
  <c r="M76" i="5"/>
  <c r="AK75" i="5"/>
  <c r="AJ75" i="5"/>
  <c r="AI75" i="5"/>
  <c r="AH75" i="5"/>
  <c r="AG75" i="5"/>
  <c r="AF75" i="5"/>
  <c r="AE75" i="5"/>
  <c r="V75" i="5"/>
  <c r="M75" i="5"/>
  <c r="AS75" i="5" s="1"/>
  <c r="AK74" i="5"/>
  <c r="AJ74" i="5"/>
  <c r="AI74" i="5"/>
  <c r="AH74" i="5"/>
  <c r="AG74" i="5"/>
  <c r="AF74" i="5"/>
  <c r="AE74" i="5"/>
  <c r="V74" i="5"/>
  <c r="M74" i="5"/>
  <c r="AK73" i="5"/>
  <c r="AJ73" i="5"/>
  <c r="AI73" i="5"/>
  <c r="AH73" i="5"/>
  <c r="AG73" i="5"/>
  <c r="AF73" i="5"/>
  <c r="AE73" i="5"/>
  <c r="V73" i="5"/>
  <c r="AT73" i="5" s="1"/>
  <c r="M73" i="5"/>
  <c r="AK71" i="5"/>
  <c r="AJ71" i="5"/>
  <c r="AI71" i="5"/>
  <c r="AH71" i="5"/>
  <c r="AG71" i="5"/>
  <c r="AF71" i="5"/>
  <c r="AE71" i="5"/>
  <c r="V71" i="5"/>
  <c r="M71" i="5"/>
  <c r="AK69" i="5"/>
  <c r="AJ69" i="5"/>
  <c r="AI69" i="5"/>
  <c r="AH69" i="5"/>
  <c r="AG69" i="5"/>
  <c r="AF69" i="5"/>
  <c r="AE69" i="5"/>
  <c r="V69" i="5"/>
  <c r="M69" i="5"/>
  <c r="AK67" i="5"/>
  <c r="AJ67" i="5"/>
  <c r="AI67" i="5"/>
  <c r="AH67" i="5"/>
  <c r="AG67" i="5"/>
  <c r="AF67" i="5"/>
  <c r="AE67" i="5"/>
  <c r="V67" i="5"/>
  <c r="M67" i="5"/>
  <c r="AK65" i="5"/>
  <c r="AJ65" i="5"/>
  <c r="AI65" i="5"/>
  <c r="AH65" i="5"/>
  <c r="AG65" i="5"/>
  <c r="AF65" i="5"/>
  <c r="AE65" i="5"/>
  <c r="V65" i="5"/>
  <c r="M65" i="5"/>
  <c r="AK63" i="5"/>
  <c r="AJ63" i="5"/>
  <c r="AI63" i="5"/>
  <c r="AH63" i="5"/>
  <c r="AG63" i="5"/>
  <c r="AF63" i="5"/>
  <c r="AE63" i="5"/>
  <c r="V63" i="5"/>
  <c r="M63" i="5"/>
  <c r="AK62" i="5"/>
  <c r="AJ62" i="5"/>
  <c r="AI62" i="5"/>
  <c r="AH62" i="5"/>
  <c r="AG62" i="5"/>
  <c r="AF62" i="5"/>
  <c r="AE62" i="5"/>
  <c r="V62" i="5"/>
  <c r="M62" i="5"/>
  <c r="AK61" i="5"/>
  <c r="AJ61" i="5"/>
  <c r="AI61" i="5"/>
  <c r="AH61" i="5"/>
  <c r="AG61" i="5"/>
  <c r="AF61" i="5"/>
  <c r="AE61" i="5"/>
  <c r="V61" i="5"/>
  <c r="AT61" i="5" s="1"/>
  <c r="M61" i="5"/>
  <c r="AS61" i="5" s="1"/>
  <c r="AK60" i="5"/>
  <c r="AJ60" i="5"/>
  <c r="AI60" i="5"/>
  <c r="AH60" i="5"/>
  <c r="AG60" i="5"/>
  <c r="AF60" i="5"/>
  <c r="AE60" i="5"/>
  <c r="V60" i="5"/>
  <c r="M60" i="5"/>
  <c r="AK58" i="5"/>
  <c r="AJ58" i="5"/>
  <c r="AI58" i="5"/>
  <c r="AH58" i="5"/>
  <c r="AG58" i="5"/>
  <c r="AF58" i="5"/>
  <c r="AE58" i="5"/>
  <c r="V58" i="5"/>
  <c r="M58" i="5"/>
  <c r="AK56" i="5"/>
  <c r="AJ56" i="5"/>
  <c r="AI56" i="5"/>
  <c r="AH56" i="5"/>
  <c r="AG56" i="5"/>
  <c r="AF56" i="5"/>
  <c r="AE56" i="5"/>
  <c r="V56" i="5"/>
  <c r="M56" i="5"/>
  <c r="AK55" i="5"/>
  <c r="AJ55" i="5"/>
  <c r="AI55" i="5"/>
  <c r="AH55" i="5"/>
  <c r="AG55" i="5"/>
  <c r="AF55" i="5"/>
  <c r="AE55" i="5"/>
  <c r="V55" i="5"/>
  <c r="M55" i="5"/>
  <c r="AK53" i="5"/>
  <c r="AJ53" i="5"/>
  <c r="AI53" i="5"/>
  <c r="AH53" i="5"/>
  <c r="AG53" i="5"/>
  <c r="AF53" i="5"/>
  <c r="AE53" i="5"/>
  <c r="V53" i="5"/>
  <c r="M53" i="5"/>
  <c r="AK52" i="5"/>
  <c r="AJ52" i="5"/>
  <c r="AI52" i="5"/>
  <c r="AH52" i="5"/>
  <c r="AG52" i="5"/>
  <c r="AF52" i="5"/>
  <c r="AE52" i="5"/>
  <c r="V52" i="5"/>
  <c r="M52" i="5"/>
  <c r="AK51" i="5"/>
  <c r="AJ51" i="5"/>
  <c r="AI51" i="5"/>
  <c r="AH51" i="5"/>
  <c r="AG51" i="5"/>
  <c r="AF51" i="5"/>
  <c r="AE51" i="5"/>
  <c r="V51" i="5"/>
  <c r="M51" i="5"/>
  <c r="AS51" i="5" s="1"/>
  <c r="AK50" i="5"/>
  <c r="AJ50" i="5"/>
  <c r="AI50" i="5"/>
  <c r="AH50" i="5"/>
  <c r="AG50" i="5"/>
  <c r="AF50" i="5"/>
  <c r="AE50" i="5"/>
  <c r="V50" i="5"/>
  <c r="M50" i="5"/>
  <c r="AK49" i="5"/>
  <c r="AJ49" i="5"/>
  <c r="AI49" i="5"/>
  <c r="AH49" i="5"/>
  <c r="AG49" i="5"/>
  <c r="AF49" i="5"/>
  <c r="AE49" i="5"/>
  <c r="V49" i="5"/>
  <c r="AT49" i="5" s="1"/>
  <c r="M49" i="5"/>
  <c r="AK48" i="5"/>
  <c r="AJ48" i="5"/>
  <c r="AI48" i="5"/>
  <c r="AH48" i="5"/>
  <c r="AG48" i="5"/>
  <c r="AF48" i="5"/>
  <c r="AE48" i="5"/>
  <c r="V48" i="5"/>
  <c r="M48" i="5"/>
  <c r="AK46" i="5"/>
  <c r="AJ46" i="5"/>
  <c r="AI46" i="5"/>
  <c r="AH46" i="5"/>
  <c r="AG46" i="5"/>
  <c r="AF46" i="5"/>
  <c r="AE46" i="5"/>
  <c r="V46" i="5"/>
  <c r="M46" i="5"/>
  <c r="AK45" i="5"/>
  <c r="AJ45" i="5"/>
  <c r="AI45" i="5"/>
  <c r="AH45" i="5"/>
  <c r="AG45" i="5"/>
  <c r="AF45" i="5"/>
  <c r="AE45" i="5"/>
  <c r="V45" i="5"/>
  <c r="M45" i="5"/>
  <c r="AK44" i="5"/>
  <c r="AJ44" i="5"/>
  <c r="AI44" i="5"/>
  <c r="AH44" i="5"/>
  <c r="AG44" i="5"/>
  <c r="AF44" i="5"/>
  <c r="AE44" i="5"/>
  <c r="V44" i="5"/>
  <c r="M44" i="5"/>
  <c r="AK43" i="5"/>
  <c r="AJ43" i="5"/>
  <c r="AI43" i="5"/>
  <c r="AH43" i="5"/>
  <c r="AG43" i="5"/>
  <c r="AF43" i="5"/>
  <c r="AE43" i="5"/>
  <c r="V43" i="5"/>
  <c r="M43" i="5"/>
  <c r="AK41" i="5"/>
  <c r="AJ41" i="5"/>
  <c r="AI41" i="5"/>
  <c r="AH41" i="5"/>
  <c r="AG41" i="5"/>
  <c r="AF41" i="5"/>
  <c r="AE41" i="5"/>
  <c r="V41" i="5"/>
  <c r="M41" i="5"/>
  <c r="AK40" i="5"/>
  <c r="AJ40" i="5"/>
  <c r="AI40" i="5"/>
  <c r="AH40" i="5"/>
  <c r="AG40" i="5"/>
  <c r="AF40" i="5"/>
  <c r="AE40" i="5"/>
  <c r="V40" i="5"/>
  <c r="AT40" i="5" s="1"/>
  <c r="M40" i="5"/>
  <c r="AS40" i="5" s="1"/>
  <c r="AK39" i="5"/>
  <c r="AJ39" i="5"/>
  <c r="AI39" i="5"/>
  <c r="AH39" i="5"/>
  <c r="AG39" i="5"/>
  <c r="AF39" i="5"/>
  <c r="AE39" i="5"/>
  <c r="V39" i="5"/>
  <c r="M39" i="5"/>
  <c r="AK37" i="5"/>
  <c r="AJ37" i="5"/>
  <c r="AI37" i="5"/>
  <c r="AH37" i="5"/>
  <c r="AG37" i="5"/>
  <c r="AF37" i="5"/>
  <c r="AE37" i="5"/>
  <c r="V37" i="5"/>
  <c r="M37" i="5"/>
  <c r="AK35" i="5"/>
  <c r="AJ35" i="5"/>
  <c r="AI35" i="5"/>
  <c r="AH35" i="5"/>
  <c r="AG35" i="5"/>
  <c r="AF35" i="5"/>
  <c r="AE35" i="5"/>
  <c r="V35" i="5"/>
  <c r="M35" i="5"/>
  <c r="AK34" i="5"/>
  <c r="AJ34" i="5"/>
  <c r="AI34" i="5"/>
  <c r="AH34" i="5"/>
  <c r="AG34" i="5"/>
  <c r="AF34" i="5"/>
  <c r="AE34" i="5"/>
  <c r="V34" i="5"/>
  <c r="M34" i="5"/>
  <c r="AK33" i="5"/>
  <c r="AJ33" i="5"/>
  <c r="AI33" i="5"/>
  <c r="AH33" i="5"/>
  <c r="AG33" i="5"/>
  <c r="AF33" i="5"/>
  <c r="AE33" i="5"/>
  <c r="V33" i="5"/>
  <c r="M33" i="5"/>
  <c r="AK32" i="5"/>
  <c r="AJ32" i="5"/>
  <c r="AI32" i="5"/>
  <c r="AH32" i="5"/>
  <c r="AG32" i="5"/>
  <c r="AF32" i="5"/>
  <c r="AE32" i="5"/>
  <c r="V32" i="5"/>
  <c r="M32" i="5"/>
  <c r="AK31" i="5"/>
  <c r="AJ31" i="5"/>
  <c r="AI31" i="5"/>
  <c r="AH31" i="5"/>
  <c r="AG31" i="5"/>
  <c r="AF31" i="5"/>
  <c r="AE31" i="5"/>
  <c r="V31" i="5"/>
  <c r="M31" i="5"/>
  <c r="AS31" i="5" s="1"/>
  <c r="AK30" i="5"/>
  <c r="AJ30" i="5"/>
  <c r="AI30" i="5"/>
  <c r="AH30" i="5"/>
  <c r="AG30" i="5"/>
  <c r="AF30" i="5"/>
  <c r="AE30" i="5"/>
  <c r="V30" i="5"/>
  <c r="M30" i="5"/>
  <c r="AK29" i="5"/>
  <c r="AJ29" i="5"/>
  <c r="AI29" i="5"/>
  <c r="AH29" i="5"/>
  <c r="AG29" i="5"/>
  <c r="AF29" i="5"/>
  <c r="AE29" i="5"/>
  <c r="V29" i="5"/>
  <c r="AT29" i="5" s="1"/>
  <c r="M29" i="5"/>
  <c r="AK28" i="5"/>
  <c r="AJ28" i="5"/>
  <c r="AI28" i="5"/>
  <c r="AH28" i="5"/>
  <c r="AG28" i="5"/>
  <c r="AF28" i="5"/>
  <c r="AE28" i="5"/>
  <c r="V28" i="5"/>
  <c r="M28" i="5"/>
  <c r="AK27" i="5"/>
  <c r="AJ27" i="5"/>
  <c r="AI27" i="5"/>
  <c r="AH27" i="5"/>
  <c r="AG27" i="5"/>
  <c r="AF27" i="5"/>
  <c r="AE27" i="5"/>
  <c r="V27" i="5"/>
  <c r="M27" i="5"/>
  <c r="AK26" i="5"/>
  <c r="AJ26" i="5"/>
  <c r="AI26" i="5"/>
  <c r="AH26" i="5"/>
  <c r="AG26" i="5"/>
  <c r="AF26" i="5"/>
  <c r="AE26" i="5"/>
  <c r="V26" i="5"/>
  <c r="M26" i="5"/>
  <c r="AK25" i="5"/>
  <c r="AJ25" i="5"/>
  <c r="AI25" i="5"/>
  <c r="AH25" i="5"/>
  <c r="AG25" i="5"/>
  <c r="AF25" i="5"/>
  <c r="AE25" i="5"/>
  <c r="V25" i="5"/>
  <c r="M25" i="5"/>
  <c r="AK24" i="5"/>
  <c r="AJ24" i="5"/>
  <c r="AI24" i="5"/>
  <c r="AH24" i="5"/>
  <c r="AG24" i="5"/>
  <c r="AF24" i="5"/>
  <c r="AE24" i="5"/>
  <c r="V24" i="5"/>
  <c r="M24" i="5"/>
  <c r="AK23" i="5"/>
  <c r="AJ23" i="5"/>
  <c r="AI23" i="5"/>
  <c r="AH23" i="5"/>
  <c r="AG23" i="5"/>
  <c r="AF23" i="5"/>
  <c r="AE23" i="5"/>
  <c r="V23" i="5"/>
  <c r="M23" i="5"/>
  <c r="AK21" i="5"/>
  <c r="AJ21" i="5"/>
  <c r="AI21" i="5"/>
  <c r="AH21" i="5"/>
  <c r="AG21" i="5"/>
  <c r="AF21" i="5"/>
  <c r="AE21" i="5"/>
  <c r="V21" i="5"/>
  <c r="AT21" i="5" s="1"/>
  <c r="M21" i="5"/>
  <c r="AS21" i="5" s="1"/>
  <c r="AK20" i="5"/>
  <c r="AJ20" i="5"/>
  <c r="AI20" i="5"/>
  <c r="AH20" i="5"/>
  <c r="AG20" i="5"/>
  <c r="AF20" i="5"/>
  <c r="AE20" i="5"/>
  <c r="V20" i="5"/>
  <c r="M20" i="5"/>
  <c r="AK19" i="5"/>
  <c r="AJ19" i="5"/>
  <c r="AI19" i="5"/>
  <c r="AH19" i="5"/>
  <c r="AE19" i="5"/>
  <c r="V19" i="5"/>
  <c r="AT19" i="5" s="1"/>
  <c r="M19" i="5"/>
  <c r="AS19" i="5" s="1"/>
  <c r="AD71" i="5"/>
  <c r="AC71" i="5"/>
  <c r="AB71" i="5"/>
  <c r="AA71" i="5"/>
  <c r="Z71" i="5"/>
  <c r="Y71" i="5"/>
  <c r="X71" i="5"/>
  <c r="AT71" i="5"/>
  <c r="U71" i="5"/>
  <c r="T71" i="5"/>
  <c r="S71" i="5"/>
  <c r="R71" i="5"/>
  <c r="Q71" i="5"/>
  <c r="P71" i="5"/>
  <c r="O71" i="5"/>
  <c r="AT69" i="5"/>
  <c r="AD58" i="5"/>
  <c r="AC58" i="5"/>
  <c r="AB58" i="5"/>
  <c r="AA58" i="5"/>
  <c r="Z58" i="5"/>
  <c r="Y58" i="5"/>
  <c r="X58" i="5"/>
  <c r="U58" i="5"/>
  <c r="T58" i="5"/>
  <c r="S58" i="5"/>
  <c r="R58" i="5"/>
  <c r="Q58" i="5"/>
  <c r="P58" i="5"/>
  <c r="O58" i="5"/>
  <c r="AT55" i="5"/>
  <c r="AS55" i="5"/>
  <c r="AD46" i="5"/>
  <c r="AC46" i="5"/>
  <c r="AB46" i="5"/>
  <c r="AA46" i="5"/>
  <c r="Z46" i="5"/>
  <c r="Y46" i="5"/>
  <c r="X46" i="5"/>
  <c r="U46" i="5"/>
  <c r="T46" i="5"/>
  <c r="S46" i="5"/>
  <c r="R46" i="5"/>
  <c r="Q46" i="5"/>
  <c r="P46" i="5"/>
  <c r="O46" i="5"/>
  <c r="AS44" i="5"/>
  <c r="AD41" i="5"/>
  <c r="AC41" i="5"/>
  <c r="AB41" i="5"/>
  <c r="AA41" i="5"/>
  <c r="Z41" i="5"/>
  <c r="Y41" i="5"/>
  <c r="X41" i="5"/>
  <c r="U41" i="5"/>
  <c r="T41" i="5"/>
  <c r="S41" i="5"/>
  <c r="R41" i="5"/>
  <c r="Q41" i="5"/>
  <c r="P41" i="5"/>
  <c r="O41" i="5"/>
  <c r="AS41" i="5"/>
  <c r="AT39" i="5"/>
  <c r="AS30" i="5"/>
  <c r="AS23" i="5"/>
  <c r="AT20" i="5"/>
  <c r="AS20" i="5"/>
  <c r="AT23" i="5"/>
  <c r="AT24" i="5"/>
  <c r="AS24" i="5"/>
  <c r="AS25" i="5"/>
  <c r="AT25" i="5"/>
  <c r="AT26" i="5"/>
  <c r="AS26" i="5"/>
  <c r="AS27" i="5"/>
  <c r="AT27" i="5"/>
  <c r="AS28" i="5"/>
  <c r="AT28" i="5"/>
  <c r="AS29" i="5"/>
  <c r="AT30" i="5"/>
  <c r="AT31" i="5"/>
  <c r="AT32" i="5"/>
  <c r="AS32" i="5"/>
  <c r="AS33" i="5"/>
  <c r="AT33" i="5"/>
  <c r="AT34" i="5"/>
  <c r="AS34" i="5"/>
  <c r="AS35" i="5"/>
  <c r="AT35" i="5"/>
  <c r="AS37" i="5"/>
  <c r="AT37" i="5"/>
  <c r="AS39" i="5"/>
  <c r="AT41" i="5"/>
  <c r="AT43" i="5"/>
  <c r="AS43" i="5"/>
  <c r="AT44" i="5"/>
  <c r="AS45" i="5"/>
  <c r="AT45" i="5"/>
  <c r="AS46" i="5"/>
  <c r="AT46" i="5"/>
  <c r="AT48" i="5"/>
  <c r="AS48" i="5"/>
  <c r="AS49" i="5"/>
  <c r="AS50" i="5"/>
  <c r="AT50" i="5"/>
  <c r="AT51" i="5"/>
  <c r="AS52" i="5"/>
  <c r="AT52" i="5"/>
  <c r="AS53" i="5"/>
  <c r="AT53" i="5"/>
  <c r="AS56" i="5"/>
  <c r="AT56" i="5"/>
  <c r="AS58" i="5"/>
  <c r="AT58" i="5"/>
  <c r="AT60" i="5"/>
  <c r="AS60" i="5"/>
  <c r="AS62" i="5"/>
  <c r="AT62" i="5"/>
  <c r="AT63" i="5"/>
  <c r="AS63" i="5"/>
  <c r="AT65" i="5"/>
  <c r="AS65" i="5"/>
  <c r="AS67" i="5"/>
  <c r="AT67" i="5"/>
  <c r="AS69" i="5"/>
  <c r="AS71" i="5"/>
  <c r="AS73" i="5"/>
  <c r="AS74" i="5"/>
  <c r="AT74" i="5"/>
  <c r="AT75" i="5"/>
  <c r="AS76" i="5"/>
  <c r="AT76" i="5"/>
  <c r="AT78" i="5"/>
  <c r="AS78" i="5"/>
  <c r="AT79" i="5"/>
  <c r="AS79" i="5"/>
  <c r="AS80" i="5"/>
  <c r="AT80" i="5"/>
  <c r="AT81" i="5"/>
  <c r="AS81" i="5"/>
  <c r="AS82" i="5"/>
  <c r="AT82" i="5"/>
  <c r="AV83" i="5" l="1"/>
  <c r="D87" i="7"/>
  <c r="D87" i="8"/>
  <c r="D87" i="9"/>
  <c r="D87" i="10"/>
  <c r="D87" i="6"/>
  <c r="D87" i="5"/>
  <c r="B32" i="12"/>
  <c r="N3" i="8"/>
  <c r="F103" i="8" s="1"/>
  <c r="N3" i="9"/>
  <c r="F103" i="9" s="1"/>
  <c r="N3" i="10"/>
  <c r="F103" i="10" s="1"/>
  <c r="N3" i="7"/>
  <c r="F103" i="7" s="1"/>
  <c r="N2" i="8"/>
  <c r="F101" i="8" s="1"/>
  <c r="N2" i="9"/>
  <c r="F101" i="9" s="1"/>
  <c r="N2" i="10"/>
  <c r="F101" i="10" s="1"/>
  <c r="N2" i="7"/>
  <c r="F101" i="7" s="1"/>
  <c r="M3" i="5"/>
  <c r="V3" i="5" s="1"/>
  <c r="M2" i="5"/>
  <c r="AF2" i="5" s="1"/>
  <c r="N3" i="6"/>
  <c r="F103" i="6" s="1"/>
  <c r="N2" i="6"/>
  <c r="F101" i="6" s="1"/>
  <c r="H37" i="12"/>
  <c r="H34" i="12" s="1"/>
  <c r="AE85" i="5"/>
  <c r="AE16" i="5"/>
  <c r="V85" i="5"/>
  <c r="AF85" i="5" s="1"/>
  <c r="V16" i="5"/>
  <c r="M85" i="5"/>
  <c r="M16" i="5"/>
  <c r="AU82" i="5"/>
  <c r="AU81" i="5"/>
  <c r="AU80" i="5"/>
  <c r="AU79" i="5"/>
  <c r="AU78" i="5"/>
  <c r="AU76" i="5"/>
  <c r="AU75" i="5"/>
  <c r="AU74" i="5"/>
  <c r="AU73" i="5"/>
  <c r="AU69" i="5"/>
  <c r="AU67" i="5"/>
  <c r="AU65" i="5"/>
  <c r="AU63" i="5"/>
  <c r="AU62" i="5"/>
  <c r="AU61" i="5"/>
  <c r="AU60" i="5"/>
  <c r="AU56" i="5"/>
  <c r="AU55" i="5"/>
  <c r="AU53" i="5"/>
  <c r="AU52" i="5"/>
  <c r="AU51" i="5"/>
  <c r="AU50" i="5"/>
  <c r="AU49" i="5"/>
  <c r="AU48" i="5"/>
  <c r="AU45" i="5"/>
  <c r="AU44" i="5"/>
  <c r="AU43" i="5"/>
  <c r="AU40" i="5"/>
  <c r="AU39" i="5"/>
  <c r="AU37" i="5"/>
  <c r="AU35" i="5"/>
  <c r="AU34" i="5"/>
  <c r="AU33" i="5"/>
  <c r="AU32" i="5"/>
  <c r="AU31" i="5"/>
  <c r="AU30" i="5"/>
  <c r="AU29" i="5"/>
  <c r="AU28" i="5"/>
  <c r="AU27" i="5"/>
  <c r="AU26" i="5"/>
  <c r="AU25" i="5"/>
  <c r="AU24" i="5"/>
  <c r="AU23" i="5"/>
  <c r="AU21" i="5"/>
  <c r="AU20" i="5"/>
  <c r="I82" i="6"/>
  <c r="J82" i="6" s="1"/>
  <c r="I81" i="6"/>
  <c r="I80" i="6"/>
  <c r="J80" i="6" s="1"/>
  <c r="I79" i="6"/>
  <c r="J79" i="6" s="1"/>
  <c r="I78" i="6"/>
  <c r="J78" i="6" s="1"/>
  <c r="I76" i="6"/>
  <c r="J76" i="6" s="1"/>
  <c r="I75" i="6"/>
  <c r="J75" i="6" s="1"/>
  <c r="I74" i="6"/>
  <c r="J74" i="6" s="1"/>
  <c r="I73" i="6"/>
  <c r="J73" i="6" s="1"/>
  <c r="I69" i="6"/>
  <c r="I67" i="6"/>
  <c r="I65" i="6"/>
  <c r="J65" i="6" s="1"/>
  <c r="I63" i="6"/>
  <c r="J63" i="6" s="1"/>
  <c r="I62" i="6"/>
  <c r="J62" i="6" s="1"/>
  <c r="I61" i="6"/>
  <c r="I60" i="6"/>
  <c r="J60" i="6" s="1"/>
  <c r="I56" i="6"/>
  <c r="I55" i="6"/>
  <c r="I53" i="6"/>
  <c r="I52" i="6"/>
  <c r="J52" i="6" s="1"/>
  <c r="I51" i="6"/>
  <c r="J51" i="6" s="1"/>
  <c r="I50" i="6"/>
  <c r="J50" i="6" s="1"/>
  <c r="I49" i="6"/>
  <c r="J49" i="6" s="1"/>
  <c r="I48" i="6"/>
  <c r="J48" i="6" s="1"/>
  <c r="I45" i="6"/>
  <c r="I44" i="6"/>
  <c r="J44" i="6" s="1"/>
  <c r="I43" i="6"/>
  <c r="J43" i="6" s="1"/>
  <c r="I40" i="6"/>
  <c r="J40" i="6" s="1"/>
  <c r="I39" i="6"/>
  <c r="J39" i="6" s="1"/>
  <c r="I37" i="6"/>
  <c r="J37" i="6" s="1"/>
  <c r="I35" i="6"/>
  <c r="J35" i="6" s="1"/>
  <c r="I34" i="6"/>
  <c r="I33" i="6"/>
  <c r="J33" i="6" s="1"/>
  <c r="I32" i="6"/>
  <c r="I31" i="6"/>
  <c r="J31" i="6" s="1"/>
  <c r="I30" i="6"/>
  <c r="J30" i="6" s="1"/>
  <c r="I29" i="6"/>
  <c r="J29" i="6" s="1"/>
  <c r="I28" i="6"/>
  <c r="J28" i="6" s="1"/>
  <c r="I27" i="6"/>
  <c r="J27" i="6" s="1"/>
  <c r="I26" i="6"/>
  <c r="J26" i="6" s="1"/>
  <c r="I25" i="6"/>
  <c r="J25" i="6" s="1"/>
  <c r="I24" i="6"/>
  <c r="J24" i="6" s="1"/>
  <c r="I23" i="6"/>
  <c r="I21" i="6"/>
  <c r="J21" i="6" s="1"/>
  <c r="I20" i="6"/>
  <c r="I19" i="6"/>
  <c r="I82" i="8"/>
  <c r="J82" i="8" s="1"/>
  <c r="I81" i="8"/>
  <c r="J81" i="8" s="1"/>
  <c r="I80" i="8"/>
  <c r="I79" i="8"/>
  <c r="J79" i="8" s="1"/>
  <c r="I78" i="8"/>
  <c r="J78" i="8" s="1"/>
  <c r="I82" i="9"/>
  <c r="J82" i="9" s="1"/>
  <c r="I81" i="9"/>
  <c r="J81" i="9" s="1"/>
  <c r="I80" i="9"/>
  <c r="J80" i="9" s="1"/>
  <c r="I79" i="9"/>
  <c r="J79" i="9" s="1"/>
  <c r="I78" i="9"/>
  <c r="J78" i="9" s="1"/>
  <c r="I82" i="10"/>
  <c r="J82" i="10" s="1"/>
  <c r="I81" i="10"/>
  <c r="J81" i="10" s="1"/>
  <c r="I80" i="10"/>
  <c r="I79" i="10"/>
  <c r="J79" i="10" s="1"/>
  <c r="I78" i="10"/>
  <c r="J78" i="10" s="1"/>
  <c r="I82" i="7"/>
  <c r="J82" i="7" s="1"/>
  <c r="I81" i="7"/>
  <c r="J81" i="7" s="1"/>
  <c r="I80" i="7"/>
  <c r="J80" i="7" s="1"/>
  <c r="I79" i="7"/>
  <c r="J79" i="7" s="1"/>
  <c r="I78" i="7"/>
  <c r="I76" i="8"/>
  <c r="J76" i="8" s="1"/>
  <c r="I75" i="8"/>
  <c r="J75" i="8" s="1"/>
  <c r="I74" i="8"/>
  <c r="J74" i="8" s="1"/>
  <c r="I73" i="8"/>
  <c r="J73" i="8" s="1"/>
  <c r="I76" i="9"/>
  <c r="J76" i="9" s="1"/>
  <c r="I75" i="9"/>
  <c r="J75" i="9" s="1"/>
  <c r="I74" i="9"/>
  <c r="J74" i="9" s="1"/>
  <c r="I73" i="9"/>
  <c r="J73" i="9" s="1"/>
  <c r="I76" i="10"/>
  <c r="I75" i="10"/>
  <c r="J75" i="10" s="1"/>
  <c r="I74" i="10"/>
  <c r="J74" i="10" s="1"/>
  <c r="I73" i="10"/>
  <c r="J73" i="10" s="1"/>
  <c r="I76" i="7"/>
  <c r="J76" i="7" s="1"/>
  <c r="I75" i="7"/>
  <c r="J75" i="7" s="1"/>
  <c r="I74" i="7"/>
  <c r="J74" i="7" s="1"/>
  <c r="I73" i="7"/>
  <c r="I69" i="8"/>
  <c r="J69" i="8" s="1"/>
  <c r="I69" i="9"/>
  <c r="J69" i="9" s="1"/>
  <c r="I69" i="10"/>
  <c r="J69" i="10" s="1"/>
  <c r="I69" i="7"/>
  <c r="I67" i="8"/>
  <c r="J67" i="8" s="1"/>
  <c r="I67" i="9"/>
  <c r="J67" i="9" s="1"/>
  <c r="I67" i="10"/>
  <c r="J67" i="10" s="1"/>
  <c r="I67" i="7"/>
  <c r="I65" i="8"/>
  <c r="J65" i="8" s="1"/>
  <c r="I65" i="9"/>
  <c r="J65" i="9" s="1"/>
  <c r="I65" i="10"/>
  <c r="J65" i="10" s="1"/>
  <c r="I65" i="7"/>
  <c r="I63" i="8"/>
  <c r="J63" i="8" s="1"/>
  <c r="I62" i="8"/>
  <c r="I63" i="9"/>
  <c r="J63" i="9" s="1"/>
  <c r="I62" i="9"/>
  <c r="I63" i="10"/>
  <c r="J63" i="10" s="1"/>
  <c r="I62" i="10"/>
  <c r="J62" i="10" s="1"/>
  <c r="I63" i="7"/>
  <c r="J63" i="7" s="1"/>
  <c r="I62" i="7"/>
  <c r="J62" i="7" s="1"/>
  <c r="I61" i="8"/>
  <c r="J61" i="8" s="1"/>
  <c r="I61" i="9"/>
  <c r="J61" i="9" s="1"/>
  <c r="I61" i="10"/>
  <c r="J61" i="10" s="1"/>
  <c r="I61" i="7"/>
  <c r="J61" i="7" s="1"/>
  <c r="I60" i="8"/>
  <c r="J60" i="8" s="1"/>
  <c r="I60" i="9"/>
  <c r="J60" i="9" s="1"/>
  <c r="I60" i="10"/>
  <c r="J60" i="10" s="1"/>
  <c r="I60" i="7"/>
  <c r="J60" i="7" s="1"/>
  <c r="I56" i="8"/>
  <c r="J56" i="8" s="1"/>
  <c r="I56" i="9"/>
  <c r="J56" i="9" s="1"/>
  <c r="I56" i="10"/>
  <c r="J56" i="10" s="1"/>
  <c r="I56" i="7"/>
  <c r="I55" i="8"/>
  <c r="J55" i="8" s="1"/>
  <c r="I55" i="9"/>
  <c r="J55" i="9" s="1"/>
  <c r="I55" i="10"/>
  <c r="I55" i="7"/>
  <c r="J55" i="7" s="1"/>
  <c r="I53" i="8"/>
  <c r="J53" i="8" s="1"/>
  <c r="I52" i="8"/>
  <c r="J52" i="8" s="1"/>
  <c r="I51" i="8"/>
  <c r="J51" i="8" s="1"/>
  <c r="I53" i="9"/>
  <c r="J53" i="9" s="1"/>
  <c r="I52" i="9"/>
  <c r="J52" i="9" s="1"/>
  <c r="I51" i="9"/>
  <c r="J51" i="9" s="1"/>
  <c r="I53" i="10"/>
  <c r="I52" i="10"/>
  <c r="I51" i="10"/>
  <c r="J51" i="10" s="1"/>
  <c r="I53" i="7"/>
  <c r="I52" i="7"/>
  <c r="J52" i="7" s="1"/>
  <c r="I51" i="7"/>
  <c r="I50" i="8"/>
  <c r="J50" i="8" s="1"/>
  <c r="I49" i="8"/>
  <c r="J49" i="8" s="1"/>
  <c r="I48" i="8"/>
  <c r="J48" i="8" s="1"/>
  <c r="I50" i="9"/>
  <c r="J50" i="9" s="1"/>
  <c r="I49" i="9"/>
  <c r="J49" i="9" s="1"/>
  <c r="I48" i="9"/>
  <c r="J48" i="9" s="1"/>
  <c r="I50" i="10"/>
  <c r="J50" i="10" s="1"/>
  <c r="I49" i="10"/>
  <c r="J49" i="10" s="1"/>
  <c r="I48" i="10"/>
  <c r="J48" i="10" s="1"/>
  <c r="I50" i="7"/>
  <c r="J50" i="7" s="1"/>
  <c r="I49" i="7"/>
  <c r="J49" i="7" s="1"/>
  <c r="I48" i="7"/>
  <c r="I45" i="8"/>
  <c r="J45" i="8" s="1"/>
  <c r="I44" i="8"/>
  <c r="J44" i="8" s="1"/>
  <c r="I43" i="8"/>
  <c r="J43" i="8" s="1"/>
  <c r="I45" i="9"/>
  <c r="J45" i="9" s="1"/>
  <c r="I44" i="9"/>
  <c r="J44" i="9" s="1"/>
  <c r="I43" i="9"/>
  <c r="J43" i="9" s="1"/>
  <c r="I45" i="10"/>
  <c r="J45" i="10" s="1"/>
  <c r="I44" i="10"/>
  <c r="I43" i="10"/>
  <c r="J43" i="10" s="1"/>
  <c r="I45" i="7"/>
  <c r="J45" i="7" s="1"/>
  <c r="I44" i="7"/>
  <c r="J44" i="7" s="1"/>
  <c r="I43" i="7"/>
  <c r="J43" i="7" s="1"/>
  <c r="I40" i="8"/>
  <c r="J40" i="8" s="1"/>
  <c r="I39" i="8"/>
  <c r="J39" i="8" s="1"/>
  <c r="I40" i="9"/>
  <c r="J40" i="9" s="1"/>
  <c r="I39" i="9"/>
  <c r="J39" i="9" s="1"/>
  <c r="I40" i="10"/>
  <c r="J40" i="10" s="1"/>
  <c r="I39" i="10"/>
  <c r="J39" i="10" s="1"/>
  <c r="I40" i="7"/>
  <c r="J40" i="7" s="1"/>
  <c r="I39" i="7"/>
  <c r="I37" i="8"/>
  <c r="J37" i="8" s="1"/>
  <c r="I35" i="8"/>
  <c r="J35" i="8" s="1"/>
  <c r="I37" i="9"/>
  <c r="J37" i="9" s="1"/>
  <c r="I35" i="9"/>
  <c r="J35" i="9" s="1"/>
  <c r="I37" i="10"/>
  <c r="J37" i="10" s="1"/>
  <c r="I35" i="10"/>
  <c r="J35" i="10" s="1"/>
  <c r="I37" i="7"/>
  <c r="J37" i="7" s="1"/>
  <c r="I35" i="7"/>
  <c r="J35" i="7" s="1"/>
  <c r="I34" i="8"/>
  <c r="J34" i="8" s="1"/>
  <c r="I33" i="8"/>
  <c r="J33" i="8" s="1"/>
  <c r="I32" i="8"/>
  <c r="J32" i="8" s="1"/>
  <c r="I34" i="9"/>
  <c r="J34" i="9" s="1"/>
  <c r="I33" i="9"/>
  <c r="J33" i="9" s="1"/>
  <c r="I32" i="9"/>
  <c r="J32" i="9" s="1"/>
  <c r="I34" i="10"/>
  <c r="J34" i="10" s="1"/>
  <c r="I33" i="10"/>
  <c r="J33" i="10" s="1"/>
  <c r="I32" i="10"/>
  <c r="J32" i="10" s="1"/>
  <c r="I34" i="7"/>
  <c r="J34" i="7" s="1"/>
  <c r="I33" i="7"/>
  <c r="J33" i="7" s="1"/>
  <c r="I32" i="7"/>
  <c r="J32" i="7" s="1"/>
  <c r="I31" i="8"/>
  <c r="J31" i="8" s="1"/>
  <c r="I31" i="9"/>
  <c r="J31" i="9" s="1"/>
  <c r="I31" i="10"/>
  <c r="J31" i="10" s="1"/>
  <c r="I31" i="7"/>
  <c r="J31" i="7" s="1"/>
  <c r="I30" i="8"/>
  <c r="J30" i="8" s="1"/>
  <c r="I30" i="9"/>
  <c r="J30" i="9" s="1"/>
  <c r="I30" i="10"/>
  <c r="J30" i="10" s="1"/>
  <c r="I30" i="7"/>
  <c r="J30" i="7" s="1"/>
  <c r="I29" i="8"/>
  <c r="J29" i="8" s="1"/>
  <c r="I28" i="8"/>
  <c r="J28" i="8" s="1"/>
  <c r="I29" i="9"/>
  <c r="J29" i="9" s="1"/>
  <c r="I28" i="9"/>
  <c r="J28" i="9" s="1"/>
  <c r="I29" i="10"/>
  <c r="J29" i="10" s="1"/>
  <c r="I28" i="10"/>
  <c r="J28" i="10" s="1"/>
  <c r="I29" i="7"/>
  <c r="J29" i="7" s="1"/>
  <c r="I28" i="7"/>
  <c r="J28" i="7" s="1"/>
  <c r="I27" i="8"/>
  <c r="J27" i="8" s="1"/>
  <c r="I26" i="8"/>
  <c r="J26" i="8" s="1"/>
  <c r="I27" i="9"/>
  <c r="J27" i="9" s="1"/>
  <c r="I26" i="9"/>
  <c r="J26" i="9" s="1"/>
  <c r="I27" i="10"/>
  <c r="J27" i="10" s="1"/>
  <c r="I26" i="10"/>
  <c r="J26" i="10" s="1"/>
  <c r="I27" i="7"/>
  <c r="J27" i="7" s="1"/>
  <c r="I26" i="7"/>
  <c r="J26" i="7" s="1"/>
  <c r="I25" i="8"/>
  <c r="J25" i="8" s="1"/>
  <c r="I25" i="9"/>
  <c r="J25" i="9" s="1"/>
  <c r="I25" i="10"/>
  <c r="J25" i="10" s="1"/>
  <c r="I25" i="7"/>
  <c r="J25" i="7" s="1"/>
  <c r="I24" i="8"/>
  <c r="J24" i="8" s="1"/>
  <c r="I24" i="9"/>
  <c r="J24" i="9" s="1"/>
  <c r="I24" i="10"/>
  <c r="J24" i="10" s="1"/>
  <c r="I24" i="7"/>
  <c r="J24" i="7" s="1"/>
  <c r="I23" i="8"/>
  <c r="J23" i="8" s="1"/>
  <c r="I23" i="9"/>
  <c r="J23" i="9" s="1"/>
  <c r="I23" i="10"/>
  <c r="J23" i="10" s="1"/>
  <c r="I23" i="7"/>
  <c r="J23" i="7" s="1"/>
  <c r="I21" i="8"/>
  <c r="I20" i="8"/>
  <c r="J20" i="8" s="1"/>
  <c r="I21" i="9"/>
  <c r="J21" i="9" s="1"/>
  <c r="I20" i="9"/>
  <c r="J20" i="9" s="1"/>
  <c r="I21" i="10"/>
  <c r="J21" i="10" s="1"/>
  <c r="I20" i="10"/>
  <c r="J20" i="10" s="1"/>
  <c r="I21" i="7"/>
  <c r="I20" i="7"/>
  <c r="J20" i="7" s="1"/>
  <c r="I19" i="8"/>
  <c r="J19" i="8" s="1"/>
  <c r="I19" i="9"/>
  <c r="J19" i="9" s="1"/>
  <c r="I19" i="10"/>
  <c r="J19" i="10" s="1"/>
  <c r="I19" i="7"/>
  <c r="J19" i="7" s="1"/>
  <c r="G41" i="7"/>
  <c r="H41" i="7"/>
  <c r="K41" i="7"/>
  <c r="L41" i="7"/>
  <c r="M41" i="7"/>
  <c r="N41" i="7"/>
  <c r="G46" i="7"/>
  <c r="H46" i="7"/>
  <c r="K46" i="7"/>
  <c r="L46" i="7"/>
  <c r="M46" i="7"/>
  <c r="N46" i="7"/>
  <c r="G58" i="7"/>
  <c r="H58" i="7"/>
  <c r="K58" i="7"/>
  <c r="L58" i="7"/>
  <c r="M58" i="7"/>
  <c r="N58" i="7"/>
  <c r="G71" i="7"/>
  <c r="H71" i="7"/>
  <c r="K71" i="7"/>
  <c r="L71" i="7"/>
  <c r="M71" i="7"/>
  <c r="N71" i="7"/>
  <c r="G41" i="8"/>
  <c r="H41" i="8"/>
  <c r="K41" i="8"/>
  <c r="L41" i="8"/>
  <c r="M41" i="8"/>
  <c r="N41" i="8"/>
  <c r="G46" i="8"/>
  <c r="H46" i="8"/>
  <c r="K46" i="8"/>
  <c r="L46" i="8"/>
  <c r="M46" i="8"/>
  <c r="N46" i="8"/>
  <c r="G58" i="8"/>
  <c r="H58" i="8"/>
  <c r="K58" i="8"/>
  <c r="L58" i="8"/>
  <c r="M58" i="8"/>
  <c r="N58" i="8"/>
  <c r="G71" i="8"/>
  <c r="H71" i="8"/>
  <c r="K71" i="8"/>
  <c r="L71" i="8"/>
  <c r="M71" i="8"/>
  <c r="N71" i="8"/>
  <c r="G41" i="9"/>
  <c r="H41" i="9"/>
  <c r="K41" i="9"/>
  <c r="L41" i="9"/>
  <c r="M41" i="9"/>
  <c r="N41" i="9"/>
  <c r="G46" i="9"/>
  <c r="H46" i="9"/>
  <c r="K46" i="9"/>
  <c r="L46" i="9"/>
  <c r="M46" i="9"/>
  <c r="N46" i="9"/>
  <c r="G58" i="9"/>
  <c r="H58" i="9"/>
  <c r="K58" i="9"/>
  <c r="L58" i="9"/>
  <c r="M58" i="9"/>
  <c r="N58" i="9"/>
  <c r="G71" i="9"/>
  <c r="H71" i="9"/>
  <c r="K71" i="9"/>
  <c r="L71" i="9"/>
  <c r="M71" i="9"/>
  <c r="N71" i="9"/>
  <c r="G41" i="10"/>
  <c r="H41" i="10"/>
  <c r="K41" i="10"/>
  <c r="L41" i="10"/>
  <c r="M41" i="10"/>
  <c r="N41" i="10"/>
  <c r="G46" i="10"/>
  <c r="H46" i="10"/>
  <c r="K46" i="10"/>
  <c r="L46" i="10"/>
  <c r="M46" i="10"/>
  <c r="N46" i="10"/>
  <c r="G58" i="10"/>
  <c r="H58" i="10"/>
  <c r="K58" i="10"/>
  <c r="L58" i="10"/>
  <c r="M58" i="10"/>
  <c r="N58" i="10"/>
  <c r="G71" i="10"/>
  <c r="H71" i="10"/>
  <c r="K71" i="10"/>
  <c r="L71" i="10"/>
  <c r="M71" i="10"/>
  <c r="N71" i="10"/>
  <c r="G41" i="6"/>
  <c r="H41" i="6"/>
  <c r="K41" i="6"/>
  <c r="L41" i="6"/>
  <c r="M41" i="6"/>
  <c r="N41" i="6"/>
  <c r="G46" i="6"/>
  <c r="H46" i="6"/>
  <c r="K46" i="6"/>
  <c r="L46" i="6"/>
  <c r="M46" i="6"/>
  <c r="N46" i="6"/>
  <c r="G58" i="6"/>
  <c r="H58" i="6"/>
  <c r="K58" i="6"/>
  <c r="L58" i="6"/>
  <c r="M58" i="6"/>
  <c r="N58" i="6"/>
  <c r="G71" i="6"/>
  <c r="H71" i="6"/>
  <c r="K71" i="6"/>
  <c r="L71" i="6"/>
  <c r="M71" i="6"/>
  <c r="N71" i="6"/>
  <c r="F71" i="7"/>
  <c r="F58" i="7"/>
  <c r="F46" i="7"/>
  <c r="F41" i="7"/>
  <c r="F71" i="8"/>
  <c r="F58" i="8"/>
  <c r="F46" i="8"/>
  <c r="F41" i="8"/>
  <c r="F71" i="9"/>
  <c r="F58" i="9"/>
  <c r="F46" i="9"/>
  <c r="F41" i="9"/>
  <c r="F71" i="10"/>
  <c r="F58" i="10"/>
  <c r="F46" i="10"/>
  <c r="F41" i="10"/>
  <c r="F71" i="6"/>
  <c r="F58" i="6"/>
  <c r="F46" i="6"/>
  <c r="F41" i="6"/>
  <c r="G92" i="7"/>
  <c r="H92" i="7"/>
  <c r="K92" i="7"/>
  <c r="L92" i="7"/>
  <c r="M92" i="7"/>
  <c r="N92" i="7"/>
  <c r="G93" i="7"/>
  <c r="H93" i="7"/>
  <c r="K93" i="7"/>
  <c r="L93" i="7"/>
  <c r="M93" i="7"/>
  <c r="N93" i="7"/>
  <c r="G95" i="7"/>
  <c r="H95" i="7"/>
  <c r="K95" i="7"/>
  <c r="L95" i="7"/>
  <c r="M95" i="7"/>
  <c r="N95" i="7"/>
  <c r="G96" i="7"/>
  <c r="H96" i="7"/>
  <c r="K96" i="7"/>
  <c r="L96" i="7"/>
  <c r="M96" i="7"/>
  <c r="N96" i="7"/>
  <c r="G92" i="8"/>
  <c r="H92" i="8"/>
  <c r="K92" i="8"/>
  <c r="L92" i="8"/>
  <c r="M92" i="8"/>
  <c r="N92" i="8"/>
  <c r="G93" i="8"/>
  <c r="H93" i="8"/>
  <c r="K93" i="8"/>
  <c r="L93" i="8"/>
  <c r="M93" i="8"/>
  <c r="N93" i="8"/>
  <c r="G95" i="8"/>
  <c r="H95" i="8"/>
  <c r="K95" i="8"/>
  <c r="L95" i="8"/>
  <c r="M95" i="8"/>
  <c r="N95" i="8"/>
  <c r="G96" i="8"/>
  <c r="H96" i="8"/>
  <c r="K96" i="8"/>
  <c r="L96" i="8"/>
  <c r="M96" i="8"/>
  <c r="N96" i="8"/>
  <c r="G92" i="9"/>
  <c r="H92" i="9"/>
  <c r="K92" i="9"/>
  <c r="L92" i="9"/>
  <c r="M92" i="9"/>
  <c r="N92" i="9"/>
  <c r="G93" i="9"/>
  <c r="H93" i="9"/>
  <c r="K93" i="9"/>
  <c r="L93" i="9"/>
  <c r="M93" i="9"/>
  <c r="N93" i="9"/>
  <c r="G95" i="9"/>
  <c r="H95" i="9"/>
  <c r="K95" i="9"/>
  <c r="L95" i="9"/>
  <c r="M95" i="9"/>
  <c r="N95" i="9"/>
  <c r="G96" i="9"/>
  <c r="H96" i="9"/>
  <c r="K96" i="9"/>
  <c r="L96" i="9"/>
  <c r="M96" i="9"/>
  <c r="N96" i="9"/>
  <c r="G92" i="10"/>
  <c r="H92" i="10"/>
  <c r="K92" i="10"/>
  <c r="L92" i="10"/>
  <c r="M92" i="10"/>
  <c r="N92" i="10"/>
  <c r="G93" i="10"/>
  <c r="H93" i="10"/>
  <c r="K93" i="10"/>
  <c r="L93" i="10"/>
  <c r="M93" i="10"/>
  <c r="N93" i="10"/>
  <c r="G95" i="10"/>
  <c r="H95" i="10"/>
  <c r="K95" i="10"/>
  <c r="L95" i="10"/>
  <c r="M95" i="10"/>
  <c r="N95" i="10"/>
  <c r="G96" i="10"/>
  <c r="H96" i="10"/>
  <c r="K96" i="10"/>
  <c r="L96" i="10"/>
  <c r="M96" i="10"/>
  <c r="N96" i="10"/>
  <c r="G92" i="6"/>
  <c r="H92" i="6"/>
  <c r="K92" i="6"/>
  <c r="L92" i="6"/>
  <c r="M92" i="6"/>
  <c r="N92" i="6"/>
  <c r="G93" i="6"/>
  <c r="H93" i="6"/>
  <c r="K93" i="6"/>
  <c r="L93" i="6"/>
  <c r="M93" i="6"/>
  <c r="N93" i="6"/>
  <c r="G95" i="6"/>
  <c r="H95" i="6"/>
  <c r="K95" i="6"/>
  <c r="L95" i="6"/>
  <c r="M95" i="6"/>
  <c r="N95" i="6"/>
  <c r="G96" i="6"/>
  <c r="H96" i="6"/>
  <c r="K96" i="6"/>
  <c r="L96" i="6"/>
  <c r="M96" i="6"/>
  <c r="N96" i="6"/>
  <c r="F96" i="7"/>
  <c r="F95" i="7"/>
  <c r="F93" i="7"/>
  <c r="F92" i="7"/>
  <c r="F96" i="8"/>
  <c r="F95" i="8"/>
  <c r="F93" i="8"/>
  <c r="F92" i="8"/>
  <c r="F96" i="9"/>
  <c r="F95" i="9"/>
  <c r="F93" i="9"/>
  <c r="F92" i="9"/>
  <c r="F96" i="10"/>
  <c r="F95" i="10"/>
  <c r="F93" i="10"/>
  <c r="F92" i="10"/>
  <c r="F96" i="6"/>
  <c r="F95" i="6"/>
  <c r="F93" i="6"/>
  <c r="F92" i="6"/>
  <c r="AH91" i="5"/>
  <c r="AI91" i="5"/>
  <c r="AJ91" i="5"/>
  <c r="AK91" i="5"/>
  <c r="AD96" i="5"/>
  <c r="AC96" i="5"/>
  <c r="AB96" i="5"/>
  <c r="AA96" i="5"/>
  <c r="Z96" i="5"/>
  <c r="Y96" i="5"/>
  <c r="X96" i="5"/>
  <c r="AD95" i="5"/>
  <c r="AC95" i="5"/>
  <c r="AB95" i="5"/>
  <c r="AA95" i="5"/>
  <c r="Z95" i="5"/>
  <c r="Y95" i="5"/>
  <c r="X95" i="5"/>
  <c r="AD93" i="5"/>
  <c r="AC93" i="5"/>
  <c r="AB93" i="5"/>
  <c r="AA93" i="5"/>
  <c r="Z93" i="5"/>
  <c r="Y93" i="5"/>
  <c r="X93" i="5"/>
  <c r="AD92" i="5"/>
  <c r="AC92" i="5"/>
  <c r="AB92" i="5"/>
  <c r="AA92" i="5"/>
  <c r="Z92" i="5"/>
  <c r="Y92" i="5"/>
  <c r="X92" i="5"/>
  <c r="U96" i="5"/>
  <c r="T96" i="5"/>
  <c r="S96" i="5"/>
  <c r="R96" i="5"/>
  <c r="Q96" i="5"/>
  <c r="P96" i="5"/>
  <c r="O96" i="5"/>
  <c r="U95" i="5"/>
  <c r="T95" i="5"/>
  <c r="S95" i="5"/>
  <c r="R95" i="5"/>
  <c r="Q95" i="5"/>
  <c r="P95" i="5"/>
  <c r="O95" i="5"/>
  <c r="U93" i="5"/>
  <c r="T93" i="5"/>
  <c r="S93" i="5"/>
  <c r="R93" i="5"/>
  <c r="Q93" i="5"/>
  <c r="P93" i="5"/>
  <c r="O93" i="5"/>
  <c r="U92" i="5"/>
  <c r="T92" i="5"/>
  <c r="S92" i="5"/>
  <c r="R92" i="5"/>
  <c r="Q92" i="5"/>
  <c r="P92" i="5"/>
  <c r="O92" i="5"/>
  <c r="G92" i="5"/>
  <c r="H92" i="5"/>
  <c r="I92" i="5"/>
  <c r="J92" i="5"/>
  <c r="K92" i="5"/>
  <c r="L92" i="5"/>
  <c r="G93" i="5"/>
  <c r="H93" i="5"/>
  <c r="I93" i="5"/>
  <c r="J93" i="5"/>
  <c r="K93" i="5"/>
  <c r="L93" i="5"/>
  <c r="G95" i="5"/>
  <c r="H95" i="5"/>
  <c r="I95" i="5"/>
  <c r="J95" i="5"/>
  <c r="K95" i="5"/>
  <c r="L95" i="5"/>
  <c r="G96" i="5"/>
  <c r="H96" i="5"/>
  <c r="I96" i="5"/>
  <c r="J96" i="5"/>
  <c r="K96" i="5"/>
  <c r="L96" i="5"/>
  <c r="F96" i="5"/>
  <c r="F95" i="5"/>
  <c r="F93" i="5"/>
  <c r="G71" i="5"/>
  <c r="H71" i="5"/>
  <c r="I71" i="5"/>
  <c r="J71" i="5"/>
  <c r="K71" i="5"/>
  <c r="L71" i="5"/>
  <c r="F71" i="5"/>
  <c r="G58" i="5"/>
  <c r="H58" i="5"/>
  <c r="I58" i="5"/>
  <c r="J58" i="5"/>
  <c r="K58" i="5"/>
  <c r="L58" i="5"/>
  <c r="F58" i="5"/>
  <c r="L46" i="5"/>
  <c r="K46" i="5"/>
  <c r="J46" i="5"/>
  <c r="I46" i="5"/>
  <c r="H46" i="5"/>
  <c r="G46" i="5"/>
  <c r="F46" i="5"/>
  <c r="G41" i="5"/>
  <c r="H41" i="5"/>
  <c r="I41" i="5"/>
  <c r="J41" i="5"/>
  <c r="K41" i="5"/>
  <c r="L41" i="5"/>
  <c r="F41" i="5"/>
  <c r="F92" i="5"/>
  <c r="F105" i="10"/>
  <c r="F102" i="10"/>
  <c r="F105" i="9"/>
  <c r="F102" i="9"/>
  <c r="F105" i="8"/>
  <c r="F102" i="8"/>
  <c r="F105" i="7"/>
  <c r="F102" i="7"/>
  <c r="F105" i="6"/>
  <c r="F102" i="6"/>
  <c r="F105" i="5"/>
  <c r="F102" i="5"/>
  <c r="J69" i="6"/>
  <c r="I71" i="10"/>
  <c r="J56" i="6"/>
  <c r="V95" i="5"/>
  <c r="J73" i="7"/>
  <c r="J34" i="6"/>
  <c r="J81" i="6"/>
  <c r="J23" i="6"/>
  <c r="AU19" i="5"/>
  <c r="J53" i="7"/>
  <c r="J61" i="6"/>
  <c r="I95" i="6"/>
  <c r="J56" i="7"/>
  <c r="J51" i="7"/>
  <c r="J62" i="9"/>
  <c r="J67" i="7"/>
  <c r="J80" i="10"/>
  <c r="AK96" i="5"/>
  <c r="H35" i="12" l="1"/>
  <c r="V2" i="5"/>
  <c r="F101" i="5"/>
  <c r="AK2" i="5"/>
  <c r="J19" i="6"/>
  <c r="AG19" i="5" s="1"/>
  <c r="AF19" i="5"/>
  <c r="V93" i="5"/>
  <c r="I71" i="8"/>
  <c r="AE93" i="5"/>
  <c r="I95" i="8"/>
  <c r="I41" i="7"/>
  <c r="M95" i="5"/>
  <c r="J95" i="8"/>
  <c r="J96" i="9"/>
  <c r="J52" i="10"/>
  <c r="AK93" i="5"/>
  <c r="AJ96" i="5"/>
  <c r="I96" i="6"/>
  <c r="I93" i="6"/>
  <c r="M84" i="6"/>
  <c r="M86" i="6" s="1"/>
  <c r="M84" i="8"/>
  <c r="M86" i="8" s="1"/>
  <c r="I46" i="8"/>
  <c r="I58" i="7"/>
  <c r="J58" i="7" s="1"/>
  <c r="Q84" i="5"/>
  <c r="Q86" i="5" s="1"/>
  <c r="AD84" i="5"/>
  <c r="AD86" i="5" s="1"/>
  <c r="V96" i="5"/>
  <c r="J55" i="6"/>
  <c r="I58" i="10"/>
  <c r="J58" i="10" s="1"/>
  <c r="N84" i="8"/>
  <c r="N86" i="8" s="1"/>
  <c r="K84" i="5"/>
  <c r="K86" i="5" s="1"/>
  <c r="G84" i="10"/>
  <c r="G86" i="10" s="1"/>
  <c r="I95" i="10"/>
  <c r="X84" i="5"/>
  <c r="X86" i="5" s="1"/>
  <c r="AG85" i="5"/>
  <c r="J32" i="6"/>
  <c r="AJ92" i="5"/>
  <c r="J67" i="6"/>
  <c r="J62" i="8"/>
  <c r="J53" i="6"/>
  <c r="I71" i="9"/>
  <c r="J71" i="9" s="1"/>
  <c r="I58" i="9"/>
  <c r="J58" i="9" s="1"/>
  <c r="I96" i="7"/>
  <c r="J46" i="8"/>
  <c r="J80" i="8"/>
  <c r="J45" i="6"/>
  <c r="F84" i="6"/>
  <c r="F86" i="6" s="1"/>
  <c r="L84" i="6"/>
  <c r="L86" i="6" s="1"/>
  <c r="L84" i="9"/>
  <c r="L86" i="9" s="1"/>
  <c r="N84" i="7"/>
  <c r="N86" i="7" s="1"/>
  <c r="S84" i="5"/>
  <c r="S86" i="5" s="1"/>
  <c r="K84" i="9"/>
  <c r="K86" i="9" s="1"/>
  <c r="T84" i="5"/>
  <c r="T86" i="5" s="1"/>
  <c r="H84" i="8"/>
  <c r="H86" i="8" s="1"/>
  <c r="AJ95" i="5"/>
  <c r="G84" i="6"/>
  <c r="G86" i="6" s="1"/>
  <c r="I96" i="8"/>
  <c r="I84" i="5"/>
  <c r="I86" i="5" s="1"/>
  <c r="N84" i="9"/>
  <c r="N86" i="9" s="1"/>
  <c r="I46" i="7"/>
  <c r="J46" i="7" s="1"/>
  <c r="P84" i="5"/>
  <c r="P86" i="5" s="1"/>
  <c r="J20" i="6"/>
  <c r="I93" i="7"/>
  <c r="J71" i="10"/>
  <c r="K84" i="6"/>
  <c r="K86" i="6" s="1"/>
  <c r="I93" i="9"/>
  <c r="I95" i="7"/>
  <c r="I46" i="10"/>
  <c r="J46" i="10" s="1"/>
  <c r="I71" i="7"/>
  <c r="J71" i="7" s="1"/>
  <c r="I93" i="8"/>
  <c r="AF16" i="5"/>
  <c r="AG16" i="5" s="1"/>
  <c r="N84" i="10"/>
  <c r="N86" i="10" s="1"/>
  <c r="I46" i="9"/>
  <c r="J46" i="9" s="1"/>
  <c r="Z84" i="5"/>
  <c r="Z86" i="5" s="1"/>
  <c r="J53" i="10"/>
  <c r="M96" i="5"/>
  <c r="M92" i="5"/>
  <c r="AK95" i="5"/>
  <c r="F84" i="9"/>
  <c r="F86" i="9" s="1"/>
  <c r="H84" i="6"/>
  <c r="H86" i="6" s="1"/>
  <c r="L84" i="10"/>
  <c r="L86" i="10" s="1"/>
  <c r="M84" i="9"/>
  <c r="M86" i="9" s="1"/>
  <c r="M84" i="7"/>
  <c r="M86" i="7" s="1"/>
  <c r="AB84" i="5"/>
  <c r="AB86" i="5" s="1"/>
  <c r="J95" i="10"/>
  <c r="AC84" i="5"/>
  <c r="AC86" i="5" s="1"/>
  <c r="J93" i="9"/>
  <c r="J84" i="5"/>
  <c r="J86" i="5" s="1"/>
  <c r="F84" i="8"/>
  <c r="F86" i="8" s="1"/>
  <c r="I58" i="8"/>
  <c r="J58" i="8" s="1"/>
  <c r="AA84" i="5"/>
  <c r="AA86" i="5" s="1"/>
  <c r="I71" i="6"/>
  <c r="H84" i="9"/>
  <c r="H86" i="9" s="1"/>
  <c r="AU71" i="5"/>
  <c r="L84" i="7"/>
  <c r="L86" i="7" s="1"/>
  <c r="L84" i="8"/>
  <c r="L86" i="8" s="1"/>
  <c r="AU58" i="5"/>
  <c r="G84" i="9"/>
  <c r="G86" i="9" s="1"/>
  <c r="Y84" i="5"/>
  <c r="Y86" i="5" s="1"/>
  <c r="R84" i="5"/>
  <c r="R86" i="5" s="1"/>
  <c r="J71" i="8"/>
  <c r="I58" i="6"/>
  <c r="M84" i="10"/>
  <c r="M86" i="10" s="1"/>
  <c r="AJ93" i="5"/>
  <c r="L84" i="5"/>
  <c r="L86" i="5" s="1"/>
  <c r="J41" i="7"/>
  <c r="K84" i="8"/>
  <c r="K86" i="8" s="1"/>
  <c r="G84" i="5"/>
  <c r="G86" i="5" s="1"/>
  <c r="F84" i="5"/>
  <c r="F86" i="5" s="1"/>
  <c r="J93" i="7"/>
  <c r="J93" i="8"/>
  <c r="K84" i="10"/>
  <c r="K86" i="10" s="1"/>
  <c r="O84" i="5"/>
  <c r="O86" i="5" s="1"/>
  <c r="U84" i="5"/>
  <c r="U86" i="5" s="1"/>
  <c r="J95" i="9"/>
  <c r="I96" i="10"/>
  <c r="I92" i="9"/>
  <c r="AE95" i="5"/>
  <c r="H84" i="10"/>
  <c r="H86" i="10" s="1"/>
  <c r="I86" i="10" s="1"/>
  <c r="AK92" i="5"/>
  <c r="H84" i="5"/>
  <c r="H86" i="5" s="1"/>
  <c r="I46" i="6"/>
  <c r="J46" i="6" s="1"/>
  <c r="I41" i="8"/>
  <c r="J41" i="8" s="1"/>
  <c r="M93" i="5"/>
  <c r="I41" i="10"/>
  <c r="J41" i="10" s="1"/>
  <c r="I93" i="10"/>
  <c r="J92" i="10"/>
  <c r="J96" i="8"/>
  <c r="J92" i="9"/>
  <c r="J21" i="8"/>
  <c r="J92" i="8" s="1"/>
  <c r="I92" i="8"/>
  <c r="H84" i="7"/>
  <c r="H86" i="7" s="1"/>
  <c r="I92" i="10"/>
  <c r="I41" i="9"/>
  <c r="AF3" i="5"/>
  <c r="F84" i="10"/>
  <c r="F86" i="10" s="1"/>
  <c r="AU46" i="5"/>
  <c r="J96" i="6"/>
  <c r="AF95" i="5"/>
  <c r="J78" i="7"/>
  <c r="J21" i="7"/>
  <c r="J92" i="7" s="1"/>
  <c r="F84" i="7"/>
  <c r="F86" i="7" s="1"/>
  <c r="J39" i="7"/>
  <c r="J69" i="7"/>
  <c r="I92" i="6"/>
  <c r="V92" i="5"/>
  <c r="AF93" i="5"/>
  <c r="J65" i="7"/>
  <c r="J76" i="10"/>
  <c r="AE92" i="5"/>
  <c r="AK3" i="5"/>
  <c r="J44" i="10"/>
  <c r="J48" i="7"/>
  <c r="J55" i="10"/>
  <c r="F103" i="5"/>
  <c r="N84" i="6"/>
  <c r="N86" i="6" s="1"/>
  <c r="G84" i="8"/>
  <c r="G86" i="8" s="1"/>
  <c r="G84" i="7"/>
  <c r="G86" i="7" s="1"/>
  <c r="AE96" i="5"/>
  <c r="I92" i="7"/>
  <c r="I41" i="6"/>
  <c r="J41" i="6" s="1"/>
  <c r="I96" i="9"/>
  <c r="I95" i="9"/>
  <c r="K84" i="7"/>
  <c r="K86" i="7" s="1"/>
  <c r="I86" i="8" l="1"/>
  <c r="J86" i="8"/>
  <c r="I86" i="7"/>
  <c r="J93" i="6"/>
  <c r="J92" i="6"/>
  <c r="AH95" i="5"/>
  <c r="AJ84" i="5"/>
  <c r="AJ86" i="5" s="1"/>
  <c r="AH93" i="5"/>
  <c r="J84" i="8"/>
  <c r="I86" i="6"/>
  <c r="J86" i="6" s="1"/>
  <c r="J95" i="6"/>
  <c r="AH92" i="5"/>
  <c r="AI92" i="5"/>
  <c r="AH96" i="5"/>
  <c r="AK84" i="5"/>
  <c r="AK86" i="5" s="1"/>
  <c r="AF92" i="5"/>
  <c r="J93" i="10"/>
  <c r="AI96" i="5"/>
  <c r="AI95" i="5"/>
  <c r="F106" i="6"/>
  <c r="D21" i="12" s="1"/>
  <c r="J58" i="6"/>
  <c r="J95" i="7"/>
  <c r="F106" i="8"/>
  <c r="D23" i="12" s="1"/>
  <c r="I86" i="9"/>
  <c r="J86" i="9" s="1"/>
  <c r="I84" i="7"/>
  <c r="I84" i="8"/>
  <c r="J71" i="6"/>
  <c r="I84" i="10"/>
  <c r="F106" i="9"/>
  <c r="D24" i="12" s="1"/>
  <c r="AG92" i="5"/>
  <c r="AF96" i="5"/>
  <c r="J86" i="10"/>
  <c r="J84" i="7"/>
  <c r="AG95" i="5"/>
  <c r="J41" i="9"/>
  <c r="J84" i="9" s="1"/>
  <c r="I84" i="9"/>
  <c r="AE84" i="5"/>
  <c r="AE86" i="5" s="1"/>
  <c r="AE87" i="5" s="1"/>
  <c r="AU41" i="5"/>
  <c r="AG91" i="5"/>
  <c r="V84" i="5"/>
  <c r="V86" i="5" s="1"/>
  <c r="V87" i="5" s="1"/>
  <c r="J84" i="10"/>
  <c r="J86" i="7"/>
  <c r="M84" i="5"/>
  <c r="M86" i="5" s="1"/>
  <c r="M87" i="5" s="1"/>
  <c r="AG96" i="5"/>
  <c r="J96" i="7"/>
  <c r="F106" i="7" s="1"/>
  <c r="D22" i="12" s="1"/>
  <c r="AG93" i="5"/>
  <c r="J96" i="10"/>
  <c r="F106" i="10" s="1"/>
  <c r="D25" i="12" s="1"/>
  <c r="I84" i="6"/>
  <c r="AI93" i="5" l="1"/>
  <c r="AF84" i="5"/>
  <c r="AF86" i="5" s="1"/>
  <c r="J84" i="6"/>
  <c r="AH84" i="5"/>
  <c r="AH86" i="5" s="1"/>
  <c r="AH88" i="5" s="1"/>
  <c r="AI84" i="5"/>
  <c r="AI86" i="5" s="1"/>
  <c r="AG84" i="5" l="1"/>
  <c r="AG86" i="5" s="1"/>
  <c r="AG88" i="5" s="1"/>
  <c r="F106" i="5"/>
  <c r="D20" i="12" s="1"/>
  <c r="D27" i="12" s="1"/>
  <c r="B27" i="12" s="1"/>
</calcChain>
</file>

<file path=xl/sharedStrings.xml><?xml version="1.0" encoding="utf-8"?>
<sst xmlns="http://schemas.openxmlformats.org/spreadsheetml/2006/main" count="2241" uniqueCount="311">
  <si>
    <t>Adresse</t>
  </si>
  <si>
    <t>$fid</t>
  </si>
  <si>
    <t>Total</t>
  </si>
  <si>
    <t>Kol.03</t>
  </si>
  <si>
    <t>A</t>
  </si>
  <si>
    <t>B</t>
  </si>
  <si>
    <t>C</t>
  </si>
  <si>
    <t>01-03</t>
  </si>
  <si>
    <t>05-09</t>
  </si>
  <si>
    <t>10-33</t>
  </si>
  <si>
    <t>10-12</t>
  </si>
  <si>
    <t>13-15</t>
  </si>
  <si>
    <t>16</t>
  </si>
  <si>
    <t>17,18</t>
  </si>
  <si>
    <t>19</t>
  </si>
  <si>
    <t>20,21</t>
  </si>
  <si>
    <t>22</t>
  </si>
  <si>
    <t>23</t>
  </si>
  <si>
    <t>24,25</t>
  </si>
  <si>
    <t>26</t>
  </si>
  <si>
    <t>27</t>
  </si>
  <si>
    <t>28</t>
  </si>
  <si>
    <t>29,30</t>
  </si>
  <si>
    <t>D</t>
  </si>
  <si>
    <t>35</t>
  </si>
  <si>
    <t>E</t>
  </si>
  <si>
    <t>36-39</t>
  </si>
  <si>
    <t>F</t>
  </si>
  <si>
    <t>41-43</t>
  </si>
  <si>
    <t>G</t>
  </si>
  <si>
    <t>45-47</t>
  </si>
  <si>
    <t>45</t>
  </si>
  <si>
    <t>46</t>
  </si>
  <si>
    <t>47</t>
  </si>
  <si>
    <t>H</t>
  </si>
  <si>
    <t>49</t>
  </si>
  <si>
    <t>50</t>
  </si>
  <si>
    <t>51</t>
  </si>
  <si>
    <t>52,53</t>
  </si>
  <si>
    <t>I</t>
  </si>
  <si>
    <t>55,56</t>
  </si>
  <si>
    <t>J</t>
  </si>
  <si>
    <t>58-63</t>
  </si>
  <si>
    <t>60,61</t>
  </si>
  <si>
    <t>62,63</t>
  </si>
  <si>
    <t>K</t>
  </si>
  <si>
    <t>64</t>
  </si>
  <si>
    <t>65</t>
  </si>
  <si>
    <t>66</t>
  </si>
  <si>
    <t>L</t>
  </si>
  <si>
    <t>68</t>
  </si>
  <si>
    <t>M</t>
  </si>
  <si>
    <t>69-75</t>
  </si>
  <si>
    <t>72</t>
  </si>
  <si>
    <t>N</t>
  </si>
  <si>
    <t>77-82</t>
  </si>
  <si>
    <t>O</t>
  </si>
  <si>
    <t>84</t>
  </si>
  <si>
    <t>843</t>
  </si>
  <si>
    <t>P</t>
  </si>
  <si>
    <t>85</t>
  </si>
  <si>
    <t>Q</t>
  </si>
  <si>
    <t>86-88</t>
  </si>
  <si>
    <t>86</t>
  </si>
  <si>
    <t>R</t>
  </si>
  <si>
    <t>90-93</t>
  </si>
  <si>
    <t>S</t>
  </si>
  <si>
    <t>94-96</t>
  </si>
  <si>
    <t>U</t>
  </si>
  <si>
    <t>99</t>
  </si>
  <si>
    <t>49-53</t>
  </si>
  <si>
    <t>K021</t>
  </si>
  <si>
    <t>$eod</t>
  </si>
  <si>
    <t>K022_1</t>
  </si>
  <si>
    <t>K022_5</t>
  </si>
  <si>
    <t>K022_4</t>
  </si>
  <si>
    <t>K022_3</t>
  </si>
  <si>
    <t>K022_2</t>
  </si>
  <si>
    <t>K022_1..5</t>
  </si>
  <si>
    <t>64-66</t>
  </si>
  <si>
    <t>841,842</t>
  </si>
  <si>
    <t>KRED</t>
  </si>
  <si>
    <t>K021-K022</t>
  </si>
  <si>
    <t>TT.MM.JJJJ</t>
  </si>
  <si>
    <t>Enquête</t>
  </si>
  <si>
    <t>Livraison spéciale</t>
  </si>
  <si>
    <t>Statistique sur l’encours des crédits</t>
  </si>
  <si>
    <t>Périmètre de consolidation: comptoir</t>
  </si>
  <si>
    <t>Raison sociale</t>
  </si>
  <si>
    <t>Service</t>
  </si>
  <si>
    <t>NPA Localité</t>
  </si>
  <si>
    <t>No de téléphone</t>
  </si>
  <si>
    <t>E-mail</t>
  </si>
  <si>
    <t>Correspondant</t>
  </si>
  <si>
    <t>Validations</t>
  </si>
  <si>
    <t>Erreurs</t>
  </si>
  <si>
    <t>Questions concernant les enquêtes:</t>
  </si>
  <si>
    <t>Concerne:</t>
  </si>
  <si>
    <t>Banque nationale suisse</t>
  </si>
  <si>
    <t>Case postale</t>
  </si>
  <si>
    <t>CH-8022 Zurich</t>
  </si>
  <si>
    <r>
      <rPr>
        <b/>
        <sz val="10"/>
        <color indexed="8"/>
        <rFont val="Arial"/>
        <family val="2"/>
      </rPr>
      <t>Remarques:</t>
    </r>
    <r>
      <rPr>
        <sz val="10"/>
        <color theme="1"/>
        <rFont val="Arial"/>
        <family val="2"/>
      </rPr>
      <t xml:space="preserve"> Veuillez indiquer vos remarques concernant la livraison dans un document séparé</t>
    </r>
  </si>
  <si>
    <t>A remplir s.v.p.</t>
  </si>
  <si>
    <t>-&gt;Passez d'un champ à l'autre à l'aide du tabulateur</t>
  </si>
  <si>
    <t>Emprunteurs</t>
  </si>
  <si>
    <t>Secteurs économiques et branches selon la NOGA 2008</t>
  </si>
  <si>
    <t>Total des crédits</t>
  </si>
  <si>
    <t>(état de l’utilisation)</t>
  </si>
  <si>
    <t>(addition des formules K022_1..5, sauf les lignes  01, 02, 53, 55, 56)</t>
  </si>
  <si>
    <t>à vue</t>
  </si>
  <si>
    <t>dénonçables</t>
  </si>
  <si>
    <t>avec échéance</t>
  </si>
  <si>
    <t>en blanc</t>
  </si>
  <si>
    <t>Etat de</t>
  </si>
  <si>
    <t>Etat des</t>
  </si>
  <si>
    <t>Amortissements</t>
  </si>
  <si>
    <t>jusqu’à 1 mois</t>
  </si>
  <si>
    <t>dans plus</t>
  </si>
  <si>
    <t>(col. 01 à 07)</t>
  </si>
  <si>
    <t>avec</t>
  </si>
  <si>
    <t>(col. 16+24)</t>
  </si>
  <si>
    <t>l’utilisation</t>
  </si>
  <si>
    <t>limites</t>
  </si>
  <si>
    <t>de 1 mois et</t>
  </si>
  <si>
    <t>de 3 mois et</t>
  </si>
  <si>
    <t>de 1 an et</t>
  </si>
  <si>
    <t>de 5 ans</t>
  </si>
  <si>
    <t>(col. 09 à 15)</t>
  </si>
  <si>
    <t>échéance</t>
  </si>
  <si>
    <t>(col. 17 à 23)</t>
  </si>
  <si>
    <t>(col. 08+25)</t>
  </si>
  <si>
    <t>jusqu’à 3 mois</t>
  </si>
  <si>
    <t>jusqu’à 1 an</t>
  </si>
  <si>
    <t>jusqu’à 5 ans</t>
  </si>
  <si>
    <t>respectivement:</t>
  </si>
  <si>
    <t>jusqu’à</t>
  </si>
  <si>
    <t>dans plus de</t>
  </si>
  <si>
    <t>1 mois</t>
  </si>
  <si>
    <t>5 ans</t>
  </si>
  <si>
    <t>col. 01</t>
  </si>
  <si>
    <t>col. 02</t>
  </si>
  <si>
    <t>col. 04</t>
  </si>
  <si>
    <t>col. 05</t>
  </si>
  <si>
    <t>col. 06</t>
  </si>
  <si>
    <t>col. 07</t>
  </si>
  <si>
    <t>col. 08</t>
  </si>
  <si>
    <t>col. 09</t>
  </si>
  <si>
    <t>col. 10</t>
  </si>
  <si>
    <t>col. 11</t>
  </si>
  <si>
    <t>col. 12</t>
  </si>
  <si>
    <t>col. 13</t>
  </si>
  <si>
    <t>col. 14</t>
  </si>
  <si>
    <t>col. 15</t>
  </si>
  <si>
    <t>col. 16</t>
  </si>
  <si>
    <t>col. 17</t>
  </si>
  <si>
    <t>col. 18</t>
  </si>
  <si>
    <t>col. 19</t>
  </si>
  <si>
    <t>col. 20</t>
  </si>
  <si>
    <t>col. 21</t>
  </si>
  <si>
    <t>col. 22</t>
  </si>
  <si>
    <t>col. 23</t>
  </si>
  <si>
    <t>col. 24</t>
  </si>
  <si>
    <t>col. 25</t>
  </si>
  <si>
    <t>col. 26</t>
  </si>
  <si>
    <t>col. 27</t>
  </si>
  <si>
    <t>col. 28</t>
  </si>
  <si>
    <t>col. 29</t>
  </si>
  <si>
    <t>col. 30</t>
  </si>
  <si>
    <t>col. 01-07=08</t>
  </si>
  <si>
    <t>col. 09-15=16</t>
  </si>
  <si>
    <t>col. 17-23=24</t>
  </si>
  <si>
    <t>(col. 02+03)</t>
  </si>
  <si>
    <t>(col. 01+04)</t>
  </si>
  <si>
    <t>Titre</t>
  </si>
  <si>
    <t>Salariés, personnes sans activité lucrative, etc.</t>
  </si>
  <si>
    <t xml:space="preserve">  dont</t>
  </si>
  <si>
    <t>crédits soumis à la loi sur le crédit à la consommation</t>
  </si>
  <si>
    <t>Agriculture, sylviculture et pêche</t>
  </si>
  <si>
    <t>Industries extractives</t>
  </si>
  <si>
    <t>Industrie manufacturière</t>
  </si>
  <si>
    <t>industries alimentaires; fabrication de boissons; fabrication de produits à base de tabac</t>
  </si>
  <si>
    <t>fabrication de textiles; industrie de l’habillement; industrie du cuir et de la chaussure</t>
  </si>
  <si>
    <t>cokéfaction et raffinage</t>
  </si>
  <si>
    <t>industrie chimique; industrie pharmaceutique</t>
  </si>
  <si>
    <t>fabrication de produits en caoutchouc et en plastique</t>
  </si>
  <si>
    <t>fabrication d’autres produits minéraux non métalliques</t>
  </si>
  <si>
    <t>métallurgie; fabrication de produits métalliques, à l’exception des machines et des équipements</t>
  </si>
  <si>
    <t>fabrication de produits informatiques, électroniques et optiques</t>
  </si>
  <si>
    <t>fabrication d’équipements électriques</t>
  </si>
  <si>
    <t>industrie automobile; fabrication d’autres matériels de transport</t>
  </si>
  <si>
    <t>Production et distribution d’électricité, de gaz,</t>
  </si>
  <si>
    <t>de vapeur et d’air conditionné</t>
  </si>
  <si>
    <t>gestion des déchets et dépollution</t>
  </si>
  <si>
    <t>Construction</t>
  </si>
  <si>
    <t>Commerce; réparation d’automobiles et de motocycles</t>
  </si>
  <si>
    <t>commerce et réparation d’automobiles et de motocycles</t>
  </si>
  <si>
    <t>commerce de gros, à l’exception des automobiles et des motocycles</t>
  </si>
  <si>
    <t>commerce de détail, à l’exception des automobiles et des motocycles</t>
  </si>
  <si>
    <t>Transports et entreposage</t>
  </si>
  <si>
    <t>transports aériens</t>
  </si>
  <si>
    <t>entreposage et services auxiliaires des transports; activités de poste et de courrier</t>
  </si>
  <si>
    <t>Hébergement et restauration</t>
  </si>
  <si>
    <t>Information et communication</t>
  </si>
  <si>
    <t>programmation et diffusion; télécommunications</t>
  </si>
  <si>
    <t>programmation, conseil et autres activités informatiques; services d’information</t>
  </si>
  <si>
    <t>Activités financières et d’assurance</t>
  </si>
  <si>
    <t>activités des services financiers, hors assurance et caisses de retraite</t>
  </si>
  <si>
    <t>assurance</t>
  </si>
  <si>
    <t>activités auxiliaires de services financiers et d’assurance</t>
  </si>
  <si>
    <t>Activités immobilières</t>
  </si>
  <si>
    <t>Activités spécialisées, scientifiques et techniques</t>
  </si>
  <si>
    <t>Administration publique</t>
  </si>
  <si>
    <t>administration générale, économique et sociale; affaires étrangères, défense, justice, sécurité et ordre publique</t>
  </si>
  <si>
    <t>sécurité sociale obligatoire</t>
  </si>
  <si>
    <t>Enseignement</t>
  </si>
  <si>
    <t>Santé humaine et action sociale</t>
  </si>
  <si>
    <t>activités pour la santé humaine</t>
  </si>
  <si>
    <t>Arts, spectacles et activités récréatives</t>
  </si>
  <si>
    <t>Autres activités de services</t>
  </si>
  <si>
    <t>Activités extra-territoriales</t>
  </si>
  <si>
    <t>Crédits non attribuables</t>
  </si>
  <si>
    <t>Total Suisse</t>
  </si>
  <si>
    <t>Total étranger</t>
  </si>
  <si>
    <t>Total général</t>
  </si>
  <si>
    <t>Contrôle dont positions</t>
  </si>
  <si>
    <t>hypothécaires</t>
  </si>
  <si>
    <t>(état de</t>
  </si>
  <si>
    <t>Etat de l’utilisation</t>
  </si>
  <si>
    <t>Etat des limites</t>
  </si>
  <si>
    <t>l'utilisation)</t>
  </si>
  <si>
    <t>Total (tous les emprunteurs)</t>
  </si>
  <si>
    <t>(en milliers de francs)</t>
  </si>
  <si>
    <t>addition des</t>
  </si>
  <si>
    <t>formules</t>
  </si>
  <si>
    <t>addition des formu-</t>
  </si>
  <si>
    <t>les K022_1..5</t>
  </si>
  <si>
    <t>Contrôles</t>
  </si>
  <si>
    <t>Contrrôle col. 01-07=08</t>
  </si>
  <si>
    <t>Contrrôle col. 09-15=16</t>
  </si>
  <si>
    <t>Contrrôle col. 17-23=24</t>
  </si>
  <si>
    <t>Contrrôle &gt;0</t>
  </si>
  <si>
    <t>Entreprises comptant jusqu'à 9 collaborateurs</t>
  </si>
  <si>
    <t>Entreprises comptant entre 10 et 49 collaborateurs</t>
  </si>
  <si>
    <t>Entreprises comptant entre 50 et 249 collaborateurs</t>
  </si>
  <si>
    <t>Entreprises comptant au moins 250 collaborateurs</t>
  </si>
  <si>
    <t>Crédits à des collectivités de droit public</t>
  </si>
  <si>
    <t>Section</t>
  </si>
  <si>
    <t>Division</t>
  </si>
  <si>
    <t>Etat des corrections de valeur directes et différences par rapport à la juste valeur</t>
  </si>
  <si>
    <t>Créances compromises (selon PCB 
Cm 413 ss)</t>
  </si>
  <si>
    <t>Corrections de valeur directes non attribuables et différences par rapport à la juste valeur non attribuables</t>
  </si>
  <si>
    <t>Autres crédits</t>
  </si>
  <si>
    <t>gagés</t>
  </si>
  <si>
    <t>Autres crédits (suite)</t>
  </si>
  <si>
    <t>Prêts hypothécaires</t>
  </si>
  <si>
    <t xml:space="preserve">Prêts </t>
  </si>
  <si>
    <t xml:space="preserve">Tél: +41 58 631 00 00
</t>
  </si>
  <si>
    <t>Date de référence</t>
  </si>
  <si>
    <t>Code BNS</t>
  </si>
  <si>
    <t>Formulaire</t>
  </si>
  <si>
    <r>
      <t xml:space="preserve">Délai de remise: </t>
    </r>
    <r>
      <rPr>
        <sz val="10"/>
        <rFont val="Arial"/>
        <family val="2"/>
      </rPr>
      <t>L'enquête doit être remis</t>
    </r>
    <r>
      <rPr>
        <b/>
        <sz val="10"/>
        <rFont val="Arial"/>
        <family val="2"/>
      </rPr>
      <t xml:space="preserve"> jusqu'au 20 du mois suivant.</t>
    </r>
  </si>
  <si>
    <t>Commande de formulaires d'enquête:</t>
  </si>
  <si>
    <t>Formulaire(s)</t>
  </si>
  <si>
    <t>Statistique</t>
  </si>
  <si>
    <t>Release 3.0</t>
  </si>
  <si>
    <r>
      <t xml:space="preserve">ainsi que d'autres informations utiles sous </t>
    </r>
    <r>
      <rPr>
        <i/>
        <u/>
        <sz val="10"/>
        <color indexed="8"/>
        <rFont val="Arial"/>
        <family val="2"/>
      </rPr>
      <t>www.snb.ch</t>
    </r>
    <r>
      <rPr>
        <i/>
        <sz val="10"/>
        <color indexed="8"/>
        <rFont val="Arial"/>
        <family val="2"/>
      </rPr>
      <t xml:space="preserve"> &gt; La BNS &gt; Statistiques &gt; Enquêtes.</t>
    </r>
  </si>
  <si>
    <r>
      <rPr>
        <b/>
        <sz val="10"/>
        <color indexed="8"/>
        <rFont val="Arial"/>
        <family val="2"/>
      </rPr>
      <t>Commentaires</t>
    </r>
    <r>
      <rPr>
        <sz val="10"/>
        <color indexed="8"/>
        <rFont val="Arial"/>
        <family val="2"/>
      </rPr>
      <t xml:space="preserve">: Voir les commentaires concernant cette enquête sous </t>
    </r>
    <r>
      <rPr>
        <i/>
        <u/>
        <sz val="10"/>
        <color indexed="8"/>
        <rFont val="Arial"/>
        <family val="2"/>
      </rPr>
      <t>https://emi.snb.ch/fr/KRED</t>
    </r>
  </si>
  <si>
    <t>1.00.F02</t>
  </si>
  <si>
    <t>1.00.F0</t>
  </si>
  <si>
    <t>fabrication de textiles; industrie de l’habillement; fabrication de cuir, d’articles en cuir et de produits similaires dans d’autres matières</t>
  </si>
  <si>
    <t>46-47</t>
  </si>
  <si>
    <t>commerce et réparation d’automobiles et de motocycles (seulement NOGA 2008)</t>
  </si>
  <si>
    <t>commerce de gros</t>
  </si>
  <si>
    <t>commerce de détail</t>
  </si>
  <si>
    <t>Édition, diffusion et activités de production et de distribution de contenu; 
Télécommunications, programmation informatique, conseil, infrastructure informatique et autres activités de service d'information</t>
  </si>
  <si>
    <t>Administration publique et défense; sécurité sociale obligatoire</t>
  </si>
  <si>
    <t>Santé humaine et activités d'action sociale</t>
  </si>
  <si>
    <t>Arts, sports et activités récréatives</t>
  </si>
  <si>
    <t>T</t>
  </si>
  <si>
    <t>V</t>
  </si>
  <si>
    <t>Activités des organisations et organismes extraterritoriaux</t>
  </si>
  <si>
    <t>Édition, diffusion et activités de production et de distribution de contenu; Télécommunications, programmation informatique, conseil, infrastructure informatique et autres activités de service d'information</t>
  </si>
  <si>
    <t xml:space="preserve">J,K
</t>
  </si>
  <si>
    <t xml:space="preserve">58-63
</t>
  </si>
  <si>
    <t xml:space="preserve">10-12
</t>
  </si>
  <si>
    <t xml:space="preserve">13-15
</t>
  </si>
  <si>
    <t xml:space="preserve">16
</t>
  </si>
  <si>
    <t xml:space="preserve">24,25
</t>
  </si>
  <si>
    <t xml:space="preserve">52,53
</t>
  </si>
  <si>
    <t xml:space="preserve">841,842
</t>
  </si>
  <si>
    <t>Activités économiques selon la NOGA 2025</t>
  </si>
  <si>
    <t>travail du bois et fabrication d’articles en bois et en liège, à l'exception des meubles; fabrication d’articles en vannerie et sparterie</t>
  </si>
  <si>
    <t>industrie du papier et du carton; imprimerie et reproduction d’enregistrements</t>
  </si>
  <si>
    <t>fabrication de machines et équipements n.c.a.</t>
  </si>
  <si>
    <t>Production et distribution d’eau; assainissement,</t>
  </si>
  <si>
    <t>transports terrestres et transports par conduites</t>
  </si>
  <si>
    <t>activités de services financiers, hors assurance et fonds de pension</t>
  </si>
  <si>
    <t>assurance, réassurance et fonds de pension, à l’exclusion de la sécurité sociale obligatoire</t>
  </si>
  <si>
    <t>activités auxiliaires d’activités de services financiers et d’assurance</t>
  </si>
  <si>
    <t>recherche et développement scientifique</t>
  </si>
  <si>
    <t>administration générale, économique et sociale et environnementale; services de prérogative publique</t>
  </si>
  <si>
    <t>transport par eau</t>
  </si>
  <si>
    <t>Commerce</t>
  </si>
  <si>
    <t>Activités de service administratif et de soutien</t>
  </si>
  <si>
    <t>activités de programmation, de diffusion, d’agence de presse et autres activités de distribution de contenu; télécommunications</t>
  </si>
  <si>
    <t>programmation, conseil et autres activités informatiques; infrastructure informatique, traitement de données et autres activités de service d'information</t>
  </si>
  <si>
    <t>transports terrestres et transport par conduites</t>
  </si>
  <si>
    <t>transports par eau</t>
  </si>
  <si>
    <t>recherche-développement scientifique</t>
  </si>
  <si>
    <t>Activités de services administratifs et de soutien</t>
  </si>
  <si>
    <t>XXXXXX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</si>
</sst>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General_)"/>
    <numFmt numFmtId="165" formatCode="00"/>
    <numFmt numFmtId="166" formatCode="0_)"/>
    <numFmt numFmtId="167" formatCode="0&quot; ERROR&quot;"/>
    <numFmt numFmtId="168" formatCode="000000"/>
    <numFmt numFmtId="169" formatCode="d/mm/yyyy"/>
    <numFmt numFmtId="170" formatCode="#,##0_);[Red]\-#,##0_);;@"/>
    <numFmt numFmtId="171" formatCode=";;;"/>
  </numFmts>
  <fonts count="33">
    <font>
      <sz val="10"/>
      <color theme="1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8"/>
      <name val="Palatino"/>
    </font>
    <font>
      <b/>
      <sz val="12"/>
      <name val="Arial"/>
      <family val="2"/>
    </font>
    <font>
      <sz val="10"/>
      <color indexed="12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10"/>
      <name val="Arial"/>
      <family val="2"/>
    </font>
    <font>
      <i/>
      <u/>
      <sz val="10"/>
      <color indexed="8"/>
      <name val="Arial"/>
      <family val="2"/>
    </font>
    <font>
      <i/>
      <sz val="10"/>
      <color indexed="8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u/>
      <sz val="8"/>
      <color theme="1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sz val="10"/>
      <color rgb="FFFFFFFF"/>
      <name val="Arial"/>
      <family val="2"/>
    </font>
    <font>
      <u/>
      <sz val="8"/>
      <color theme="10"/>
      <name val="Arial"/>
      <family val="2"/>
    </font>
    <font>
      <sz val="8"/>
      <color rgb="FF000000"/>
      <name val="Arial"/>
      <family val="2"/>
    </font>
    <font>
      <b/>
      <sz val="9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14">
    <xf numFmtId="0" fontId="0" fillId="0" borderId="0"/>
    <xf numFmtId="170" fontId="18" fillId="0" borderId="1" applyFill="0">
      <protection locked="0"/>
    </xf>
    <xf numFmtId="0" fontId="18" fillId="2" borderId="2" applyNumberFormat="0">
      <alignment vertical="center"/>
    </xf>
    <xf numFmtId="170" fontId="18" fillId="0" borderId="3"/>
    <xf numFmtId="0" fontId="20" fillId="0" borderId="0" applyNumberFormat="0" applyFill="0" applyBorder="0" applyAlignment="0" applyProtection="0">
      <alignment vertical="top"/>
      <protection locked="0"/>
    </xf>
    <xf numFmtId="0" fontId="18" fillId="0" borderId="4" applyNumberFormat="0">
      <alignment horizontal="center" vertical="center"/>
    </xf>
    <xf numFmtId="170" fontId="18" fillId="0" borderId="2" applyNumberFormat="0" applyFont="0" applyAlignment="0">
      <alignment vertical="center"/>
    </xf>
    <xf numFmtId="165" fontId="18" fillId="3" borderId="2">
      <alignment horizontal="center"/>
    </xf>
    <xf numFmtId="0" fontId="22" fillId="0" borderId="0" applyNumberFormat="0" applyFill="0" applyBorder="0" applyAlignment="0" applyProtection="0">
      <alignment vertical="top"/>
      <protection locked="0"/>
    </xf>
    <xf numFmtId="164" fontId="4" fillId="0" borderId="0" applyFill="0" applyBorder="0">
      <alignment horizontal="left"/>
    </xf>
    <xf numFmtId="0" fontId="7" fillId="0" borderId="5" applyFont="0" applyFill="0" applyAlignment="0" applyProtection="0"/>
    <xf numFmtId="0" fontId="23" fillId="0" borderId="0" applyNumberFormat="0" applyFill="0" applyBorder="0" applyAlignment="0" applyProtection="0"/>
    <xf numFmtId="0" fontId="24" fillId="4" borderId="6">
      <alignment horizontal="center" vertical="center"/>
    </xf>
    <xf numFmtId="165" fontId="1" fillId="0" borderId="2">
      <alignment horizontal="center"/>
    </xf>
  </cellStyleXfs>
  <cellXfs count="214">
    <xf numFmtId="0" fontId="0" fillId="0" borderId="0" xfId="0"/>
    <xf numFmtId="0" fontId="18" fillId="0" borderId="4" xfId="5">
      <alignment horizontal="center" vertical="center"/>
    </xf>
    <xf numFmtId="165" fontId="18" fillId="3" borderId="2" xfId="7">
      <alignment horizontal="center"/>
    </xf>
    <xf numFmtId="0" fontId="24" fillId="4" borderId="6" xfId="12">
      <alignment horizontal="center" vertical="center"/>
    </xf>
    <xf numFmtId="0" fontId="1" fillId="0" borderId="7" xfId="0" applyFont="1" applyBorder="1"/>
    <xf numFmtId="0" fontId="1" fillId="0" borderId="8" xfId="0" applyFont="1" applyBorder="1"/>
    <xf numFmtId="0" fontId="1" fillId="0" borderId="0" xfId="0" applyFont="1"/>
    <xf numFmtId="0" fontId="1" fillId="0" borderId="0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right"/>
    </xf>
    <xf numFmtId="164" fontId="4" fillId="0" borderId="0" xfId="9" applyFont="1" applyBorder="1">
      <alignment horizontal="left"/>
    </xf>
    <xf numFmtId="164" fontId="3" fillId="0" borderId="0" xfId="9" applyFont="1" applyBorder="1">
      <alignment horizontal="left"/>
    </xf>
    <xf numFmtId="0" fontId="1" fillId="0" borderId="12" xfId="0" applyFont="1" applyBorder="1"/>
    <xf numFmtId="0" fontId="1" fillId="0" borderId="2" xfId="0" applyFont="1" applyBorder="1"/>
    <xf numFmtId="164" fontId="4" fillId="0" borderId="10" xfId="9" applyFont="1" applyBorder="1">
      <alignment horizontal="left"/>
    </xf>
    <xf numFmtId="0" fontId="1" fillId="0" borderId="4" xfId="0" applyFont="1" applyBorder="1"/>
    <xf numFmtId="0" fontId="2" fillId="0" borderId="0" xfId="0" applyFont="1" applyAlignment="1">
      <alignment horizontal="right"/>
    </xf>
    <xf numFmtId="0" fontId="1" fillId="0" borderId="13" xfId="0" applyFont="1" applyBorder="1"/>
    <xf numFmtId="167" fontId="6" fillId="0" borderId="0" xfId="0" applyNumberFormat="1" applyFont="1" applyAlignment="1">
      <alignment horizontal="left"/>
    </xf>
    <xf numFmtId="2" fontId="2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left"/>
    </xf>
    <xf numFmtId="0" fontId="1" fillId="0" borderId="0" xfId="0" applyFont="1" applyFill="1" applyBorder="1"/>
    <xf numFmtId="0" fontId="1" fillId="0" borderId="9" xfId="0" applyFont="1" applyBorder="1" applyAlignment="1">
      <alignment horizontal="center" wrapText="1"/>
    </xf>
    <xf numFmtId="0" fontId="5" fillId="0" borderId="14" xfId="0" applyFont="1" applyBorder="1" applyAlignment="1" applyProtection="1">
      <alignment horizontal="center"/>
    </xf>
    <xf numFmtId="0" fontId="8" fillId="0" borderId="0" xfId="0" applyFont="1"/>
    <xf numFmtId="164" fontId="1" fillId="0" borderId="8" xfId="0" applyNumberFormat="1" applyFont="1" applyBorder="1"/>
    <xf numFmtId="14" fontId="1" fillId="0" borderId="9" xfId="0" applyNumberFormat="1" applyFont="1" applyBorder="1" applyAlignment="1">
      <alignment horizontal="left"/>
    </xf>
    <xf numFmtId="2" fontId="1" fillId="0" borderId="9" xfId="0" applyNumberFormat="1" applyFont="1" applyBorder="1" applyAlignment="1">
      <alignment horizontal="left"/>
    </xf>
    <xf numFmtId="167" fontId="6" fillId="0" borderId="11" xfId="0" applyNumberFormat="1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164" fontId="9" fillId="0" borderId="0" xfId="0" applyNumberFormat="1" applyFont="1" applyAlignment="1">
      <alignment horizontal="left"/>
    </xf>
    <xf numFmtId="0" fontId="7" fillId="0" borderId="0" xfId="0" applyFont="1" applyBorder="1" applyAlignment="1">
      <alignment horizontal="right"/>
    </xf>
    <xf numFmtId="2" fontId="1" fillId="0" borderId="0" xfId="0" applyNumberFormat="1" applyFont="1" applyBorder="1" applyAlignment="1">
      <alignment horizontal="left"/>
    </xf>
    <xf numFmtId="169" fontId="5" fillId="0" borderId="14" xfId="0" quotePrefix="1" applyNumberFormat="1" applyFont="1" applyBorder="1" applyAlignment="1" applyProtection="1">
      <alignment horizontal="center" vertical="center"/>
    </xf>
    <xf numFmtId="0" fontId="1" fillId="0" borderId="9" xfId="0" applyFont="1" applyBorder="1" applyAlignment="1">
      <alignment horizontal="left" vertical="top" wrapText="1"/>
    </xf>
    <xf numFmtId="0" fontId="5" fillId="0" borderId="8" xfId="0" applyFont="1" applyBorder="1"/>
    <xf numFmtId="164" fontId="7" fillId="0" borderId="0" xfId="9" applyFont="1" applyBorder="1">
      <alignment horizontal="left"/>
    </xf>
    <xf numFmtId="0" fontId="12" fillId="0" borderId="0" xfId="0" applyFont="1"/>
    <xf numFmtId="0" fontId="8" fillId="0" borderId="8" xfId="0" applyFont="1" applyBorder="1" applyAlignment="1">
      <alignment horizontal="right"/>
    </xf>
    <xf numFmtId="166" fontId="18" fillId="2" borderId="2" xfId="2" applyNumberFormat="1">
      <alignment vertical="center"/>
    </xf>
    <xf numFmtId="170" fontId="18" fillId="0" borderId="1" xfId="1">
      <protection locked="0"/>
    </xf>
    <xf numFmtId="0" fontId="0" fillId="0" borderId="0" xfId="0"/>
    <xf numFmtId="0" fontId="1" fillId="0" borderId="10" xfId="0" applyFont="1" applyBorder="1" applyAlignment="1"/>
    <xf numFmtId="0" fontId="5" fillId="0" borderId="7" xfId="0" applyFont="1" applyBorder="1"/>
    <xf numFmtId="0" fontId="1" fillId="0" borderId="18" xfId="0" applyFont="1" applyBorder="1"/>
    <xf numFmtId="0" fontId="11" fillId="0" borderId="9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1" fillId="0" borderId="10" xfId="0" applyFont="1" applyFill="1" applyBorder="1"/>
    <xf numFmtId="164" fontId="6" fillId="0" borderId="10" xfId="9" applyFont="1" applyBorder="1">
      <alignment horizontal="left"/>
    </xf>
    <xf numFmtId="0" fontId="0" fillId="0" borderId="0" xfId="0"/>
    <xf numFmtId="0" fontId="12" fillId="0" borderId="10" xfId="0" applyFont="1" applyBorder="1"/>
    <xf numFmtId="166" fontId="18" fillId="2" borderId="2" xfId="2" applyNumberFormat="1" applyBorder="1">
      <alignment vertical="center"/>
    </xf>
    <xf numFmtId="0" fontId="1" fillId="0" borderId="14" xfId="0" applyFont="1" applyBorder="1" applyAlignment="1"/>
    <xf numFmtId="166" fontId="18" fillId="2" borderId="12" xfId="2" applyNumberFormat="1" applyBorder="1">
      <alignment vertical="center"/>
    </xf>
    <xf numFmtId="0" fontId="25" fillId="0" borderId="2" xfId="0" applyFont="1" applyBorder="1" applyAlignment="1">
      <alignment horizontal="left"/>
    </xf>
    <xf numFmtId="0" fontId="25" fillId="0" borderId="9" xfId="0" applyFont="1" applyBorder="1" applyAlignment="1">
      <alignment horizontal="left" vertical="top" wrapText="1"/>
    </xf>
    <xf numFmtId="166" fontId="1" fillId="2" borderId="2" xfId="2" applyNumberFormat="1" applyFont="1">
      <alignment vertical="center"/>
    </xf>
    <xf numFmtId="170" fontId="1" fillId="0" borderId="3" xfId="3" applyFont="1"/>
    <xf numFmtId="0" fontId="1" fillId="0" borderId="5" xfId="10" applyFont="1" applyAlignment="1">
      <alignment wrapText="1"/>
    </xf>
    <xf numFmtId="0" fontId="1" fillId="0" borderId="7" xfId="0" applyFont="1" applyBorder="1" applyAlignment="1">
      <alignment vertical="top"/>
    </xf>
    <xf numFmtId="0" fontId="1" fillId="0" borderId="0" xfId="0" applyFont="1" applyBorder="1" applyAlignment="1">
      <alignment vertical="top"/>
    </xf>
    <xf numFmtId="0" fontId="1" fillId="0" borderId="0" xfId="10" applyFont="1" applyBorder="1"/>
    <xf numFmtId="0" fontId="25" fillId="0" borderId="10" xfId="0" applyFont="1" applyBorder="1"/>
    <xf numFmtId="0" fontId="1" fillId="0" borderId="9" xfId="0" applyFont="1" applyBorder="1" applyAlignment="1">
      <alignment horizontal="left"/>
    </xf>
    <xf numFmtId="166" fontId="18" fillId="2" borderId="0" xfId="2" applyNumberFormat="1" applyBorder="1">
      <alignment vertical="center"/>
    </xf>
    <xf numFmtId="170" fontId="1" fillId="0" borderId="3" xfId="3" applyFont="1" applyBorder="1"/>
    <xf numFmtId="170" fontId="1" fillId="0" borderId="1" xfId="1" applyFont="1">
      <protection locked="0"/>
    </xf>
    <xf numFmtId="0" fontId="19" fillId="0" borderId="0" xfId="0" applyFont="1"/>
    <xf numFmtId="0" fontId="0" fillId="0" borderId="0" xfId="0" applyFont="1"/>
    <xf numFmtId="0" fontId="21" fillId="0" borderId="0" xfId="0" applyFont="1" applyAlignment="1">
      <alignment horizontal="center" vertical="center"/>
    </xf>
    <xf numFmtId="0" fontId="23" fillId="0" borderId="0" xfId="11"/>
    <xf numFmtId="0" fontId="21" fillId="0" borderId="0" xfId="0" applyFont="1" applyFill="1" applyAlignment="1">
      <alignment vertical="center" textRotation="90"/>
    </xf>
    <xf numFmtId="0" fontId="19" fillId="0" borderId="0" xfId="0" applyFont="1" applyFill="1"/>
    <xf numFmtId="0" fontId="0" fillId="0" borderId="0" xfId="0" applyFont="1" applyFill="1" applyAlignment="1">
      <alignment vertical="center"/>
    </xf>
    <xf numFmtId="0" fontId="19" fillId="0" borderId="0" xfId="0" applyFont="1" applyFill="1" applyAlignment="1">
      <alignment vertical="center"/>
    </xf>
    <xf numFmtId="0" fontId="0" fillId="0" borderId="0" xfId="0" applyFont="1" applyFill="1"/>
    <xf numFmtId="0" fontId="0" fillId="0" borderId="0" xfId="0" applyFont="1" applyFill="1" applyBorder="1" applyProtection="1"/>
    <xf numFmtId="0" fontId="0" fillId="4" borderId="0" xfId="0" applyFont="1" applyFill="1"/>
    <xf numFmtId="0" fontId="0" fillId="4" borderId="0" xfId="0" applyFont="1" applyFill="1" applyAlignment="1">
      <alignment horizontal="center"/>
    </xf>
    <xf numFmtId="0" fontId="19" fillId="4" borderId="0" xfId="0" applyFont="1" applyFill="1" applyAlignment="1">
      <alignment horizontal="center"/>
    </xf>
    <xf numFmtId="0" fontId="19" fillId="0" borderId="0" xfId="0" applyFont="1" applyAlignment="1">
      <alignment vertical="center"/>
    </xf>
    <xf numFmtId="0" fontId="26" fillId="0" borderId="0" xfId="0" applyFont="1" applyAlignment="1">
      <alignment horizontal="right" vertical="center"/>
    </xf>
    <xf numFmtId="0" fontId="26" fillId="0" borderId="24" xfId="0" applyFont="1" applyBorder="1" applyAlignment="1">
      <alignment horizontal="right" vertical="center"/>
    </xf>
    <xf numFmtId="168" fontId="21" fillId="5" borderId="25" xfId="0" applyNumberFormat="1" applyFont="1" applyFill="1" applyBorder="1" applyAlignment="1" applyProtection="1">
      <alignment horizontal="center" vertical="center"/>
      <protection locked="0"/>
    </xf>
    <xf numFmtId="14" fontId="21" fillId="5" borderId="26" xfId="0" applyNumberFormat="1" applyFont="1" applyFill="1" applyBorder="1" applyAlignment="1" applyProtection="1">
      <alignment horizontal="center" vertical="center"/>
      <protection locked="0"/>
    </xf>
    <xf numFmtId="0" fontId="21" fillId="5" borderId="25" xfId="0" applyFont="1" applyFill="1" applyBorder="1" applyAlignment="1" applyProtection="1">
      <alignment horizontal="center" vertical="center"/>
      <protection locked="0"/>
    </xf>
    <xf numFmtId="0" fontId="27" fillId="0" borderId="0" xfId="0" applyFont="1"/>
    <xf numFmtId="0" fontId="28" fillId="4" borderId="27" xfId="0" applyFont="1" applyFill="1" applyBorder="1" applyAlignment="1">
      <alignment vertical="center"/>
    </xf>
    <xf numFmtId="0" fontId="19" fillId="4" borderId="27" xfId="0" applyFont="1" applyFill="1" applyBorder="1" applyAlignment="1">
      <alignment vertical="center"/>
    </xf>
    <xf numFmtId="0" fontId="4" fillId="4" borderId="27" xfId="0" applyFont="1" applyFill="1" applyBorder="1" applyAlignment="1">
      <alignment horizontal="center" vertical="center"/>
    </xf>
    <xf numFmtId="0" fontId="4" fillId="4" borderId="27" xfId="0" applyFont="1" applyFill="1" applyBorder="1" applyAlignment="1">
      <alignment vertical="center"/>
    </xf>
    <xf numFmtId="0" fontId="0" fillId="4" borderId="0" xfId="0" applyFont="1" applyFill="1" applyAlignment="1">
      <alignment horizontal="left" vertical="center"/>
    </xf>
    <xf numFmtId="0" fontId="0" fillId="4" borderId="0" xfId="0" applyFont="1" applyFill="1" applyAlignment="1">
      <alignment vertical="center"/>
    </xf>
    <xf numFmtId="0" fontId="0" fillId="4" borderId="0" xfId="0" applyFont="1" applyFill="1" applyAlignment="1">
      <alignment horizontal="center" vertical="center"/>
    </xf>
    <xf numFmtId="171" fontId="29" fillId="4" borderId="0" xfId="0" applyNumberFormat="1" applyFont="1" applyFill="1" applyAlignment="1" applyProtection="1">
      <alignment horizontal="right"/>
      <protection locked="0" hidden="1"/>
    </xf>
    <xf numFmtId="0" fontId="25" fillId="4" borderId="0" xfId="0" applyNumberFormat="1" applyFont="1" applyFill="1" applyAlignment="1" applyProtection="1">
      <alignment horizontal="left"/>
    </xf>
    <xf numFmtId="0" fontId="15" fillId="0" borderId="0" xfId="0" applyFont="1"/>
    <xf numFmtId="0" fontId="24" fillId="4" borderId="0" xfId="0" applyFont="1" applyFill="1" applyAlignment="1">
      <alignment horizontal="left"/>
    </xf>
    <xf numFmtId="0" fontId="24" fillId="4" borderId="28" xfId="0" applyFont="1" applyFill="1" applyBorder="1" applyAlignment="1">
      <alignment vertical="center"/>
    </xf>
    <xf numFmtId="0" fontId="0" fillId="4" borderId="28" xfId="0" applyFont="1" applyFill="1" applyBorder="1" applyAlignment="1">
      <alignment vertical="center"/>
    </xf>
    <xf numFmtId="0" fontId="28" fillId="4" borderId="28" xfId="0" applyFont="1" applyFill="1" applyBorder="1" applyAlignment="1">
      <alignment horizontal="center" vertical="center"/>
    </xf>
    <xf numFmtId="0" fontId="24" fillId="4" borderId="28" xfId="0" applyFont="1" applyFill="1" applyBorder="1" applyAlignment="1">
      <alignment horizontal="right" vertical="center"/>
    </xf>
    <xf numFmtId="0" fontId="30" fillId="0" borderId="10" xfId="8" applyFont="1" applyBorder="1" applyAlignment="1" applyProtection="1">
      <alignment horizontal="left" readingOrder="1"/>
    </xf>
    <xf numFmtId="0" fontId="26" fillId="0" borderId="10" xfId="0" applyFont="1" applyBorder="1"/>
    <xf numFmtId="0" fontId="31" fillId="0" borderId="0" xfId="0" applyFont="1" applyAlignment="1">
      <alignment horizontal="left" readingOrder="1"/>
    </xf>
    <xf numFmtId="0" fontId="26" fillId="0" borderId="0" xfId="0" applyFont="1" applyAlignment="1"/>
    <xf numFmtId="0" fontId="31" fillId="0" borderId="0" xfId="0" applyFont="1" applyAlignment="1">
      <alignment horizontal="right" readingOrder="1"/>
    </xf>
    <xf numFmtId="0" fontId="19" fillId="0" borderId="0" xfId="0" applyFont="1" applyAlignment="1"/>
    <xf numFmtId="0" fontId="30" fillId="0" borderId="0" xfId="8" applyFont="1" applyAlignment="1" applyProtection="1">
      <alignment horizontal="right"/>
    </xf>
    <xf numFmtId="0" fontId="26" fillId="0" borderId="0" xfId="0" applyFont="1" applyAlignment="1">
      <alignment horizontal="right"/>
    </xf>
    <xf numFmtId="0" fontId="30" fillId="0" borderId="0" xfId="8" applyFont="1" applyAlignment="1" applyProtection="1">
      <alignment horizontal="right" vertical="center"/>
    </xf>
    <xf numFmtId="0" fontId="26" fillId="0" borderId="0" xfId="0" applyFont="1"/>
    <xf numFmtId="170" fontId="18" fillId="0" borderId="3" xfId="3"/>
    <xf numFmtId="0" fontId="5" fillId="0" borderId="14" xfId="0" applyFont="1" applyFill="1" applyBorder="1" applyAlignment="1">
      <alignment horizontal="center"/>
    </xf>
    <xf numFmtId="0" fontId="4" fillId="0" borderId="7" xfId="0" applyFont="1" applyBorder="1"/>
    <xf numFmtId="0" fontId="4" fillId="0" borderId="0" xfId="0" applyFont="1" applyBorder="1"/>
    <xf numFmtId="0" fontId="1" fillId="0" borderId="7" xfId="0" applyFont="1" applyBorder="1" applyAlignment="1">
      <alignment horizontal="center"/>
    </xf>
    <xf numFmtId="0" fontId="18" fillId="0" borderId="17" xfId="5" applyBorder="1">
      <alignment horizontal="center" vertical="center"/>
    </xf>
    <xf numFmtId="0" fontId="18" fillId="0" borderId="11" xfId="5" applyBorder="1">
      <alignment horizontal="center" vertical="center"/>
    </xf>
    <xf numFmtId="0" fontId="1" fillId="0" borderId="10" xfId="0" applyFont="1" applyBorder="1" applyAlignment="1">
      <alignment vertical="top"/>
    </xf>
    <xf numFmtId="0" fontId="18" fillId="0" borderId="4" xfId="5" applyBorder="1">
      <alignment horizontal="center" vertical="center"/>
    </xf>
    <xf numFmtId="0" fontId="4" fillId="0" borderId="11" xfId="0" applyFont="1" applyBorder="1" applyAlignment="1">
      <alignment horizontal="left"/>
    </xf>
    <xf numFmtId="0" fontId="1" fillId="0" borderId="16" xfId="0" applyFont="1" applyFill="1" applyBorder="1"/>
    <xf numFmtId="0" fontId="0" fillId="0" borderId="0" xfId="0" applyFont="1" applyAlignment="1">
      <alignment horizontal="left"/>
    </xf>
    <xf numFmtId="0" fontId="32" fillId="0" borderId="0" xfId="0" quotePrefix="1" applyFont="1" applyAlignment="1">
      <alignment vertical="center"/>
    </xf>
    <xf numFmtId="0" fontId="5" fillId="0" borderId="15" xfId="0" applyFont="1" applyBorder="1"/>
    <xf numFmtId="165" fontId="1" fillId="0" borderId="12" xfId="13" applyFont="1" applyBorder="1">
      <alignment horizontal="center"/>
    </xf>
    <xf numFmtId="0" fontId="1" fillId="0" borderId="17" xfId="0" applyFont="1" applyBorder="1"/>
    <xf numFmtId="165" fontId="1" fillId="0" borderId="2" xfId="13" applyFont="1">
      <alignment horizontal="center"/>
    </xf>
    <xf numFmtId="0" fontId="4" fillId="0" borderId="23" xfId="0" applyFont="1" applyBorder="1"/>
    <xf numFmtId="0" fontId="4" fillId="0" borderId="8" xfId="0" applyFont="1" applyBorder="1"/>
    <xf numFmtId="164" fontId="1" fillId="0" borderId="0" xfId="9" applyFont="1" applyBorder="1">
      <alignment horizontal="left"/>
    </xf>
    <xf numFmtId="164" fontId="1" fillId="0" borderId="0" xfId="9" applyFont="1" applyBorder="1" applyAlignment="1">
      <alignment horizontal="right"/>
    </xf>
    <xf numFmtId="164" fontId="1" fillId="0" borderId="9" xfId="9" applyFont="1" applyBorder="1" applyAlignment="1">
      <alignment horizontal="right"/>
    </xf>
    <xf numFmtId="0" fontId="1" fillId="0" borderId="2" xfId="0" applyFont="1" applyBorder="1" applyAlignment="1">
      <alignment horizontal="center" wrapText="1"/>
    </xf>
    <xf numFmtId="0" fontId="18" fillId="0" borderId="2" xfId="6" applyNumberFormat="1" applyFont="1" applyAlignment="1"/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6" fontId="4" fillId="0" borderId="0" xfId="0" quotePrefix="1" applyNumberFormat="1" applyFont="1" applyAlignment="1">
      <alignment vertical="top"/>
    </xf>
    <xf numFmtId="0" fontId="4" fillId="0" borderId="0" xfId="0" quotePrefix="1" applyFont="1" applyAlignment="1">
      <alignment vertical="top"/>
    </xf>
    <xf numFmtId="0" fontId="1" fillId="0" borderId="0" xfId="0" quotePrefix="1" applyFont="1" applyAlignment="1">
      <alignment vertical="top"/>
    </xf>
    <xf numFmtId="0" fontId="4" fillId="0" borderId="0" xfId="0" quotePrefix="1" applyFont="1"/>
    <xf numFmtId="0" fontId="1" fillId="0" borderId="10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0" xfId="0" quotePrefix="1" applyFont="1" applyBorder="1"/>
    <xf numFmtId="0" fontId="1" fillId="0" borderId="0" xfId="0" quotePrefix="1" applyFont="1" applyAlignment="1"/>
    <xf numFmtId="0" fontId="4" fillId="0" borderId="8" xfId="0" applyFont="1" applyBorder="1" applyAlignment="1">
      <alignment horizontal="right"/>
    </xf>
    <xf numFmtId="0" fontId="4" fillId="0" borderId="20" xfId="10" applyFont="1" applyBorder="1" applyAlignment="1">
      <alignment horizontal="left"/>
    </xf>
    <xf numFmtId="0" fontId="4" fillId="0" borderId="21" xfId="10" applyFont="1" applyBorder="1" applyAlignment="1">
      <alignment wrapText="1"/>
    </xf>
    <xf numFmtId="164" fontId="1" fillId="0" borderId="9" xfId="9" applyFont="1" applyBorder="1" applyAlignment="1">
      <alignment horizontal="left" wrapText="1"/>
    </xf>
    <xf numFmtId="0" fontId="1" fillId="0" borderId="19" xfId="10" applyFont="1" applyBorder="1" applyAlignment="1">
      <alignment wrapText="1"/>
    </xf>
    <xf numFmtId="0" fontId="4" fillId="0" borderId="5" xfId="10" applyFont="1"/>
    <xf numFmtId="0" fontId="4" fillId="0" borderId="19" xfId="10" applyFont="1" applyBorder="1" applyAlignment="1">
      <alignment horizontal="left" wrapText="1"/>
    </xf>
    <xf numFmtId="0" fontId="4" fillId="0" borderId="0" xfId="0" applyFont="1"/>
    <xf numFmtId="0" fontId="1" fillId="0" borderId="19" xfId="10" applyFont="1" applyBorder="1" applyAlignment="1">
      <alignment horizontal="left" wrapText="1"/>
    </xf>
    <xf numFmtId="0" fontId="5" fillId="0" borderId="19" xfId="10" applyFont="1" applyBorder="1" applyAlignment="1">
      <alignment wrapText="1"/>
    </xf>
    <xf numFmtId="164" fontId="4" fillId="0" borderId="9" xfId="9" applyBorder="1" applyAlignment="1">
      <alignment horizontal="left" wrapText="1"/>
    </xf>
    <xf numFmtId="0" fontId="1" fillId="0" borderId="22" xfId="10" applyFont="1" applyBorder="1" applyAlignment="1">
      <alignment horizontal="left" wrapText="1"/>
    </xf>
    <xf numFmtId="0" fontId="4" fillId="0" borderId="0" xfId="0" applyFont="1" applyAlignment="1">
      <alignment vertical="top"/>
    </xf>
    <xf numFmtId="0" fontId="4" fillId="0" borderId="19" xfId="10" applyFont="1" applyBorder="1" applyAlignment="1">
      <alignment horizontal="left"/>
    </xf>
    <xf numFmtId="164" fontId="4" fillId="0" borderId="0" xfId="9" applyBorder="1">
      <alignment horizontal="left"/>
    </xf>
    <xf numFmtId="0" fontId="4" fillId="0" borderId="9" xfId="0" applyFont="1" applyBorder="1" applyAlignment="1">
      <alignment wrapText="1"/>
    </xf>
    <xf numFmtId="0" fontId="4" fillId="0" borderId="5" xfId="10" applyFont="1" applyAlignment="1">
      <alignment horizontal="left"/>
    </xf>
    <xf numFmtId="0" fontId="4" fillId="0" borderId="19" xfId="10" applyFont="1" applyBorder="1" applyAlignment="1">
      <alignment wrapText="1"/>
    </xf>
    <xf numFmtId="0" fontId="1" fillId="0" borderId="9" xfId="10" applyFont="1" applyBorder="1" applyAlignment="1">
      <alignment horizontal="left" wrapText="1"/>
    </xf>
    <xf numFmtId="0" fontId="4" fillId="0" borderId="10" xfId="0" applyFont="1" applyBorder="1"/>
    <xf numFmtId="164" fontId="1" fillId="0" borderId="11" xfId="9" applyFont="1" applyBorder="1" applyAlignment="1">
      <alignment horizontal="left" wrapText="1"/>
    </xf>
    <xf numFmtId="164" fontId="4" fillId="0" borderId="9" xfId="9" applyFont="1" applyBorder="1" applyAlignment="1">
      <alignment horizontal="left" wrapText="1"/>
    </xf>
    <xf numFmtId="0" fontId="4" fillId="0" borderId="21" xfId="10" applyFont="1" applyBorder="1"/>
    <xf numFmtId="0" fontId="4" fillId="0" borderId="9" xfId="0" applyFont="1" applyBorder="1"/>
    <xf numFmtId="0" fontId="4" fillId="0" borderId="19" xfId="10" applyFont="1" applyBorder="1"/>
    <xf numFmtId="0" fontId="4" fillId="0" borderId="11" xfId="10" applyFont="1" applyBorder="1" applyAlignment="1">
      <alignment horizontal="left"/>
    </xf>
    <xf numFmtId="0" fontId="4" fillId="0" borderId="0" xfId="0" quotePrefix="1" applyFont="1" applyAlignment="1">
      <alignment wrapText="1"/>
    </xf>
    <xf numFmtId="0" fontId="4" fillId="0" borderId="16" xfId="0" applyFont="1" applyBorder="1" applyAlignment="1">
      <alignment horizontal="center" wrapText="1"/>
    </xf>
    <xf numFmtId="0" fontId="4" fillId="0" borderId="10" xfId="10" applyFont="1" applyBorder="1"/>
    <xf numFmtId="0" fontId="4" fillId="0" borderId="0" xfId="0" applyFont="1" applyAlignment="1">
      <alignment horizontal="center" wrapText="1"/>
    </xf>
    <xf numFmtId="0" fontId="5" fillId="0" borderId="9" xfId="0" applyFont="1" applyBorder="1" applyAlignment="1">
      <alignment horizontal="center"/>
    </xf>
    <xf numFmtId="167" fontId="4" fillId="0" borderId="0" xfId="0" applyNumberFormat="1" applyFont="1" applyAlignment="1">
      <alignment horizontal="left"/>
    </xf>
    <xf numFmtId="0" fontId="4" fillId="0" borderId="5" xfId="10" applyFont="1" applyBorder="1"/>
    <xf numFmtId="0" fontId="4" fillId="0" borderId="5" xfId="10" applyFont="1" applyBorder="1" applyAlignment="1">
      <alignment horizontal="left"/>
    </xf>
    <xf numFmtId="16" fontId="4" fillId="0" borderId="0" xfId="0" quotePrefix="1" applyNumberFormat="1" applyFont="1" applyAlignment="1"/>
    <xf numFmtId="0" fontId="4" fillId="0" borderId="0" xfId="0" quotePrefix="1" applyFont="1" applyAlignment="1"/>
    <xf numFmtId="0" fontId="1" fillId="0" borderId="0" xfId="0" applyFont="1" applyAlignment="1"/>
    <xf numFmtId="0" fontId="4" fillId="0" borderId="0" xfId="0" applyFont="1" applyAlignment="1"/>
    <xf numFmtId="0" fontId="1" fillId="0" borderId="0" xfId="0" quotePrefix="1" applyFont="1" applyAlignment="1">
      <alignment wrapText="1"/>
    </xf>
    <xf numFmtId="0" fontId="1" fillId="0" borderId="0" xfId="0" applyFont="1" applyAlignment="1">
      <alignment wrapText="1"/>
    </xf>
    <xf numFmtId="0" fontId="4" fillId="0" borderId="7" xfId="0" applyFont="1" applyBorder="1" applyAlignment="1"/>
    <xf numFmtId="0" fontId="1" fillId="0" borderId="14" xfId="0" applyFont="1" applyFill="1" applyBorder="1" applyAlignment="1"/>
    <xf numFmtId="170" fontId="18" fillId="0" borderId="1" xfId="1" quotePrefix="1">
      <protection locked="0"/>
    </xf>
    <xf numFmtId="0" fontId="0" fillId="0" borderId="0" xfId="0" applyFont="1" applyAlignment="1">
      <alignment horizontal="left"/>
    </xf>
    <xf numFmtId="0" fontId="0" fillId="5" borderId="0" xfId="0" applyFont="1" applyFill="1" applyBorder="1" applyAlignment="1" applyProtection="1">
      <alignment horizontal="left"/>
      <protection locked="0"/>
    </xf>
    <xf numFmtId="0" fontId="4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Border="1" applyAlignment="1">
      <alignment horizontal="center" textRotation="90"/>
    </xf>
    <xf numFmtId="0" fontId="1" fillId="0" borderId="10" xfId="0" applyFont="1" applyBorder="1" applyAlignment="1">
      <alignment horizontal="center" textRotation="90"/>
    </xf>
    <xf numFmtId="0" fontId="1" fillId="0" borderId="5" xfId="10" applyFont="1" applyAlignment="1">
      <alignment horizontal="left" vertical="top" wrapText="1"/>
    </xf>
    <xf numFmtId="0" fontId="1" fillId="0" borderId="19" xfId="10" applyFont="1" applyBorder="1" applyAlignment="1">
      <alignment horizontal="left" vertical="top" wrapText="1"/>
    </xf>
    <xf numFmtId="0" fontId="1" fillId="0" borderId="12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4" fillId="0" borderId="29" xfId="10" applyFont="1" applyBorder="1" applyAlignment="1">
      <alignment horizontal="left" wrapText="1"/>
    </xf>
    <xf numFmtId="0" fontId="4" fillId="0" borderId="22" xfId="10" applyFont="1" applyBorder="1" applyAlignment="1">
      <alignment horizontal="left" wrapText="1"/>
    </xf>
    <xf numFmtId="0" fontId="4" fillId="0" borderId="5" xfId="10" applyFont="1" applyAlignment="1">
      <alignment horizontal="left" wrapText="1"/>
    </xf>
    <xf numFmtId="0" fontId="4" fillId="0" borderId="19" xfId="10" applyFont="1" applyBorder="1" applyAlignment="1">
      <alignment horizontal="left" wrapText="1"/>
    </xf>
    <xf numFmtId="0" fontId="1" fillId="0" borderId="0" xfId="0" applyFont="1" applyAlignment="1">
      <alignment horizontal="center" textRotation="90"/>
    </xf>
    <xf numFmtId="0" fontId="1" fillId="0" borderId="5" xfId="10" applyFont="1" applyBorder="1" applyAlignment="1">
      <alignment horizontal="left" vertical="top" wrapText="1"/>
    </xf>
  </cellXfs>
  <cellStyles count="14">
    <cellStyle name="Beobachtung" xfId="1" xr:uid="{826B9CD7-9384-4A7A-8A60-320B32B2203B}"/>
    <cellStyle name="Beobachtung (gesperrt)" xfId="2" xr:uid="{BAAF756D-8EF2-4137-B32E-74483160692D}"/>
    <cellStyle name="Beobachtung (Total)" xfId="3" xr:uid="{95DF0142-6C4F-41A4-B6CC-DB6633D9781F}"/>
    <cellStyle name="ColPos" xfId="5" xr:uid="{B10BB482-9EEC-4E03-A125-61480382F8EA}"/>
    <cellStyle name="EmptyField" xfId="6" xr:uid="{D2E3F5A1-5DB7-4181-A18D-287D06499733}"/>
    <cellStyle name="Followed Hyperlink" xfId="4" builtinId="9" customBuiltin="1"/>
    <cellStyle name="Hyperlink" xfId="8" builtinId="8"/>
    <cellStyle name="LinePos" xfId="7" xr:uid="{4250791B-E334-4BCB-8383-A761C5436C07}"/>
    <cellStyle name="Normal" xfId="0" builtinId="0" customBuiltin="1"/>
    <cellStyle name="Titel" xfId="9" xr:uid="{E1DAFC78-A8CB-4A8F-BE09-CF5A50863669}"/>
    <cellStyle name="Titelrahmen" xfId="10" xr:uid="{9D5570E9-9E45-4242-A8D1-2F01B027C4DF}"/>
    <cellStyle name="Überschrift 5" xfId="11" xr:uid="{1E9A8FAA-9F42-4A2B-9C10-CCC6ED6F5866}"/>
    <cellStyle name="ValMessage" xfId="12" xr:uid="{36AFFBC7-3F30-4D6C-9F3A-EC6EE7ADEE29}"/>
    <cellStyle name="ZeilenID" xfId="13" xr:uid="{1B513183-6A47-4038-A23B-1FA33B8CA55E}"/>
  </cellStyles>
  <dxfs count="3"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rgb="FFFFC00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sharedStrings.xml" Type="http://schemas.openxmlformats.org/officeDocument/2006/relationships/sharedStrings"/><Relationship Id="rId11" Target="calcChain.xml" Type="http://schemas.openxmlformats.org/officeDocument/2006/relationships/calcChain"/><Relationship Id="rId12" Target="../customXml/item1.xml" Type="http://schemas.openxmlformats.org/officeDocument/2006/relationships/customXml"/><Relationship Id="rId13" Target="../customXml/item2.xml" Type="http://schemas.openxmlformats.org/officeDocument/2006/relationships/customXml"/><Relationship Id="rId14" Target="../customXml/item3.xml" Type="http://schemas.openxmlformats.org/officeDocument/2006/relationships/customXml"/><Relationship Id="rId15" Target="../customXml/item4.xml" Type="http://schemas.openxmlformats.org/officeDocument/2006/relationships/customXml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theme/theme1.xml" Type="http://schemas.openxmlformats.org/officeDocument/2006/relationships/theme"/><Relationship Id="rId9" Target="styles.xml" Type="http://schemas.openxmlformats.org/officeDocument/2006/relationships/styles"/></Relationships>
</file>

<file path=xl/drawings/_rels/drawing1.xml.rels><?xml version="1.0" encoding="UTF-8" standalone="yes"?><Relationships xmlns="http://schemas.openxmlformats.org/package/2006/relationships"><Relationship Id="rId1" Target="../media/image1.jpeg" Type="http://schemas.openxmlformats.org/officeDocument/2006/relationships/image"/></Relationships>
</file>

<file path=xl/drawings/_rels/drawing2.xml.rels><?xml version="1.0" encoding="UTF-8" standalone="yes"?><Relationships xmlns="http://schemas.openxmlformats.org/package/2006/relationships"><Relationship Id="rId1" Target="../media/image2.jpeg" Type="http://schemas.openxmlformats.org/officeDocument/2006/relationships/image"/></Relationships>
</file>

<file path=xl/drawings/_rels/drawing3.xml.rels><?xml version="1.0" encoding="UTF-8" standalone="yes"?><Relationships xmlns="http://schemas.openxmlformats.org/package/2006/relationships"><Relationship Id="rId1" Target="../media/image2.jpeg" Type="http://schemas.openxmlformats.org/officeDocument/2006/relationships/image"/></Relationships>
</file>

<file path=xl/drawings/_rels/drawing4.xml.rels><?xml version="1.0" encoding="UTF-8" standalone="yes"?><Relationships xmlns="http://schemas.openxmlformats.org/package/2006/relationships"><Relationship Id="rId1" Target="../media/image2.jpeg" Type="http://schemas.openxmlformats.org/officeDocument/2006/relationships/image"/></Relationships>
</file>

<file path=xl/drawings/_rels/drawing5.xml.rels><?xml version="1.0" encoding="UTF-8" standalone="yes"?><Relationships xmlns="http://schemas.openxmlformats.org/package/2006/relationships"><Relationship Id="rId1" Target="../media/image2.jpeg" Type="http://schemas.openxmlformats.org/officeDocument/2006/relationships/image"/></Relationships>
</file>

<file path=xl/drawings/_rels/drawing6.xml.rels><?xml version="1.0" encoding="UTF-8" standalone="yes"?><Relationships xmlns="http://schemas.openxmlformats.org/package/2006/relationships"><Relationship Id="rId1" Target="../media/image2.jpeg" Type="http://schemas.openxmlformats.org/officeDocument/2006/relationships/image"/></Relationships>
</file>

<file path=xl/drawings/_rels/drawing7.xml.rels><?xml version="1.0" encoding="UTF-8" standalone="yes"?><Relationships xmlns="http://schemas.openxmlformats.org/package/2006/relationships"><Relationship Id="rId1" Target="../media/image2.jpe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</xdr:colOff>
      <xdr:row>0</xdr:row>
      <xdr:rowOff>25400</xdr:rowOff>
    </xdr:from>
    <xdr:to>
      <xdr:col>2</xdr:col>
      <xdr:colOff>685800</xdr:colOff>
      <xdr:row>2</xdr:row>
      <xdr:rowOff>203200</xdr:rowOff>
    </xdr:to>
    <xdr:pic>
      <xdr:nvPicPr>
        <xdr:cNvPr id="1026" name="Grafik 8" descr="SNB_LOGO_46_RGB.jpg">
          <a:extLst>
            <a:ext uri="{FF2B5EF4-FFF2-40B4-BE49-F238E27FC236}">
              <a16:creationId xmlns:a16="http://schemas.microsoft.com/office/drawing/2014/main" id="{98C99FC4-859F-A42B-38EA-EF4FA85E77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5400"/>
          <a:ext cx="1631950" cy="603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38100</xdr:colOff>
      <xdr:row>0</xdr:row>
      <xdr:rowOff>38100</xdr:rowOff>
    </xdr:from>
    <xdr:to>
      <xdr:col>3</xdr:col>
      <xdr:colOff>336550</xdr:colOff>
      <xdr:row>2</xdr:row>
      <xdr:rowOff>190500</xdr:rowOff>
    </xdr:to>
    <xdr:pic>
      <xdr:nvPicPr>
        <xdr:cNvPr id="2050" name="Grafik 8" descr="SNB_LOGO_46_RGB.jpg">
          <a:extLst>
            <a:ext uri="{FF2B5EF4-FFF2-40B4-BE49-F238E27FC236}">
              <a16:creationId xmlns:a16="http://schemas.microsoft.com/office/drawing/2014/main" id="{A434E120-AAEB-3360-3AAC-9933F6791B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6256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2989262</xdr:colOff>
      <xdr:row>6</xdr:row>
      <xdr:rowOff>100012</xdr:rowOff>
    </xdr:from>
    <xdr:to>
      <xdr:col>3</xdr:col>
      <xdr:colOff>4162862</xdr:colOff>
      <xdr:row>9</xdr:row>
      <xdr:rowOff>54112</xdr:rowOff>
    </xdr:to>
    <xdr:sp macro="" textlink="">
      <xdr:nvSpPr>
        <xdr:cNvPr id="2" name="Pfeil: nach rechts 1">
          <a:extLst>
            <a:ext uri="{FF2B5EF4-FFF2-40B4-BE49-F238E27FC236}">
              <a16:creationId xmlns:a16="http://schemas.microsoft.com/office/drawing/2014/main" id="{73A3D71F-D812-E487-03A7-D7041E15BF58}"/>
            </a:ext>
          </a:extLst>
        </xdr:cNvPr>
        <xdr:cNvSpPr/>
      </xdr:nvSpPr>
      <xdr:spPr>
        <a:xfrm>
          <a:off x="4284662" y="1328737"/>
          <a:ext cx="1173600" cy="525600"/>
        </a:xfrm>
        <a:prstGeom prst="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e-CH" sz="1100"/>
            <a:t>NOGA2008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38100</xdr:colOff>
      <xdr:row>0</xdr:row>
      <xdr:rowOff>38100</xdr:rowOff>
    </xdr:from>
    <xdr:to>
      <xdr:col>3</xdr:col>
      <xdr:colOff>336550</xdr:colOff>
      <xdr:row>2</xdr:row>
      <xdr:rowOff>190500</xdr:rowOff>
    </xdr:to>
    <xdr:pic>
      <xdr:nvPicPr>
        <xdr:cNvPr id="3074" name="Grafik 8" descr="SNB_LOGO_46_RGB.jpg">
          <a:extLst>
            <a:ext uri="{FF2B5EF4-FFF2-40B4-BE49-F238E27FC236}">
              <a16:creationId xmlns:a16="http://schemas.microsoft.com/office/drawing/2014/main" id="{6FFCDBCC-1FA6-067E-57CB-7663BA785C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6256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38100</xdr:colOff>
      <xdr:row>0</xdr:row>
      <xdr:rowOff>38100</xdr:rowOff>
    </xdr:from>
    <xdr:to>
      <xdr:col>3</xdr:col>
      <xdr:colOff>336550</xdr:colOff>
      <xdr:row>2</xdr:row>
      <xdr:rowOff>190500</xdr:rowOff>
    </xdr:to>
    <xdr:pic>
      <xdr:nvPicPr>
        <xdr:cNvPr id="4098" name="Grafik 8" descr="SNB_LOGO_46_RGB.jpg">
          <a:extLst>
            <a:ext uri="{FF2B5EF4-FFF2-40B4-BE49-F238E27FC236}">
              <a16:creationId xmlns:a16="http://schemas.microsoft.com/office/drawing/2014/main" id="{946EBB69-72D9-8414-2650-48125BDCB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6256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38100</xdr:colOff>
      <xdr:row>0</xdr:row>
      <xdr:rowOff>38100</xdr:rowOff>
    </xdr:from>
    <xdr:to>
      <xdr:col>3</xdr:col>
      <xdr:colOff>336550</xdr:colOff>
      <xdr:row>2</xdr:row>
      <xdr:rowOff>190500</xdr:rowOff>
    </xdr:to>
    <xdr:pic>
      <xdr:nvPicPr>
        <xdr:cNvPr id="5122" name="Grafik 8" descr="SNB_LOGO_46_RGB.jpg">
          <a:extLst>
            <a:ext uri="{FF2B5EF4-FFF2-40B4-BE49-F238E27FC236}">
              <a16:creationId xmlns:a16="http://schemas.microsoft.com/office/drawing/2014/main" id="{4CDE3CAD-DB8E-967D-1019-3E9875E9E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6256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38100</xdr:colOff>
      <xdr:row>0</xdr:row>
      <xdr:rowOff>38100</xdr:rowOff>
    </xdr:from>
    <xdr:to>
      <xdr:col>3</xdr:col>
      <xdr:colOff>336550</xdr:colOff>
      <xdr:row>2</xdr:row>
      <xdr:rowOff>190500</xdr:rowOff>
    </xdr:to>
    <xdr:pic>
      <xdr:nvPicPr>
        <xdr:cNvPr id="6146" name="Grafik 8" descr="SNB_LOGO_46_RGB.jpg">
          <a:extLst>
            <a:ext uri="{FF2B5EF4-FFF2-40B4-BE49-F238E27FC236}">
              <a16:creationId xmlns:a16="http://schemas.microsoft.com/office/drawing/2014/main" id="{1958DB32-9B05-7E35-994E-EC38D12DE6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6256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38100</xdr:colOff>
      <xdr:row>0</xdr:row>
      <xdr:rowOff>38100</xdr:rowOff>
    </xdr:from>
    <xdr:to>
      <xdr:col>3</xdr:col>
      <xdr:colOff>336550</xdr:colOff>
      <xdr:row>2</xdr:row>
      <xdr:rowOff>190500</xdr:rowOff>
    </xdr:to>
    <xdr:pic>
      <xdr:nvPicPr>
        <xdr:cNvPr id="7170" name="Grafik 8" descr="SNB_LOGO_46_RGB.jpg">
          <a:extLst>
            <a:ext uri="{FF2B5EF4-FFF2-40B4-BE49-F238E27FC236}">
              <a16:creationId xmlns:a16="http://schemas.microsoft.com/office/drawing/2014/main" id="{B0080D6D-62E7-D344-980F-6BF9EBE0C4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6256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drawing3.xml" Type="http://schemas.openxmlformats.org/officeDocument/2006/relationships/drawing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Relationship Id="rId2" Target="../drawings/drawing4.xml" Type="http://schemas.openxmlformats.org/officeDocument/2006/relationships/drawing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Relationship Id="rId2" Target="../drawings/drawing5.xml" Type="http://schemas.openxmlformats.org/officeDocument/2006/relationships/drawing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Relationship Id="rId2" Target="../drawings/drawing6.xml" Type="http://schemas.openxmlformats.org/officeDocument/2006/relationships/drawing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Relationship Id="rId2" Target="../drawings/drawing7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D1FDE-CC90-42AC-BA0A-7F090659C4E8}">
  <dimension ref="A1:P40"/>
  <sheetViews>
    <sheetView showGridLines="0" showRowColHeaders="0" tabSelected="1" zoomScale="80" zoomScaleNormal="80" workbookViewId="0">
      <selection activeCell="H3" sqref="H3"/>
    </sheetView>
  </sheetViews>
  <sheetFormatPr defaultColWidth="11.42578125" defaultRowHeight="14.25"/>
  <cols>
    <col min="1" max="1" customWidth="true" style="72" width="0.7109375"/>
    <col min="2" max="2" customWidth="true" style="72" width="13.7109375"/>
    <col min="3" max="3" customWidth="true" style="72" width="12.5703125"/>
    <col min="4" max="4" customWidth="true" style="72" width="12.42578125"/>
    <col min="5" max="5" customWidth="true" style="72" width="17.0"/>
    <col min="6" max="6" customWidth="true" style="72" width="12.28515625"/>
    <col min="7" max="7" customWidth="true" style="72" width="12.7109375"/>
    <col min="8" max="8" customWidth="true" style="72" width="15.0"/>
    <col min="9" max="9" customWidth="true" style="72" width="7.28515625"/>
    <col min="10" max="16384" style="72" width="11.42578125"/>
  </cols>
  <sheetData>
    <row r="1" spans="1:10" ht="15">
      <c r="B1" s="73"/>
      <c r="G1" s="86" t="s">
        <v>84</v>
      </c>
      <c r="H1" s="74" t="s">
        <v>81</v>
      </c>
    </row>
    <row r="2" spans="1:10" ht="19.5" customHeight="1">
      <c r="G2" s="86" t="s">
        <v>262</v>
      </c>
      <c r="H2" s="74" t="s">
        <v>82</v>
      </c>
    </row>
    <row r="3" spans="1:10" ht="21" customHeight="1">
      <c r="G3" s="87" t="s">
        <v>258</v>
      </c>
      <c r="H3" s="88" t="s">
        <v>310</v>
      </c>
      <c r="J3" s="129" t="s">
        <v>103</v>
      </c>
    </row>
    <row r="4" spans="1:10" ht="21" customHeight="1">
      <c r="G4" s="87" t="s">
        <v>257</v>
      </c>
      <c r="H4" s="89" t="s">
        <v>83</v>
      </c>
    </row>
    <row r="5" spans="1:10" ht="21" customHeight="1">
      <c r="G5" s="87" t="s">
        <v>85</v>
      </c>
      <c r="H5" s="90"/>
    </row>
    <row r="6" spans="1:10" ht="27" customHeight="1">
      <c r="B6" s="75" t="s">
        <v>86</v>
      </c>
    </row>
    <row r="7" spans="1:10" ht="19.149999999999999" customHeight="1">
      <c r="B7" s="91" t="s">
        <v>87</v>
      </c>
    </row>
    <row r="8" spans="1:10" ht="15" customHeight="1">
      <c r="B8" s="73" t="s">
        <v>264</v>
      </c>
    </row>
    <row r="9" spans="1:10" ht="18" customHeight="1">
      <c r="A9" s="76"/>
      <c r="B9" s="77"/>
      <c r="C9" s="77"/>
      <c r="D9" s="78" t="s">
        <v>102</v>
      </c>
      <c r="E9" s="79"/>
      <c r="F9" s="79"/>
      <c r="G9" s="79"/>
      <c r="H9" s="77"/>
    </row>
    <row r="10" spans="1:10">
      <c r="A10" s="76"/>
      <c r="B10" s="80" t="s">
        <v>88</v>
      </c>
      <c r="C10" s="77"/>
      <c r="D10" s="197"/>
      <c r="E10" s="197"/>
      <c r="F10" s="197"/>
      <c r="G10" s="197"/>
      <c r="H10" s="77"/>
    </row>
    <row r="11" spans="1:10">
      <c r="A11" s="76"/>
      <c r="B11" s="80" t="s">
        <v>89</v>
      </c>
      <c r="C11" s="77"/>
      <c r="D11" s="197"/>
      <c r="E11" s="197"/>
      <c r="F11" s="197"/>
      <c r="G11" s="197"/>
      <c r="H11" s="77"/>
    </row>
    <row r="12" spans="1:10">
      <c r="A12" s="76"/>
      <c r="B12" s="80" t="s">
        <v>0</v>
      </c>
      <c r="C12" s="77"/>
      <c r="D12" s="197"/>
      <c r="E12" s="197"/>
      <c r="F12" s="197"/>
      <c r="G12" s="197"/>
      <c r="H12" s="77"/>
    </row>
    <row r="13" spans="1:10">
      <c r="A13" s="76"/>
      <c r="B13" s="80" t="s">
        <v>90</v>
      </c>
      <c r="C13" s="77"/>
      <c r="D13" s="197"/>
      <c r="E13" s="197"/>
      <c r="F13" s="197"/>
      <c r="G13" s="197"/>
      <c r="H13" s="77"/>
    </row>
    <row r="14" spans="1:10">
      <c r="A14" s="76"/>
      <c r="B14" s="80" t="s">
        <v>93</v>
      </c>
      <c r="C14" s="77"/>
      <c r="D14" s="197"/>
      <c r="E14" s="197"/>
      <c r="F14" s="197"/>
      <c r="G14" s="197"/>
      <c r="H14" s="77"/>
    </row>
    <row r="15" spans="1:10">
      <c r="A15" s="76"/>
      <c r="B15" s="80" t="s">
        <v>91</v>
      </c>
      <c r="C15" s="77"/>
      <c r="D15" s="197"/>
      <c r="E15" s="197"/>
      <c r="F15" s="197"/>
      <c r="G15" s="197"/>
      <c r="H15" s="77"/>
    </row>
    <row r="16" spans="1:10">
      <c r="A16" s="76"/>
      <c r="B16" s="80" t="s">
        <v>92</v>
      </c>
      <c r="C16" s="77"/>
      <c r="D16" s="197"/>
      <c r="E16" s="197"/>
      <c r="F16" s="197"/>
      <c r="G16" s="197"/>
      <c r="H16" s="77"/>
    </row>
    <row r="17" spans="1:16" ht="20.100000000000001" customHeight="1">
      <c r="A17" s="76"/>
      <c r="B17" s="80"/>
      <c r="C17" s="77"/>
      <c r="D17" s="81"/>
      <c r="E17" s="81"/>
      <c r="F17" s="81"/>
      <c r="G17" s="81"/>
      <c r="H17" s="77"/>
    </row>
    <row r="18" spans="1:16" ht="15" customHeight="1">
      <c r="B18" s="92" t="s">
        <v>94</v>
      </c>
      <c r="C18" s="93"/>
      <c r="D18" s="94" t="s">
        <v>95</v>
      </c>
      <c r="E18" s="94"/>
      <c r="F18" s="93"/>
      <c r="G18" s="95"/>
      <c r="H18" s="93"/>
    </row>
    <row r="19" spans="1:16" ht="15" customHeight="1">
      <c r="B19" s="82"/>
      <c r="C19" s="82"/>
      <c r="D19" s="82"/>
      <c r="E19" s="82"/>
      <c r="F19" s="82"/>
      <c r="G19" s="82"/>
      <c r="H19" s="82"/>
    </row>
    <row r="20" spans="1:16" ht="15" customHeight="1">
      <c r="B20" s="96" t="s">
        <v>71</v>
      </c>
      <c r="C20" s="97"/>
      <c r="D20" s="98">
        <f>'K021.MELD'!F106</f>
        <v>2</v>
      </c>
      <c r="E20" s="98"/>
      <c r="F20" s="97"/>
      <c r="G20" s="99"/>
      <c r="H20" s="84"/>
    </row>
    <row r="21" spans="1:16" ht="15" customHeight="1">
      <c r="B21" s="96" t="s">
        <v>73</v>
      </c>
      <c r="C21" s="97"/>
      <c r="D21" s="98">
        <f>'K022_1.MELD'!$F$106</f>
        <v>0</v>
      </c>
      <c r="E21" s="98"/>
      <c r="F21" s="97"/>
      <c r="G21" s="99"/>
      <c r="H21" s="84"/>
    </row>
    <row r="22" spans="1:16" ht="15" customHeight="1">
      <c r="B22" s="96" t="s">
        <v>77</v>
      </c>
      <c r="C22" s="97"/>
      <c r="D22" s="98">
        <f>'K022_2.MELD'!$F$106</f>
        <v>0</v>
      </c>
      <c r="E22" s="98"/>
      <c r="F22" s="97"/>
      <c r="G22" s="100"/>
      <c r="H22" s="84"/>
    </row>
    <row r="23" spans="1:16" ht="15" customHeight="1">
      <c r="B23" s="96" t="s">
        <v>76</v>
      </c>
      <c r="C23" s="97"/>
      <c r="D23" s="98">
        <f>'K022_3.MELD'!$F$106</f>
        <v>0</v>
      </c>
      <c r="E23" s="98"/>
      <c r="F23" s="97"/>
      <c r="G23" s="99"/>
      <c r="H23" s="84"/>
    </row>
    <row r="24" spans="1:16" ht="15" customHeight="1">
      <c r="B24" s="96" t="s">
        <v>75</v>
      </c>
      <c r="C24" s="97"/>
      <c r="D24" s="98">
        <f>'K022_4.MELD'!$F$106</f>
        <v>0</v>
      </c>
      <c r="E24" s="98"/>
      <c r="F24" s="97"/>
      <c r="G24" s="99"/>
      <c r="H24" s="84"/>
      <c r="J24" s="101"/>
    </row>
    <row r="25" spans="1:16" ht="15" customHeight="1">
      <c r="B25" s="96" t="s">
        <v>74</v>
      </c>
      <c r="C25" s="97"/>
      <c r="D25" s="98">
        <f>'K022_5.MELD'!$F$106</f>
        <v>0</v>
      </c>
      <c r="E25" s="98"/>
      <c r="F25" s="97"/>
      <c r="G25" s="99"/>
      <c r="H25" s="84"/>
      <c r="J25" s="101"/>
    </row>
    <row r="26" spans="1:16" ht="15" customHeight="1">
      <c r="B26" s="102"/>
      <c r="C26" s="82"/>
      <c r="D26" s="82"/>
      <c r="E26" s="83"/>
      <c r="F26" s="82"/>
      <c r="G26" s="82"/>
      <c r="H26" s="84"/>
    </row>
    <row r="27" spans="1:16" ht="15" customHeight="1">
      <c r="B27" s="103" t="str">
        <f>IF(D27&gt;0,"Rapport avec erreurs","")</f>
        <v>Rapport avec erreurs</v>
      </c>
      <c r="C27" s="104"/>
      <c r="D27" s="105">
        <f>SUM(D20:D26)</f>
        <v>2</v>
      </c>
      <c r="E27" s="105"/>
      <c r="F27" s="104"/>
      <c r="G27" s="104"/>
      <c r="H27" s="106"/>
      <c r="P27" s="85"/>
    </row>
    <row r="28" spans="1:16" ht="28.15" customHeight="1">
      <c r="B28" s="198" t="s">
        <v>260</v>
      </c>
      <c r="C28" s="199"/>
      <c r="D28" s="199"/>
      <c r="E28" s="199"/>
      <c r="F28" s="199"/>
      <c r="G28" s="199"/>
      <c r="H28" s="199"/>
    </row>
    <row r="29" spans="1:16" ht="21" customHeight="1">
      <c r="B29" s="200" t="s">
        <v>266</v>
      </c>
      <c r="C29" s="200"/>
      <c r="D29" s="200"/>
      <c r="E29" s="200"/>
      <c r="F29" s="200"/>
      <c r="G29" s="200"/>
      <c r="H29" s="200"/>
    </row>
    <row r="30" spans="1:16">
      <c r="B30" s="54" t="s">
        <v>265</v>
      </c>
      <c r="C30" s="128"/>
      <c r="D30" s="128"/>
      <c r="E30" s="128"/>
      <c r="F30" s="128"/>
      <c r="G30" s="128"/>
      <c r="H30" s="128"/>
    </row>
    <row r="31" spans="1:16" ht="21" customHeight="1">
      <c r="B31" s="201" t="s">
        <v>101</v>
      </c>
      <c r="C31" s="196"/>
      <c r="D31" s="196"/>
      <c r="E31" s="196"/>
      <c r="F31" s="196"/>
      <c r="G31" s="196"/>
      <c r="H31" s="196"/>
    </row>
    <row r="32" spans="1:16">
      <c r="B32" s="196" t="str">
        <f><![CDATA["en précisant votre code ("&H3&"), le type d'enquête ("&H1&") et la date de référence ("&IF(ISTEXT(H4),H4,DAY(H4)&"."&MONTH(H4)&"."&YEAR(H4))&")."]]></f>
        <v>en précisant votre code (XXXXXX), le type d'enquête (KRED) et la date de référence (TT.MM.JJJJ).</v>
      </c>
      <c r="C32" s="196"/>
      <c r="D32" s="196"/>
      <c r="E32" s="196"/>
      <c r="F32" s="196"/>
      <c r="G32" s="196"/>
      <c r="H32" s="196"/>
    </row>
    <row r="33" spans="2:11" ht="15" customHeight="1">
      <c r="B33" s="107"/>
      <c r="C33" s="108"/>
      <c r="D33" s="108"/>
      <c r="E33" s="108"/>
      <c r="F33" s="108"/>
      <c r="G33" s="108"/>
      <c r="H33" s="108"/>
    </row>
    <row r="34" spans="2:11" ht="21" customHeight="1">
      <c r="B34" s="109" t="s">
        <v>98</v>
      </c>
      <c r="C34" s="110"/>
      <c r="D34" s="110"/>
      <c r="E34" s="110"/>
      <c r="F34" s="111" t="s">
        <v>261</v>
      </c>
      <c r="G34" s="112"/>
      <c r="H34" s="113" t="str">
        <f>HYPERLINK("mailto:forms@snb.ch?subject="&amp;H37&amp;" Formularbestellung","forms@snb.ch")</f>
        <v>forms@snb.ch</v>
      </c>
    </row>
    <row r="35" spans="2:11" ht="14.25" customHeight="1">
      <c r="B35" s="109" t="s">
        <v>263</v>
      </c>
      <c r="C35" s="110"/>
      <c r="D35" s="110"/>
      <c r="E35" s="110"/>
      <c r="F35" s="114" t="s">
        <v>96</v>
      </c>
      <c r="G35" s="112"/>
      <c r="H35" s="113" t="str">
        <f>HYPERLINK("mailto:statistik.erhebungen@snb.ch?subject="&amp;H37&amp;" Anfrage","statistik.erhebungen@snb.ch")</f>
        <v>statistik.erhebungen@snb.ch</v>
      </c>
    </row>
    <row r="36" spans="2:11" ht="14.25" customHeight="1">
      <c r="B36" s="109" t="s">
        <v>99</v>
      </c>
      <c r="C36" s="110"/>
      <c r="D36" s="110"/>
      <c r="E36" s="110"/>
      <c r="F36" s="114"/>
      <c r="G36" s="110"/>
      <c r="H36" s="115"/>
      <c r="K36" s="73"/>
    </row>
    <row r="37" spans="2:11">
      <c r="B37" s="109" t="s">
        <v>100</v>
      </c>
      <c r="C37" s="110"/>
      <c r="D37" s="110"/>
      <c r="E37" s="110"/>
      <c r="F37" s="114" t="s">
        <v>97</v>
      </c>
      <c r="G37" s="110"/>
      <c r="H37" s="114" t="str">
        <f><![CDATA[H3&" "&""&H1&" "&IF(ISTEXT(H4),H4,DAY(H4)&"."&MONTH(H4)&"."&YEAR(H4))]]></f>
        <v>XXXXXX KRED TT.MM.JJJJ</v>
      </c>
      <c r="K37" s="73"/>
    </row>
    <row r="38" spans="2:11">
      <c r="B38" s="109" t="s">
        <v>256</v>
      </c>
      <c r="C38" s="110"/>
      <c r="D38" s="110"/>
      <c r="E38" s="110"/>
    </row>
    <row r="39" spans="2:11">
      <c r="B39" s="109"/>
      <c r="C39" s="110"/>
      <c r="D39" s="110"/>
      <c r="E39" s="110"/>
      <c r="F39" s="110"/>
      <c r="G39" s="110"/>
      <c r="H39" s="110"/>
    </row>
    <row r="40" spans="2:11" ht="13.15" customHeight="1">
      <c r="C40" s="116"/>
      <c r="D40" s="116"/>
      <c r="E40" s="116"/>
      <c r="F40" s="116"/>
      <c r="G40" s="116"/>
      <c r="H40" s="116"/>
    </row>
  </sheetData>
  <sheetProtection sheet="1" objects="1" scenarios="1"/>
  <mergeCells count="11">
    <mergeCell ref="D10:G10"/>
    <mergeCell ref="D11:G11"/>
    <mergeCell ref="D12:G12"/>
    <mergeCell ref="D13:G13"/>
    <mergeCell ref="D14:G14"/>
    <mergeCell ref="B32:H32"/>
    <mergeCell ref="D15:G15"/>
    <mergeCell ref="D16:G16"/>
    <mergeCell ref="B28:H28"/>
    <mergeCell ref="B29:H29"/>
    <mergeCell ref="B31:H31"/>
  </mergeCells>
  <conditionalFormatting sqref="B18:H18">
    <cfRule type="expression" dxfId="2" priority="1" stopIfTrue="1">
      <formula>$D27&gt;0</formula>
    </cfRule>
  </conditionalFormatting>
  <conditionalFormatting sqref="D27:E27">
    <cfRule type="cellIs" dxfId="1" priority="2" stopIfTrue="1" operator="greaterThan">
      <formula>0</formula>
    </cfRule>
  </conditionalFormatting>
  <conditionalFormatting sqref="F20:F25">
    <cfRule type="cellIs" dxfId="0" priority="3" stopIfTrue="1" operator="equal">
      <formula>"!"</formula>
    </cfRule>
  </conditionalFormatting>
  <dataValidations disablePrompts="1" count="1">
    <dataValidation type="list" allowBlank="1" showInputMessage="1" showErrorMessage="1" sqref="H5" xr:uid="{83EB3C26-6452-4FC4-B27B-F695EADAA54F}">
      <formula1>"Korrektur,Test"</formula1>
    </dataValidation>
  </dataValidations>
  <pageMargins left="0.59055118110236227" right="0.39370078740157483" top="0.78740157480314965" bottom="0.78740157480314965" header="0.31496062992125984" footer="0.31496062992125984"/>
  <pageSetup paperSize="9" scale="90" orientation="portrait" r:id="rId1"/>
  <headerFooter>
    <oddFooter>&amp;L&amp;8&amp;D - &amp;T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5FE59-ED95-4E24-832C-FAFD1A0F61E9}">
  <sheetPr codeName="Tabelle2"/>
  <dimension ref="A1:AV145"/>
  <sheetViews>
    <sheetView showGridLines="0" showRowColHeaders="0" zoomScale="80" zoomScaleNormal="80" zoomScaleSheetLayoutView="80" workbookViewId="0">
      <pane xSplit="5" ySplit="15" topLeftCell="F16" activePane="bottomRight" state="frozen"/>
      <selection activeCell="A78" sqref="A78:XFD78"/>
      <selection pane="topRight" activeCell="A78" sqref="A78:XFD78"/>
      <selection pane="bottomLeft" activeCell="A78" sqref="A78:XFD78"/>
      <selection pane="bottomRight" activeCell="F16" sqref="F16"/>
    </sheetView>
  </sheetViews>
  <sheetFormatPr defaultColWidth="11.42578125" defaultRowHeight="12.75"/>
  <cols>
    <col min="1" max="1" customWidth="true" style="6" width="6.42578125"/>
    <col min="2" max="2" customWidth="true" style="6" width="8.7109375"/>
    <col min="3" max="3" customWidth="true" style="6" width="3.7109375"/>
    <col min="4" max="4" customWidth="true" style="6" width="64.42578125"/>
    <col min="5" max="5" customWidth="true" style="6" width="4.7109375"/>
    <col min="6" max="8" customWidth="true" style="6" width="17.0"/>
    <col min="9" max="9" customWidth="true" style="6" width="17.28515625"/>
    <col min="10" max="13" customWidth="true" style="6" width="17.0"/>
    <col min="14" max="14" customWidth="true" style="6" width="4.7109375"/>
    <col min="15" max="17" customWidth="true" style="6" width="17.0"/>
    <col min="18" max="18" customWidth="true" style="6" width="17.28515625"/>
    <col min="19" max="22" customWidth="true" style="6" width="17.0"/>
    <col min="23" max="23" customWidth="true" style="6" width="4.7109375"/>
    <col min="24" max="26" customWidth="true" style="6" width="17.0"/>
    <col min="27" max="27" customWidth="true" style="6" width="17.28515625"/>
    <col min="28" max="32" customWidth="true" style="6" width="17.0"/>
    <col min="33" max="33" customWidth="true" style="6" width="17.28515625"/>
    <col min="34" max="37" customWidth="true" style="6" width="17.0"/>
    <col min="38" max="38" customWidth="true" style="6" width="4.7109375"/>
    <col min="39" max="39" customWidth="true" style="6" width="2.7109375"/>
    <col min="40" max="40" customWidth="true" style="6" width="6.42578125"/>
    <col min="41" max="41" customWidth="true" style="6" width="8.7109375"/>
    <col min="42" max="42" customWidth="true" style="6" width="3.7109375"/>
    <col min="43" max="43" customWidth="true" style="6" width="64.42578125"/>
    <col min="44" max="44" style="6" width="11.42578125"/>
    <col min="45" max="47" customWidth="true" style="6" width="15.7109375"/>
    <col min="48" max="16384" style="6" width="11.42578125"/>
  </cols>
  <sheetData>
    <row r="1" spans="1:48" ht="18">
      <c r="A1" s="7"/>
      <c r="B1" s="7"/>
      <c r="C1" s="7"/>
      <c r="D1" s="7"/>
      <c r="E1" s="24"/>
      <c r="F1" s="14" t="s">
        <v>86</v>
      </c>
      <c r="G1" s="13"/>
      <c r="H1" s="13"/>
      <c r="I1" s="13"/>
      <c r="J1" s="13"/>
      <c r="K1" s="13"/>
      <c r="L1" s="138" t="s">
        <v>259</v>
      </c>
      <c r="M1" s="118" t="s">
        <v>71</v>
      </c>
      <c r="N1" s="24"/>
      <c r="O1" s="14" t="s">
        <v>86</v>
      </c>
      <c r="P1" s="13"/>
      <c r="Q1" s="13"/>
      <c r="R1" s="13"/>
      <c r="S1" s="13"/>
      <c r="T1" s="13"/>
      <c r="U1" s="138" t="s">
        <v>259</v>
      </c>
      <c r="V1" s="118" t="s">
        <v>71</v>
      </c>
      <c r="W1" s="24"/>
      <c r="X1" s="14" t="s">
        <v>86</v>
      </c>
      <c r="Y1" s="13"/>
      <c r="Z1" s="13"/>
      <c r="AA1" s="13"/>
      <c r="AB1" s="13"/>
      <c r="AC1" s="13"/>
      <c r="AD1" s="7"/>
      <c r="AE1" s="138" t="s">
        <v>259</v>
      </c>
      <c r="AF1" s="118" t="s">
        <v>71</v>
      </c>
      <c r="AG1" s="13"/>
      <c r="AH1" s="13"/>
      <c r="AI1" s="13"/>
      <c r="AJ1" s="138" t="s">
        <v>259</v>
      </c>
      <c r="AK1" s="118" t="s">
        <v>71</v>
      </c>
      <c r="AL1" s="24"/>
    </row>
    <row r="2" spans="1:48" ht="18">
      <c r="A2" s="7"/>
      <c r="B2" s="7"/>
      <c r="C2" s="7"/>
      <c r="D2" s="7"/>
      <c r="E2" s="24"/>
      <c r="F2" s="14" t="s">
        <v>230</v>
      </c>
      <c r="G2" s="7"/>
      <c r="H2" s="7"/>
      <c r="I2" s="13"/>
      <c r="J2" s="13"/>
      <c r="K2" s="13"/>
      <c r="L2" s="137" t="s">
        <v>258</v>
      </c>
      <c r="M2" s="26" t="str">
        <f>Start!$H$3</f>
        <v>XXXXXX</v>
      </c>
      <c r="N2" s="24"/>
      <c r="O2" s="14" t="s">
        <v>230</v>
      </c>
      <c r="P2" s="7"/>
      <c r="Q2" s="7"/>
      <c r="R2" s="13"/>
      <c r="S2" s="13"/>
      <c r="T2" s="13"/>
      <c r="U2" s="137" t="s">
        <v>258</v>
      </c>
      <c r="V2" s="26" t="str">
        <f>$M$2</f>
        <v>XXXXXX</v>
      </c>
      <c r="W2" s="24"/>
      <c r="X2" s="14" t="s">
        <v>230</v>
      </c>
      <c r="Y2" s="7"/>
      <c r="Z2" s="7"/>
      <c r="AA2" s="13"/>
      <c r="AB2" s="13"/>
      <c r="AC2" s="13"/>
      <c r="AD2" s="7"/>
      <c r="AE2" s="137" t="s">
        <v>258</v>
      </c>
      <c r="AF2" s="26" t="str">
        <f>$M$2</f>
        <v>XXXXXX</v>
      </c>
      <c r="AG2" s="13"/>
      <c r="AH2" s="13"/>
      <c r="AI2" s="13"/>
      <c r="AJ2" s="137" t="s">
        <v>258</v>
      </c>
      <c r="AK2" s="26" t="str">
        <f>$M$2</f>
        <v>XXXXXX</v>
      </c>
      <c r="AL2" s="24"/>
    </row>
    <row r="3" spans="1:48" ht="15.75">
      <c r="A3" s="7"/>
      <c r="B3" s="7"/>
      <c r="C3" s="7"/>
      <c r="D3" s="7"/>
      <c r="E3" s="24"/>
      <c r="F3" s="136" t="s">
        <v>231</v>
      </c>
      <c r="G3" s="7"/>
      <c r="H3" s="7"/>
      <c r="I3" s="13"/>
      <c r="J3" s="13"/>
      <c r="K3" s="13"/>
      <c r="L3" s="137" t="s">
        <v>257</v>
      </c>
      <c r="M3" s="38" t="str">
        <f>Start!$H$4</f>
        <v>TT.MM.JJJJ</v>
      </c>
      <c r="N3" s="24"/>
      <c r="O3" s="136" t="s">
        <v>231</v>
      </c>
      <c r="P3" s="7"/>
      <c r="Q3" s="7"/>
      <c r="R3" s="13"/>
      <c r="S3" s="13"/>
      <c r="T3" s="13"/>
      <c r="U3" s="137" t="s">
        <v>257</v>
      </c>
      <c r="V3" s="38" t="str">
        <f>$M$3</f>
        <v>TT.MM.JJJJ</v>
      </c>
      <c r="W3" s="24"/>
      <c r="X3" s="136" t="s">
        <v>231</v>
      </c>
      <c r="Y3" s="7"/>
      <c r="Z3" s="7"/>
      <c r="AA3" s="13"/>
      <c r="AB3" s="13"/>
      <c r="AC3" s="13"/>
      <c r="AD3" s="7"/>
      <c r="AE3" s="137" t="s">
        <v>257</v>
      </c>
      <c r="AF3" s="38" t="str">
        <f>$M$3</f>
        <v>TT.MM.JJJJ</v>
      </c>
      <c r="AG3" s="13"/>
      <c r="AH3" s="13"/>
      <c r="AI3" s="13"/>
      <c r="AJ3" s="137" t="s">
        <v>257</v>
      </c>
      <c r="AK3" s="38" t="str">
        <f>$M$3</f>
        <v>TT.MM.JJJJ</v>
      </c>
      <c r="AL3" s="24"/>
    </row>
    <row r="4" spans="1:48">
      <c r="A4" s="7"/>
      <c r="B4" s="7"/>
      <c r="C4" s="7"/>
      <c r="D4" s="7"/>
      <c r="E4" s="24"/>
      <c r="G4" s="7"/>
      <c r="H4" s="7"/>
      <c r="I4" s="13"/>
      <c r="J4" s="13"/>
      <c r="K4" s="13"/>
      <c r="L4" s="13"/>
      <c r="M4" s="13"/>
      <c r="N4" s="24"/>
      <c r="P4" s="7"/>
      <c r="Q4" s="7"/>
      <c r="R4" s="13"/>
      <c r="S4" s="13"/>
      <c r="T4" s="13"/>
      <c r="U4" s="13"/>
      <c r="V4" s="13"/>
      <c r="W4" s="24"/>
      <c r="Y4" s="7"/>
      <c r="Z4" s="7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24"/>
    </row>
    <row r="5" spans="1:48">
      <c r="A5" s="65"/>
      <c r="B5" s="7"/>
      <c r="C5" s="7"/>
      <c r="D5" s="7"/>
      <c r="E5" s="24"/>
      <c r="F5" s="41"/>
      <c r="G5" s="7"/>
      <c r="H5" s="7"/>
      <c r="I5" s="13"/>
      <c r="J5" s="13"/>
      <c r="K5" s="13"/>
      <c r="L5" s="13"/>
      <c r="M5" s="13"/>
      <c r="N5" s="24"/>
      <c r="O5" s="41"/>
      <c r="P5" s="7"/>
      <c r="Q5" s="7"/>
      <c r="R5" s="13"/>
      <c r="S5" s="13"/>
      <c r="T5" s="13"/>
      <c r="U5" s="13"/>
      <c r="V5" s="13"/>
      <c r="W5" s="24"/>
      <c r="X5" s="41"/>
      <c r="Y5" s="7"/>
      <c r="Z5" s="7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24"/>
    </row>
    <row r="6" spans="1:48" ht="20.25" customHeight="1">
      <c r="A6" s="124"/>
      <c r="B6" s="9"/>
      <c r="C6" s="9"/>
      <c r="D6" s="9"/>
      <c r="E6" s="52"/>
      <c r="F6" s="53"/>
      <c r="G6" s="17"/>
      <c r="H6" s="17"/>
      <c r="I6" s="17"/>
      <c r="J6" s="17"/>
      <c r="K6" s="17"/>
      <c r="L6" s="17"/>
      <c r="M6" s="17"/>
      <c r="N6" s="52"/>
      <c r="O6" s="53"/>
      <c r="P6" s="17"/>
      <c r="Q6" s="17"/>
      <c r="R6" s="17"/>
      <c r="S6" s="17"/>
      <c r="T6" s="17"/>
      <c r="U6" s="17"/>
      <c r="V6" s="17"/>
      <c r="W6" s="52"/>
      <c r="X6" s="53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52"/>
    </row>
    <row r="7" spans="1:48" ht="15.6" customHeight="1">
      <c r="A7" s="193" t="s">
        <v>104</v>
      </c>
      <c r="C7" s="4"/>
      <c r="D7" s="43"/>
      <c r="E7" s="15"/>
      <c r="F7" s="130" t="s">
        <v>254</v>
      </c>
      <c r="G7" s="4"/>
      <c r="H7" s="4"/>
      <c r="I7" s="4"/>
      <c r="J7" s="4"/>
      <c r="K7" s="4"/>
      <c r="L7" s="48"/>
      <c r="M7" s="40"/>
      <c r="N7" s="131"/>
      <c r="O7" s="130" t="s">
        <v>251</v>
      </c>
      <c r="P7" s="4"/>
      <c r="Q7" s="4"/>
      <c r="R7" s="4"/>
      <c r="S7" s="4"/>
      <c r="T7" s="4"/>
      <c r="U7" s="48"/>
      <c r="V7" s="40"/>
      <c r="W7" s="131"/>
      <c r="X7" s="130" t="s">
        <v>253</v>
      </c>
      <c r="Y7" s="4"/>
      <c r="Z7" s="4"/>
      <c r="AA7" s="4"/>
      <c r="AB7" s="4"/>
      <c r="AC7" s="4"/>
      <c r="AD7" s="48"/>
      <c r="AE7" s="48"/>
      <c r="AF7" s="40"/>
      <c r="AG7" s="48" t="s">
        <v>106</v>
      </c>
      <c r="AH7" s="4"/>
      <c r="AI7" s="4"/>
      <c r="AJ7" s="48"/>
      <c r="AK7" s="40"/>
      <c r="AL7" s="15"/>
      <c r="AN7" s="119" t="s">
        <v>104</v>
      </c>
      <c r="AO7" s="4"/>
      <c r="AP7" s="4"/>
      <c r="AQ7" s="153"/>
    </row>
    <row r="8" spans="1:48" ht="15.6" customHeight="1">
      <c r="A8" s="160" t="s">
        <v>290</v>
      </c>
      <c r="C8" s="7"/>
      <c r="D8" s="50"/>
      <c r="E8" s="16"/>
      <c r="F8" s="132" t="s">
        <v>107</v>
      </c>
      <c r="G8" s="9"/>
      <c r="H8" s="9"/>
      <c r="I8" s="9"/>
      <c r="J8" s="9"/>
      <c r="K8" s="9"/>
      <c r="L8" s="47"/>
      <c r="M8" s="9"/>
      <c r="N8" s="133"/>
      <c r="O8" s="132" t="s">
        <v>107</v>
      </c>
      <c r="P8" s="9"/>
      <c r="Q8" s="9"/>
      <c r="R8" s="9"/>
      <c r="S8" s="9"/>
      <c r="T8" s="9"/>
      <c r="U8" s="47"/>
      <c r="V8" s="9"/>
      <c r="W8" s="133"/>
      <c r="X8" s="132" t="s">
        <v>107</v>
      </c>
      <c r="Y8" s="9"/>
      <c r="Z8" s="9"/>
      <c r="AA8" s="9"/>
      <c r="AB8" s="9"/>
      <c r="AC8" s="9"/>
      <c r="AD8" s="47"/>
      <c r="AE8" s="47"/>
      <c r="AF8" s="10"/>
      <c r="AG8" s="67" t="s">
        <v>108</v>
      </c>
      <c r="AH8" s="9"/>
      <c r="AI8" s="9"/>
      <c r="AJ8" s="47"/>
      <c r="AK8" s="10"/>
      <c r="AL8" s="16"/>
      <c r="AN8" s="160" t="s">
        <v>105</v>
      </c>
      <c r="AP8" s="7"/>
      <c r="AQ8" s="183"/>
    </row>
    <row r="9" spans="1:48" ht="13.15" customHeight="1">
      <c r="A9" s="7"/>
      <c r="B9" s="7"/>
      <c r="C9" s="7"/>
      <c r="D9" s="8"/>
      <c r="E9" s="16"/>
      <c r="F9" s="8" t="s">
        <v>109</v>
      </c>
      <c r="G9" s="7" t="s">
        <v>110</v>
      </c>
      <c r="H9" s="15" t="s">
        <v>111</v>
      </c>
      <c r="I9" s="15" t="s">
        <v>111</v>
      </c>
      <c r="J9" s="15" t="s">
        <v>111</v>
      </c>
      <c r="K9" s="15" t="s">
        <v>111</v>
      </c>
      <c r="L9" s="15" t="s">
        <v>111</v>
      </c>
      <c r="M9" s="15" t="s">
        <v>2</v>
      </c>
      <c r="N9" s="133"/>
      <c r="O9" s="134" t="s">
        <v>252</v>
      </c>
      <c r="P9" s="20"/>
      <c r="Q9" s="20"/>
      <c r="W9" s="133"/>
      <c r="X9" s="134" t="s">
        <v>112</v>
      </c>
      <c r="Y9" s="20"/>
      <c r="Z9" s="20"/>
      <c r="AE9" s="49"/>
      <c r="AF9" s="16" t="s">
        <v>2</v>
      </c>
      <c r="AG9" s="5" t="s">
        <v>113</v>
      </c>
      <c r="AH9" s="15" t="s">
        <v>114</v>
      </c>
      <c r="AI9" s="206" t="s">
        <v>248</v>
      </c>
      <c r="AJ9" s="16" t="s">
        <v>115</v>
      </c>
      <c r="AK9" s="206" t="s">
        <v>249</v>
      </c>
      <c r="AL9" s="16"/>
      <c r="AP9" s="7"/>
      <c r="AQ9" s="8"/>
    </row>
    <row r="10" spans="1:48" ht="13.15" customHeight="1">
      <c r="A10" s="7"/>
      <c r="B10" s="7"/>
      <c r="C10" s="7"/>
      <c r="D10" s="8"/>
      <c r="E10" s="16"/>
      <c r="F10" s="8"/>
      <c r="G10" s="7"/>
      <c r="H10" s="16" t="s">
        <v>116</v>
      </c>
      <c r="I10" s="8" t="s">
        <v>117</v>
      </c>
      <c r="J10" s="16" t="s">
        <v>117</v>
      </c>
      <c r="K10" s="8" t="s">
        <v>117</v>
      </c>
      <c r="L10" s="8" t="s">
        <v>117</v>
      </c>
      <c r="M10" s="16" t="s">
        <v>118</v>
      </c>
      <c r="N10" s="133"/>
      <c r="O10" s="8" t="s">
        <v>109</v>
      </c>
      <c r="P10" s="7" t="s">
        <v>110</v>
      </c>
      <c r="Q10" s="16" t="s">
        <v>111</v>
      </c>
      <c r="R10" s="15" t="s">
        <v>111</v>
      </c>
      <c r="S10" s="15" t="s">
        <v>111</v>
      </c>
      <c r="T10" s="15" t="s">
        <v>111</v>
      </c>
      <c r="U10" s="15" t="s">
        <v>111</v>
      </c>
      <c r="V10" s="15" t="s">
        <v>2</v>
      </c>
      <c r="W10" s="133"/>
      <c r="X10" s="8" t="s">
        <v>109</v>
      </c>
      <c r="Y10" s="7" t="s">
        <v>110</v>
      </c>
      <c r="Z10" s="16" t="s">
        <v>119</v>
      </c>
      <c r="AA10" s="15" t="s">
        <v>111</v>
      </c>
      <c r="AB10" s="15" t="s">
        <v>111</v>
      </c>
      <c r="AC10" s="15" t="s">
        <v>111</v>
      </c>
      <c r="AD10" s="15" t="s">
        <v>119</v>
      </c>
      <c r="AE10" s="15" t="s">
        <v>2</v>
      </c>
      <c r="AF10" s="16" t="s">
        <v>120</v>
      </c>
      <c r="AG10" s="8" t="s">
        <v>121</v>
      </c>
      <c r="AH10" s="16" t="s">
        <v>122</v>
      </c>
      <c r="AI10" s="207"/>
      <c r="AJ10" s="8"/>
      <c r="AK10" s="207"/>
      <c r="AL10" s="16"/>
      <c r="AP10" s="7"/>
      <c r="AQ10" s="8"/>
    </row>
    <row r="11" spans="1:48" ht="13.15" customHeight="1">
      <c r="A11" s="7"/>
      <c r="B11" s="7"/>
      <c r="C11" s="7"/>
      <c r="D11" s="8"/>
      <c r="E11" s="16"/>
      <c r="F11" s="8"/>
      <c r="G11" s="7"/>
      <c r="H11" s="16"/>
      <c r="I11" s="8" t="s">
        <v>123</v>
      </c>
      <c r="J11" s="7" t="s">
        <v>124</v>
      </c>
      <c r="K11" s="16" t="s">
        <v>125</v>
      </c>
      <c r="L11" s="16" t="s">
        <v>126</v>
      </c>
      <c r="M11" s="59" t="s">
        <v>134</v>
      </c>
      <c r="N11" s="133"/>
      <c r="O11" s="8"/>
      <c r="P11" s="7"/>
      <c r="Q11" s="16" t="s">
        <v>116</v>
      </c>
      <c r="R11" s="8" t="s">
        <v>117</v>
      </c>
      <c r="S11" s="16" t="s">
        <v>117</v>
      </c>
      <c r="T11" s="8" t="s">
        <v>117</v>
      </c>
      <c r="U11" s="8" t="s">
        <v>117</v>
      </c>
      <c r="V11" s="16" t="s">
        <v>127</v>
      </c>
      <c r="W11" s="133"/>
      <c r="X11" s="8"/>
      <c r="Y11" s="7"/>
      <c r="Z11" s="16" t="s">
        <v>128</v>
      </c>
      <c r="AA11" s="8" t="s">
        <v>117</v>
      </c>
      <c r="AB11" s="16" t="s">
        <v>117</v>
      </c>
      <c r="AC11" s="8" t="s">
        <v>117</v>
      </c>
      <c r="AD11" s="8" t="s">
        <v>128</v>
      </c>
      <c r="AE11" s="16" t="s">
        <v>129</v>
      </c>
      <c r="AF11" s="8"/>
      <c r="AG11" s="8" t="s">
        <v>130</v>
      </c>
      <c r="AH11" s="7"/>
      <c r="AI11" s="207"/>
      <c r="AJ11" s="16"/>
      <c r="AK11" s="207"/>
      <c r="AL11" s="16"/>
      <c r="AP11" s="7"/>
      <c r="AQ11" s="8"/>
    </row>
    <row r="12" spans="1:48" ht="13.15" customHeight="1">
      <c r="A12" s="7"/>
      <c r="B12" s="7"/>
      <c r="C12" s="7"/>
      <c r="D12" s="8"/>
      <c r="E12" s="16"/>
      <c r="F12" s="8"/>
      <c r="G12" s="7"/>
      <c r="H12" s="16"/>
      <c r="I12" s="8" t="s">
        <v>131</v>
      </c>
      <c r="J12" s="7" t="s">
        <v>132</v>
      </c>
      <c r="K12" s="16" t="s">
        <v>133</v>
      </c>
      <c r="L12" s="16"/>
      <c r="M12" s="59" t="s">
        <v>232</v>
      </c>
      <c r="N12" s="133"/>
      <c r="O12" s="8"/>
      <c r="P12" s="7"/>
      <c r="Q12" s="16"/>
      <c r="R12" s="8" t="s">
        <v>123</v>
      </c>
      <c r="S12" s="7" t="s">
        <v>124</v>
      </c>
      <c r="T12" s="16" t="s">
        <v>125</v>
      </c>
      <c r="U12" s="16" t="s">
        <v>126</v>
      </c>
      <c r="V12" s="59" t="s">
        <v>134</v>
      </c>
      <c r="W12" s="133"/>
      <c r="X12" s="8"/>
      <c r="Y12" s="7"/>
      <c r="Z12" s="16" t="s">
        <v>135</v>
      </c>
      <c r="AA12" s="8" t="s">
        <v>123</v>
      </c>
      <c r="AB12" s="7" t="s">
        <v>124</v>
      </c>
      <c r="AC12" s="16" t="s">
        <v>125</v>
      </c>
      <c r="AD12" s="16" t="s">
        <v>136</v>
      </c>
      <c r="AE12" s="59" t="s">
        <v>134</v>
      </c>
      <c r="AF12" s="59" t="s">
        <v>134</v>
      </c>
      <c r="AG12" s="68"/>
      <c r="AH12" s="7"/>
      <c r="AI12" s="207"/>
      <c r="AJ12" s="16"/>
      <c r="AK12" s="207"/>
      <c r="AL12" s="16"/>
      <c r="AP12" s="7"/>
      <c r="AQ12" s="8"/>
    </row>
    <row r="13" spans="1:48" ht="12.4" customHeight="1">
      <c r="A13" s="202" t="s">
        <v>246</v>
      </c>
      <c r="B13" s="202" t="s">
        <v>247</v>
      </c>
      <c r="C13" s="7"/>
      <c r="D13" s="8"/>
      <c r="E13" s="16"/>
      <c r="F13" s="8"/>
      <c r="G13" s="7"/>
      <c r="H13" s="16"/>
      <c r="I13" s="8"/>
      <c r="J13" s="7"/>
      <c r="K13" s="16"/>
      <c r="L13" s="16"/>
      <c r="M13" s="59" t="s">
        <v>233</v>
      </c>
      <c r="N13" s="133"/>
      <c r="O13" s="8"/>
      <c r="P13" s="7"/>
      <c r="Q13" s="16"/>
      <c r="R13" s="8" t="s">
        <v>131</v>
      </c>
      <c r="S13" s="7" t="s">
        <v>132</v>
      </c>
      <c r="T13" s="16" t="s">
        <v>133</v>
      </c>
      <c r="U13" s="16"/>
      <c r="V13" s="59" t="s">
        <v>234</v>
      </c>
      <c r="W13" s="133"/>
      <c r="X13" s="8"/>
      <c r="Y13" s="7"/>
      <c r="Z13" s="16" t="s">
        <v>137</v>
      </c>
      <c r="AA13" s="8" t="s">
        <v>131</v>
      </c>
      <c r="AB13" s="7" t="s">
        <v>132</v>
      </c>
      <c r="AC13" s="16" t="s">
        <v>133</v>
      </c>
      <c r="AD13" s="16" t="s">
        <v>138</v>
      </c>
      <c r="AE13" s="59" t="s">
        <v>234</v>
      </c>
      <c r="AF13" s="59" t="s">
        <v>234</v>
      </c>
      <c r="AG13" s="68"/>
      <c r="AH13" s="7"/>
      <c r="AI13" s="207"/>
      <c r="AJ13" s="16"/>
      <c r="AK13" s="207"/>
      <c r="AL13" s="16"/>
      <c r="AN13" s="212" t="s">
        <v>246</v>
      </c>
      <c r="AO13" s="212" t="s">
        <v>247</v>
      </c>
      <c r="AP13" s="7"/>
      <c r="AQ13" s="8"/>
    </row>
    <row r="14" spans="1:48" ht="21" customHeight="1">
      <c r="A14" s="202"/>
      <c r="B14" s="202"/>
      <c r="C14" s="7"/>
      <c r="D14" s="8"/>
      <c r="E14" s="16"/>
      <c r="F14" s="39"/>
      <c r="G14" s="25"/>
      <c r="H14" s="25"/>
      <c r="I14" s="25"/>
      <c r="J14" s="25"/>
      <c r="K14" s="39"/>
      <c r="L14" s="25"/>
      <c r="M14" s="60" t="s">
        <v>78</v>
      </c>
      <c r="N14" s="133"/>
      <c r="O14" s="39"/>
      <c r="P14" s="25"/>
      <c r="Q14" s="25"/>
      <c r="R14" s="25"/>
      <c r="S14" s="25"/>
      <c r="T14" s="39"/>
      <c r="U14" s="25"/>
      <c r="V14" s="60" t="s">
        <v>235</v>
      </c>
      <c r="W14" s="133"/>
      <c r="X14" s="39"/>
      <c r="Y14" s="25"/>
      <c r="Z14" s="25"/>
      <c r="AA14" s="8"/>
      <c r="AB14" s="25"/>
      <c r="AC14" s="39"/>
      <c r="AD14" s="25"/>
      <c r="AE14" s="60" t="s">
        <v>235</v>
      </c>
      <c r="AF14" s="60" t="s">
        <v>235</v>
      </c>
      <c r="AG14" s="39"/>
      <c r="AH14" s="139"/>
      <c r="AI14" s="207"/>
      <c r="AJ14" s="25"/>
      <c r="AK14" s="207"/>
      <c r="AL14" s="16"/>
      <c r="AN14" s="212"/>
      <c r="AO14" s="212"/>
      <c r="AP14" s="7"/>
      <c r="AQ14" s="8"/>
      <c r="AS14" s="6" t="s">
        <v>236</v>
      </c>
    </row>
    <row r="15" spans="1:48">
      <c r="A15" s="203"/>
      <c r="B15" s="203"/>
      <c r="C15" s="9" t="s">
        <v>173</v>
      </c>
      <c r="D15" s="126"/>
      <c r="E15" s="18"/>
      <c r="F15" s="125" t="s">
        <v>139</v>
      </c>
      <c r="G15" s="1" t="s">
        <v>140</v>
      </c>
      <c r="H15" s="1" t="s">
        <v>3</v>
      </c>
      <c r="I15" s="1" t="s">
        <v>141</v>
      </c>
      <c r="J15" s="1" t="s">
        <v>142</v>
      </c>
      <c r="K15" s="1" t="s">
        <v>143</v>
      </c>
      <c r="L15" s="1" t="s">
        <v>144</v>
      </c>
      <c r="M15" s="122" t="s">
        <v>145</v>
      </c>
      <c r="N15" s="18"/>
      <c r="O15" s="123" t="s">
        <v>146</v>
      </c>
      <c r="P15" s="1" t="s">
        <v>147</v>
      </c>
      <c r="Q15" s="1" t="s">
        <v>148</v>
      </c>
      <c r="R15" s="1" t="s">
        <v>149</v>
      </c>
      <c r="S15" s="1" t="s">
        <v>150</v>
      </c>
      <c r="T15" s="1" t="s">
        <v>151</v>
      </c>
      <c r="U15" s="1" t="s">
        <v>152</v>
      </c>
      <c r="V15" s="122" t="s">
        <v>153</v>
      </c>
      <c r="W15" s="18"/>
      <c r="X15" s="123" t="s">
        <v>154</v>
      </c>
      <c r="Y15" s="1" t="s">
        <v>155</v>
      </c>
      <c r="Z15" s="1" t="s">
        <v>156</v>
      </c>
      <c r="AA15" s="1" t="s">
        <v>157</v>
      </c>
      <c r="AB15" s="1" t="s">
        <v>158</v>
      </c>
      <c r="AC15" s="1" t="s">
        <v>159</v>
      </c>
      <c r="AD15" s="1" t="s">
        <v>160</v>
      </c>
      <c r="AE15" s="1" t="s">
        <v>161</v>
      </c>
      <c r="AF15" s="1" t="s">
        <v>162</v>
      </c>
      <c r="AG15" s="1" t="s">
        <v>163</v>
      </c>
      <c r="AH15" s="1" t="s">
        <v>164</v>
      </c>
      <c r="AI15" s="1" t="s">
        <v>165</v>
      </c>
      <c r="AJ15" s="1" t="s">
        <v>166</v>
      </c>
      <c r="AK15" s="1" t="s">
        <v>167</v>
      </c>
      <c r="AL15" s="18"/>
      <c r="AN15" s="203"/>
      <c r="AO15" s="203"/>
      <c r="AP15" s="9" t="s">
        <v>173</v>
      </c>
      <c r="AQ15" s="51"/>
      <c r="AS15" s="57" t="s">
        <v>168</v>
      </c>
      <c r="AT15" s="57" t="s">
        <v>169</v>
      </c>
      <c r="AU15" s="57" t="s">
        <v>170</v>
      </c>
      <c r="AV15" s="194" t="s">
        <v>165</v>
      </c>
    </row>
    <row r="16" spans="1:48" ht="18.75" customHeight="1" thickBot="1">
      <c r="A16" s="121"/>
      <c r="B16" s="64"/>
      <c r="C16" s="154" t="s">
        <v>174</v>
      </c>
      <c r="D16" s="155"/>
      <c r="E16" s="2">
        <v>1</v>
      </c>
      <c r="F16" s="45"/>
      <c r="G16" s="45"/>
      <c r="H16" s="45"/>
      <c r="I16" s="45"/>
      <c r="J16" s="45"/>
      <c r="K16" s="45"/>
      <c r="L16" s="45"/>
      <c r="M16" s="62">
        <f>SUM(F16:L16)</f>
        <v>0</v>
      </c>
      <c r="N16" s="2">
        <v>1</v>
      </c>
      <c r="O16" s="45"/>
      <c r="P16" s="45"/>
      <c r="Q16" s="45"/>
      <c r="R16" s="45"/>
      <c r="S16" s="45"/>
      <c r="T16" s="45"/>
      <c r="U16" s="45"/>
      <c r="V16" s="117">
        <f>SUM(O16:U16)</f>
        <v>0</v>
      </c>
      <c r="W16" s="2">
        <v>1</v>
      </c>
      <c r="X16" s="45"/>
      <c r="Y16" s="45"/>
      <c r="Z16" s="45"/>
      <c r="AA16" s="45"/>
      <c r="AB16" s="45"/>
      <c r="AC16" s="45"/>
      <c r="AD16" s="45"/>
      <c r="AE16" s="62">
        <f>SUM(X16:AD16)</f>
        <v>0</v>
      </c>
      <c r="AF16" s="70">
        <f>SUM(AE16,V16)</f>
        <v>0</v>
      </c>
      <c r="AG16" s="117">
        <f>SUM(M16,AF16)</f>
        <v>0</v>
      </c>
      <c r="AH16" s="45"/>
      <c r="AI16" s="45"/>
      <c r="AJ16" s="45"/>
      <c r="AK16" s="45"/>
      <c r="AL16" s="2">
        <v>1</v>
      </c>
      <c r="AN16" s="121"/>
      <c r="AO16" s="64"/>
      <c r="AP16" s="154" t="s">
        <v>174</v>
      </c>
      <c r="AQ16" s="155"/>
      <c r="AR16" s="8"/>
      <c r="AS16" s="44"/>
      <c r="AT16" s="44"/>
      <c r="AU16" s="58"/>
    </row>
    <row r="17" spans="1:47" ht="14.25" customHeight="1" thickTop="1">
      <c r="A17" s="142"/>
      <c r="B17" s="141"/>
      <c r="C17" s="6" t="s">
        <v>175</v>
      </c>
      <c r="D17" s="156"/>
      <c r="E17" s="2"/>
      <c r="F17" s="44"/>
      <c r="G17" s="44"/>
      <c r="H17" s="44"/>
      <c r="I17" s="44"/>
      <c r="J17" s="44"/>
      <c r="K17" s="44"/>
      <c r="L17" s="44"/>
      <c r="M17" s="44"/>
      <c r="N17" s="2"/>
      <c r="O17" s="44"/>
      <c r="P17" s="44"/>
      <c r="Q17" s="44"/>
      <c r="R17" s="44"/>
      <c r="S17" s="44"/>
      <c r="T17" s="44"/>
      <c r="U17" s="44"/>
      <c r="V17" s="44"/>
      <c r="W17" s="2"/>
      <c r="X17" s="44"/>
      <c r="Y17" s="44"/>
      <c r="Z17" s="44"/>
      <c r="AA17" s="44"/>
      <c r="AB17" s="44"/>
      <c r="AC17" s="44"/>
      <c r="AD17" s="44"/>
      <c r="AE17" s="44"/>
      <c r="AF17" s="56"/>
      <c r="AG17" s="69"/>
      <c r="AH17" s="44"/>
      <c r="AI17" s="44"/>
      <c r="AJ17" s="44"/>
      <c r="AK17" s="44"/>
      <c r="AL17" s="2"/>
      <c r="AN17" s="142"/>
      <c r="AO17" s="141"/>
      <c r="AP17" s="7" t="s">
        <v>175</v>
      </c>
      <c r="AQ17" s="156"/>
      <c r="AR17" s="8"/>
      <c r="AS17" s="44"/>
      <c r="AT17" s="44"/>
      <c r="AU17" s="56"/>
    </row>
    <row r="18" spans="1:47">
      <c r="A18" s="142"/>
      <c r="B18" s="141"/>
      <c r="D18" s="157" t="s">
        <v>176</v>
      </c>
      <c r="E18" s="2">
        <v>2</v>
      </c>
      <c r="F18" s="44"/>
      <c r="G18" s="44"/>
      <c r="H18" s="44"/>
      <c r="I18" s="44"/>
      <c r="J18" s="44"/>
      <c r="K18" s="44"/>
      <c r="L18" s="44"/>
      <c r="M18" s="44"/>
      <c r="N18" s="2">
        <v>2</v>
      </c>
      <c r="O18" s="44"/>
      <c r="P18" s="44"/>
      <c r="Q18" s="44"/>
      <c r="R18" s="44"/>
      <c r="S18" s="44"/>
      <c r="T18" s="44"/>
      <c r="U18" s="44"/>
      <c r="V18" s="44"/>
      <c r="W18" s="2">
        <v>2</v>
      </c>
      <c r="X18" s="44"/>
      <c r="Y18" s="44"/>
      <c r="Z18" s="44"/>
      <c r="AA18" s="44"/>
      <c r="AB18" s="44"/>
      <c r="AC18" s="44"/>
      <c r="AD18" s="44"/>
      <c r="AE18" s="44"/>
      <c r="AF18" s="56"/>
      <c r="AG18" s="71"/>
      <c r="AH18" s="45"/>
      <c r="AI18" s="45"/>
      <c r="AJ18" s="45"/>
      <c r="AK18" s="45"/>
      <c r="AL18" s="2">
        <v>2</v>
      </c>
      <c r="AN18" s="142"/>
      <c r="AO18" s="141"/>
      <c r="AP18" s="7"/>
      <c r="AQ18" s="157" t="s">
        <v>176</v>
      </c>
      <c r="AR18" s="8"/>
      <c r="AS18" s="44"/>
      <c r="AT18" s="44"/>
      <c r="AU18" s="56"/>
    </row>
    <row r="19" spans="1:47" ht="13.9" customHeight="1" thickBot="1">
      <c r="A19" s="143" t="s">
        <v>4</v>
      </c>
      <c r="B19" s="144" t="s">
        <v>7</v>
      </c>
      <c r="C19" s="158" t="s">
        <v>177</v>
      </c>
      <c r="D19" s="159"/>
      <c r="E19" s="2">
        <v>3</v>
      </c>
      <c r="F19" s="45"/>
      <c r="G19" s="45"/>
      <c r="H19" s="45"/>
      <c r="I19" s="45"/>
      <c r="J19" s="45"/>
      <c r="K19" s="45"/>
      <c r="L19" s="45"/>
      <c r="M19" s="117">
        <f>SUM('K022_1.MELD:K022_5.MELD'!F19)</f>
        <v>0</v>
      </c>
      <c r="N19" s="2">
        <v>3</v>
      </c>
      <c r="O19" s="45"/>
      <c r="P19" s="45"/>
      <c r="Q19" s="45"/>
      <c r="R19" s="45"/>
      <c r="S19" s="45"/>
      <c r="T19" s="45"/>
      <c r="U19" s="45"/>
      <c r="V19" s="117">
        <f>SUM('K022_1.MELD:K022_5.MELD'!G19)</f>
        <v>0</v>
      </c>
      <c r="W19" s="2">
        <v>3</v>
      </c>
      <c r="X19" s="45"/>
      <c r="Y19" s="45"/>
      <c r="Z19" s="45"/>
      <c r="AA19" s="45"/>
      <c r="AB19" s="45"/>
      <c r="AC19" s="45"/>
      <c r="AD19" s="45"/>
      <c r="AE19" s="117">
        <f>SUM('K022_1.MELD:K022_5.MELD'!H19)</f>
        <v>0</v>
      </c>
      <c r="AF19" s="117">
        <f>SUM('K022_1.MELD:K022_5.MELD'!I19)</f>
        <v>0</v>
      </c>
      <c r="AG19" s="117">
        <f>SUM('K022_1.MELD:K022_5.MELD'!J19)</f>
        <v>0</v>
      </c>
      <c r="AH19" s="117">
        <f>SUM('K022_1.MELD:K022_5.MELD'!K19)</f>
        <v>0</v>
      </c>
      <c r="AI19" s="117">
        <f>SUM('K022_1.MELD:K022_5.MELD'!L19)</f>
        <v>0</v>
      </c>
      <c r="AJ19" s="117">
        <f>SUM('K022_1.MELD:K022_5.MELD'!M19)</f>
        <v>0</v>
      </c>
      <c r="AK19" s="117">
        <f>SUM('K022_1.MELD:K022_5.MELD'!N19)</f>
        <v>0</v>
      </c>
      <c r="AL19" s="2">
        <v>3</v>
      </c>
      <c r="AN19" s="143" t="s">
        <v>4</v>
      </c>
      <c r="AO19" s="187" t="s">
        <v>7</v>
      </c>
      <c r="AP19" s="185" t="s">
        <v>177</v>
      </c>
      <c r="AQ19" s="159"/>
      <c r="AR19" s="8"/>
      <c r="AS19" s="3" t="str">
        <f>IF(ABS(SUM(F19:L19)-M19)&gt;COUNT(F19:L19)*0.5,"ERROR","")</f>
        <v/>
      </c>
      <c r="AT19" s="3" t="str">
        <f>IF(ABS(SUM(O19:U19)-V19)&gt;COUNT(O19:U19)*0.5,"ERROR","")</f>
        <v/>
      </c>
      <c r="AU19" s="3" t="str">
        <f>IF(ABS(SUM(X19:AD19)-AE19)&gt;COUNT(X19:AD19)*0.5,"ERROR","")</f>
        <v/>
      </c>
    </row>
    <row r="20" spans="1:47" ht="14.45" customHeight="1" thickTop="1" thickBot="1">
      <c r="A20" s="143" t="s">
        <v>5</v>
      </c>
      <c r="B20" s="145" t="s">
        <v>8</v>
      </c>
      <c r="C20" s="158" t="s">
        <v>178</v>
      </c>
      <c r="D20" s="159"/>
      <c r="E20" s="2">
        <v>4</v>
      </c>
      <c r="F20" s="45"/>
      <c r="G20" s="45"/>
      <c r="H20" s="45"/>
      <c r="I20" s="45"/>
      <c r="J20" s="45"/>
      <c r="K20" s="45"/>
      <c r="L20" s="45"/>
      <c r="M20" s="117">
        <f>SUM('K022_1.MELD:K022_5.MELD'!F20)</f>
        <v>0</v>
      </c>
      <c r="N20" s="2">
        <v>4</v>
      </c>
      <c r="O20" s="45"/>
      <c r="P20" s="45"/>
      <c r="Q20" s="45"/>
      <c r="R20" s="45"/>
      <c r="S20" s="45"/>
      <c r="T20" s="45"/>
      <c r="U20" s="45"/>
      <c r="V20" s="117">
        <f>SUM('K022_1.MELD:K022_5.MELD'!G20)</f>
        <v>0</v>
      </c>
      <c r="W20" s="2">
        <v>4</v>
      </c>
      <c r="X20" s="45"/>
      <c r="Y20" s="45"/>
      <c r="Z20" s="45"/>
      <c r="AA20" s="45"/>
      <c r="AB20" s="45"/>
      <c r="AC20" s="45"/>
      <c r="AD20" s="45"/>
      <c r="AE20" s="117">
        <f>SUM('K022_1.MELD:K022_5.MELD'!H20)</f>
        <v>0</v>
      </c>
      <c r="AF20" s="117">
        <f>SUM('K022_1.MELD:K022_5.MELD'!I20)</f>
        <v>0</v>
      </c>
      <c r="AG20" s="117">
        <f>SUM('K022_1.MELD:K022_5.MELD'!J20)</f>
        <v>0</v>
      </c>
      <c r="AH20" s="117">
        <f>SUM('K022_1.MELD:K022_5.MELD'!K20)</f>
        <v>0</v>
      </c>
      <c r="AI20" s="117">
        <f>SUM('K022_1.MELD:K022_5.MELD'!L20)</f>
        <v>0</v>
      </c>
      <c r="AJ20" s="117">
        <f>SUM('K022_1.MELD:K022_5.MELD'!M20)</f>
        <v>0</v>
      </c>
      <c r="AK20" s="117">
        <f>SUM('K022_1.MELD:K022_5.MELD'!N20)</f>
        <v>0</v>
      </c>
      <c r="AL20" s="2">
        <v>4</v>
      </c>
      <c r="AN20" s="143" t="s">
        <v>5</v>
      </c>
      <c r="AO20" s="188" t="s">
        <v>8</v>
      </c>
      <c r="AP20" s="185" t="s">
        <v>178</v>
      </c>
      <c r="AQ20" s="159"/>
      <c r="AS20" s="3" t="str">
        <f>IF(ABS(SUM(F20:L20)-M20)&gt;COUNT(F20:L20)*0.5,"ERROR","")</f>
        <v/>
      </c>
      <c r="AT20" s="3" t="str">
        <f>IF(ABS(SUM(O20:U20)-V20)&gt;COUNT(O20:U20)*0.5,"ERROR","")</f>
        <v/>
      </c>
      <c r="AU20" s="3" t="str">
        <f>IF(ABS(SUM(X20:AD20)-AE20)&gt;COUNT(X20:AD20)*0.5,"ERROR","")</f>
        <v/>
      </c>
    </row>
    <row r="21" spans="1:47" ht="14.45" customHeight="1" thickTop="1" thickBot="1">
      <c r="A21" s="143" t="s">
        <v>6</v>
      </c>
      <c r="B21" s="145" t="s">
        <v>9</v>
      </c>
      <c r="C21" s="160" t="s">
        <v>179</v>
      </c>
      <c r="D21" s="159"/>
      <c r="E21" s="2">
        <v>5</v>
      </c>
      <c r="F21" s="45"/>
      <c r="G21" s="45"/>
      <c r="H21" s="45"/>
      <c r="I21" s="45"/>
      <c r="J21" s="45"/>
      <c r="K21" s="45"/>
      <c r="L21" s="45"/>
      <c r="M21" s="117">
        <f>SUM('K022_1.MELD:K022_5.MELD'!F21)</f>
        <v>0</v>
      </c>
      <c r="N21" s="2">
        <v>5</v>
      </c>
      <c r="O21" s="45"/>
      <c r="P21" s="45"/>
      <c r="Q21" s="45"/>
      <c r="R21" s="45"/>
      <c r="S21" s="45"/>
      <c r="T21" s="45"/>
      <c r="U21" s="45"/>
      <c r="V21" s="117">
        <f>SUM('K022_1.MELD:K022_5.MELD'!G21)</f>
        <v>0</v>
      </c>
      <c r="W21" s="2">
        <v>5</v>
      </c>
      <c r="X21" s="45"/>
      <c r="Y21" s="45"/>
      <c r="Z21" s="45"/>
      <c r="AA21" s="45"/>
      <c r="AB21" s="45"/>
      <c r="AC21" s="45"/>
      <c r="AD21" s="45"/>
      <c r="AE21" s="117">
        <f>SUM('K022_1.MELD:K022_5.MELD'!H21)</f>
        <v>0</v>
      </c>
      <c r="AF21" s="117">
        <f>SUM('K022_1.MELD:K022_5.MELD'!I21)</f>
        <v>0</v>
      </c>
      <c r="AG21" s="117">
        <f>SUM('K022_1.MELD:K022_5.MELD'!J21)</f>
        <v>0</v>
      </c>
      <c r="AH21" s="117">
        <f>SUM('K022_1.MELD:K022_5.MELD'!K21)</f>
        <v>0</v>
      </c>
      <c r="AI21" s="117">
        <f>SUM('K022_1.MELD:K022_5.MELD'!L21)</f>
        <v>0</v>
      </c>
      <c r="AJ21" s="117">
        <f>SUM('K022_1.MELD:K022_5.MELD'!M21)</f>
        <v>0</v>
      </c>
      <c r="AK21" s="117">
        <f>SUM('K022_1.MELD:K022_5.MELD'!N21)</f>
        <v>0</v>
      </c>
      <c r="AL21" s="2">
        <v>5</v>
      </c>
      <c r="AN21" s="143" t="s">
        <v>6</v>
      </c>
      <c r="AO21" s="188" t="s">
        <v>9</v>
      </c>
      <c r="AP21" s="120" t="s">
        <v>179</v>
      </c>
      <c r="AQ21" s="159"/>
      <c r="AS21" s="3" t="str">
        <f>IF(ABS(SUM(F21:L21)-M21)&gt;COUNT(F21:L21)*0.5,"ERROR","")</f>
        <v/>
      </c>
      <c r="AT21" s="3" t="str">
        <f>IF(ABS(SUM(O21:U21)-V21)&gt;COUNT(O21:U21)*0.5,"ERROR","")</f>
        <v/>
      </c>
      <c r="AU21" s="3" t="str">
        <f>IF(ABS(SUM(X21:AD21)-AE21)&gt;COUNT(X21:AD21)*0.5,"ERROR","")</f>
        <v/>
      </c>
    </row>
    <row r="22" spans="1:47" ht="14.25" customHeight="1" thickTop="1">
      <c r="A22" s="142"/>
      <c r="B22" s="141"/>
      <c r="C22" s="6" t="s">
        <v>175</v>
      </c>
      <c r="D22" s="156"/>
      <c r="E22" s="2"/>
      <c r="F22" s="44"/>
      <c r="G22" s="44"/>
      <c r="H22" s="44"/>
      <c r="I22" s="44"/>
      <c r="J22" s="44"/>
      <c r="K22" s="44"/>
      <c r="L22" s="44"/>
      <c r="M22" s="44"/>
      <c r="N22" s="2"/>
      <c r="O22" s="44"/>
      <c r="P22" s="44"/>
      <c r="Q22" s="44"/>
      <c r="R22" s="44"/>
      <c r="S22" s="44"/>
      <c r="T22" s="44"/>
      <c r="U22" s="44"/>
      <c r="V22" s="44"/>
      <c r="W22" s="2"/>
      <c r="X22" s="44"/>
      <c r="Y22" s="44"/>
      <c r="Z22" s="44"/>
      <c r="AA22" s="44"/>
      <c r="AB22" s="44"/>
      <c r="AC22" s="44"/>
      <c r="AD22" s="44"/>
      <c r="AE22" s="44"/>
      <c r="AF22" s="56"/>
      <c r="AG22" s="69"/>
      <c r="AH22" s="44"/>
      <c r="AI22" s="44"/>
      <c r="AJ22" s="44"/>
      <c r="AK22" s="44"/>
      <c r="AL22" s="2"/>
      <c r="AN22" s="142"/>
      <c r="AO22" s="189"/>
      <c r="AP22" s="7" t="s">
        <v>175</v>
      </c>
      <c r="AQ22" s="156"/>
      <c r="AS22" s="44"/>
      <c r="AT22" s="44"/>
      <c r="AU22" s="56"/>
    </row>
    <row r="23" spans="1:47" ht="26.25" thickBot="1">
      <c r="A23" s="142"/>
      <c r="B23" s="146" t="s">
        <v>10</v>
      </c>
      <c r="D23" s="161" t="s">
        <v>180</v>
      </c>
      <c r="E23" s="2">
        <v>6</v>
      </c>
      <c r="F23" s="45"/>
      <c r="G23" s="45"/>
      <c r="H23" s="45"/>
      <c r="I23" s="45"/>
      <c r="J23" s="45"/>
      <c r="K23" s="45"/>
      <c r="L23" s="45"/>
      <c r="M23" s="117">
        <f>SUM('K022_1.MELD:K022_5.MELD'!F23)</f>
        <v>0</v>
      </c>
      <c r="N23" s="2">
        <v>6</v>
      </c>
      <c r="O23" s="45"/>
      <c r="P23" s="45"/>
      <c r="Q23" s="45"/>
      <c r="R23" s="45"/>
      <c r="S23" s="45"/>
      <c r="T23" s="45"/>
      <c r="U23" s="45"/>
      <c r="V23" s="117">
        <f>SUM('K022_1.MELD:K022_5.MELD'!G23)</f>
        <v>0</v>
      </c>
      <c r="W23" s="2">
        <v>6</v>
      </c>
      <c r="X23" s="45"/>
      <c r="Y23" s="45"/>
      <c r="Z23" s="45"/>
      <c r="AA23" s="45"/>
      <c r="AB23" s="45"/>
      <c r="AC23" s="45"/>
      <c r="AD23" s="45"/>
      <c r="AE23" s="117">
        <f>SUM('K022_1.MELD:K022_5.MELD'!H23)</f>
        <v>0</v>
      </c>
      <c r="AF23" s="117">
        <f>SUM('K022_1.MELD:K022_5.MELD'!I23)</f>
        <v>0</v>
      </c>
      <c r="AG23" s="117">
        <f>SUM('K022_1.MELD:K022_5.MELD'!J23)</f>
        <v>0</v>
      </c>
      <c r="AH23" s="117">
        <f>SUM('K022_1.MELD:K022_5.MELD'!K23)</f>
        <v>0</v>
      </c>
      <c r="AI23" s="117">
        <f>SUM('K022_1.MELD:K022_5.MELD'!L23)</f>
        <v>0</v>
      </c>
      <c r="AJ23" s="117">
        <f>SUM('K022_1.MELD:K022_5.MELD'!M23)</f>
        <v>0</v>
      </c>
      <c r="AK23" s="117">
        <f>SUM('K022_1.MELD:K022_5.MELD'!N23)</f>
        <v>0</v>
      </c>
      <c r="AL23" s="2">
        <v>6</v>
      </c>
      <c r="AN23" s="142"/>
      <c r="AO23" s="191" t="s">
        <v>284</v>
      </c>
      <c r="AP23" s="7"/>
      <c r="AQ23" s="161" t="s">
        <v>180</v>
      </c>
      <c r="AS23" s="3" t="str">
        <f t="shared" ref="AS23:AS35" si="0">IF(ABS(SUM(F23:L23)-M23)&gt;COUNT(F23:L23)*0.5,"ERROR","")</f>
        <v/>
      </c>
      <c r="AT23" s="3" t="str">
        <f t="shared" ref="AT23:AT35" si="1">IF(ABS(SUM(O23:U23)-V23)&gt;COUNT(O23:U23)*0.5,"ERROR","")</f>
        <v/>
      </c>
      <c r="AU23" s="3" t="str">
        <f t="shared" ref="AU23:AU35" si="2">IF(ABS(SUM(X23:AD23)-AE23)&gt;COUNT(X23:AD23)*0.5,"ERROR","")</f>
        <v/>
      </c>
    </row>
    <row r="24" spans="1:47" ht="27" thickTop="1" thickBot="1">
      <c r="A24" s="142"/>
      <c r="B24" s="146" t="s">
        <v>11</v>
      </c>
      <c r="D24" s="161" t="s">
        <v>269</v>
      </c>
      <c r="E24" s="2">
        <v>7</v>
      </c>
      <c r="F24" s="45"/>
      <c r="G24" s="45"/>
      <c r="H24" s="45"/>
      <c r="I24" s="45"/>
      <c r="J24" s="45"/>
      <c r="K24" s="45"/>
      <c r="L24" s="45"/>
      <c r="M24" s="117">
        <f>SUM('K022_1.MELD:K022_5.MELD'!F24)</f>
        <v>0</v>
      </c>
      <c r="N24" s="2">
        <v>7</v>
      </c>
      <c r="O24" s="45"/>
      <c r="P24" s="45"/>
      <c r="Q24" s="45"/>
      <c r="R24" s="45"/>
      <c r="S24" s="45"/>
      <c r="T24" s="45"/>
      <c r="U24" s="45"/>
      <c r="V24" s="117">
        <f>SUM('K022_1.MELD:K022_5.MELD'!G24)</f>
        <v>0</v>
      </c>
      <c r="W24" s="2">
        <v>7</v>
      </c>
      <c r="X24" s="45"/>
      <c r="Y24" s="45"/>
      <c r="Z24" s="45"/>
      <c r="AA24" s="45"/>
      <c r="AB24" s="45"/>
      <c r="AC24" s="45"/>
      <c r="AD24" s="45"/>
      <c r="AE24" s="117">
        <f>SUM('K022_1.MELD:K022_5.MELD'!H24)</f>
        <v>0</v>
      </c>
      <c r="AF24" s="117">
        <f>SUM('K022_1.MELD:K022_5.MELD'!I24)</f>
        <v>0</v>
      </c>
      <c r="AG24" s="117">
        <f>SUM('K022_1.MELD:K022_5.MELD'!J24)</f>
        <v>0</v>
      </c>
      <c r="AH24" s="117">
        <f>SUM('K022_1.MELD:K022_5.MELD'!K24)</f>
        <v>0</v>
      </c>
      <c r="AI24" s="117">
        <f>SUM('K022_1.MELD:K022_5.MELD'!L24)</f>
        <v>0</v>
      </c>
      <c r="AJ24" s="117">
        <f>SUM('K022_1.MELD:K022_5.MELD'!M24)</f>
        <v>0</v>
      </c>
      <c r="AK24" s="117">
        <f>SUM('K022_1.MELD:K022_5.MELD'!N24)</f>
        <v>0</v>
      </c>
      <c r="AL24" s="2">
        <v>7</v>
      </c>
      <c r="AN24" s="142"/>
      <c r="AO24" s="191" t="s">
        <v>285</v>
      </c>
      <c r="AP24" s="7"/>
      <c r="AQ24" s="161" t="s">
        <v>181</v>
      </c>
      <c r="AS24" s="3" t="str">
        <f t="shared" si="0"/>
        <v/>
      </c>
      <c r="AT24" s="3" t="str">
        <f t="shared" si="1"/>
        <v/>
      </c>
      <c r="AU24" s="3" t="str">
        <f t="shared" si="2"/>
        <v/>
      </c>
    </row>
    <row r="25" spans="1:47" ht="27" thickTop="1" thickBot="1">
      <c r="A25" s="142"/>
      <c r="B25" s="146" t="s">
        <v>12</v>
      </c>
      <c r="D25" s="161" t="s">
        <v>291</v>
      </c>
      <c r="E25" s="2">
        <v>8</v>
      </c>
      <c r="F25" s="45"/>
      <c r="G25" s="45"/>
      <c r="H25" s="45"/>
      <c r="I25" s="45"/>
      <c r="J25" s="45"/>
      <c r="K25" s="45"/>
      <c r="L25" s="45"/>
      <c r="M25" s="117">
        <f>SUM('K022_1.MELD:K022_5.MELD'!F25)</f>
        <v>0</v>
      </c>
      <c r="N25" s="2">
        <v>8</v>
      </c>
      <c r="O25" s="45"/>
      <c r="P25" s="45"/>
      <c r="Q25" s="45"/>
      <c r="R25" s="45"/>
      <c r="S25" s="45"/>
      <c r="T25" s="45"/>
      <c r="U25" s="45"/>
      <c r="V25" s="117">
        <f>SUM('K022_1.MELD:K022_5.MELD'!G25)</f>
        <v>0</v>
      </c>
      <c r="W25" s="2">
        <v>8</v>
      </c>
      <c r="X25" s="45"/>
      <c r="Y25" s="45"/>
      <c r="Z25" s="45"/>
      <c r="AA25" s="45"/>
      <c r="AB25" s="45"/>
      <c r="AC25" s="45"/>
      <c r="AD25" s="45"/>
      <c r="AE25" s="117">
        <f>SUM('K022_1.MELD:K022_5.MELD'!H25)</f>
        <v>0</v>
      </c>
      <c r="AF25" s="117">
        <f>SUM('K022_1.MELD:K022_5.MELD'!I25)</f>
        <v>0</v>
      </c>
      <c r="AG25" s="117">
        <f>SUM('K022_1.MELD:K022_5.MELD'!J25)</f>
        <v>0</v>
      </c>
      <c r="AH25" s="117">
        <f>SUM('K022_1.MELD:K022_5.MELD'!K25)</f>
        <v>0</v>
      </c>
      <c r="AI25" s="117">
        <f>SUM('K022_1.MELD:K022_5.MELD'!L25)</f>
        <v>0</v>
      </c>
      <c r="AJ25" s="117">
        <f>SUM('K022_1.MELD:K022_5.MELD'!M25)</f>
        <v>0</v>
      </c>
      <c r="AK25" s="117">
        <f>SUM('K022_1.MELD:K022_5.MELD'!N25)</f>
        <v>0</v>
      </c>
      <c r="AL25" s="2">
        <v>8</v>
      </c>
      <c r="AN25" s="142"/>
      <c r="AO25" s="191" t="s">
        <v>286</v>
      </c>
      <c r="AP25" s="7"/>
      <c r="AQ25" s="161" t="s">
        <v>291</v>
      </c>
      <c r="AS25" s="3" t="str">
        <f t="shared" si="0"/>
        <v/>
      </c>
      <c r="AT25" s="3" t="str">
        <f t="shared" si="1"/>
        <v/>
      </c>
      <c r="AU25" s="3" t="str">
        <f t="shared" si="2"/>
        <v/>
      </c>
    </row>
    <row r="26" spans="1:47" ht="14.45" customHeight="1" thickTop="1" thickBot="1">
      <c r="A26" s="142"/>
      <c r="B26" s="146" t="s">
        <v>13</v>
      </c>
      <c r="D26" s="161" t="s">
        <v>292</v>
      </c>
      <c r="E26" s="2">
        <v>9</v>
      </c>
      <c r="F26" s="45"/>
      <c r="G26" s="45"/>
      <c r="H26" s="45"/>
      <c r="I26" s="45"/>
      <c r="J26" s="45"/>
      <c r="K26" s="45"/>
      <c r="L26" s="45"/>
      <c r="M26" s="117">
        <f>SUM('K022_1.MELD:K022_5.MELD'!F26)</f>
        <v>0</v>
      </c>
      <c r="N26" s="2">
        <v>9</v>
      </c>
      <c r="O26" s="45"/>
      <c r="P26" s="45"/>
      <c r="Q26" s="45"/>
      <c r="R26" s="195"/>
      <c r="S26" s="45"/>
      <c r="T26" s="45"/>
      <c r="U26" s="45"/>
      <c r="V26" s="117">
        <f>SUM('K022_1.MELD:K022_5.MELD'!G26)</f>
        <v>0</v>
      </c>
      <c r="W26" s="2">
        <v>9</v>
      </c>
      <c r="X26" s="45"/>
      <c r="Y26" s="45"/>
      <c r="Z26" s="45"/>
      <c r="AA26" s="45"/>
      <c r="AB26" s="45"/>
      <c r="AC26" s="45"/>
      <c r="AD26" s="45"/>
      <c r="AE26" s="117">
        <f>SUM('K022_1.MELD:K022_5.MELD'!H26)</f>
        <v>0</v>
      </c>
      <c r="AF26" s="117">
        <f>SUM('K022_1.MELD:K022_5.MELD'!I26)</f>
        <v>0</v>
      </c>
      <c r="AG26" s="117">
        <f>SUM('K022_1.MELD:K022_5.MELD'!J26)</f>
        <v>0</v>
      </c>
      <c r="AH26" s="117">
        <f>SUM('K022_1.MELD:K022_5.MELD'!K26)</f>
        <v>0</v>
      </c>
      <c r="AI26" s="117">
        <f>SUM('K022_1.MELD:K022_5.MELD'!L26)</f>
        <v>0</v>
      </c>
      <c r="AJ26" s="117">
        <f>SUM('K022_1.MELD:K022_5.MELD'!M26)</f>
        <v>0</v>
      </c>
      <c r="AK26" s="117">
        <f>SUM('K022_1.MELD:K022_5.MELD'!N26)</f>
        <v>0</v>
      </c>
      <c r="AL26" s="2">
        <v>9</v>
      </c>
      <c r="AN26" s="142"/>
      <c r="AO26" s="191" t="s">
        <v>13</v>
      </c>
      <c r="AP26" s="7"/>
      <c r="AQ26" s="161" t="s">
        <v>292</v>
      </c>
      <c r="AS26" s="3" t="str">
        <f t="shared" si="0"/>
        <v/>
      </c>
      <c r="AT26" s="3" t="str">
        <f t="shared" si="1"/>
        <v/>
      </c>
      <c r="AU26" s="3" t="str">
        <f t="shared" si="2"/>
        <v/>
      </c>
    </row>
    <row r="27" spans="1:47" ht="14.25" thickTop="1" thickBot="1">
      <c r="A27" s="142"/>
      <c r="B27" s="146" t="s">
        <v>14</v>
      </c>
      <c r="D27" s="161" t="s">
        <v>182</v>
      </c>
      <c r="E27" s="2">
        <v>10</v>
      </c>
      <c r="F27" s="45"/>
      <c r="G27" s="45"/>
      <c r="H27" s="45"/>
      <c r="I27" s="45"/>
      <c r="J27" s="45"/>
      <c r="K27" s="45"/>
      <c r="L27" s="45"/>
      <c r="M27" s="117">
        <f>SUM('K022_1.MELD:K022_5.MELD'!F27)</f>
        <v>0</v>
      </c>
      <c r="N27" s="2">
        <v>10</v>
      </c>
      <c r="O27" s="45"/>
      <c r="P27" s="45"/>
      <c r="Q27" s="45"/>
      <c r="R27" s="45"/>
      <c r="S27" s="45"/>
      <c r="T27" s="45"/>
      <c r="U27" s="45"/>
      <c r="V27" s="117">
        <f>SUM('K022_1.MELD:K022_5.MELD'!G27)</f>
        <v>0</v>
      </c>
      <c r="W27" s="2">
        <v>10</v>
      </c>
      <c r="X27" s="45"/>
      <c r="Y27" s="45"/>
      <c r="Z27" s="45"/>
      <c r="AA27" s="45"/>
      <c r="AB27" s="45"/>
      <c r="AC27" s="45"/>
      <c r="AD27" s="45"/>
      <c r="AE27" s="117">
        <f>SUM('K022_1.MELD:K022_5.MELD'!H27)</f>
        <v>0</v>
      </c>
      <c r="AF27" s="117">
        <f>SUM('K022_1.MELD:K022_5.MELD'!I27)</f>
        <v>0</v>
      </c>
      <c r="AG27" s="117">
        <f>SUM('K022_1.MELD:K022_5.MELD'!J27)</f>
        <v>0</v>
      </c>
      <c r="AH27" s="117">
        <f>SUM('K022_1.MELD:K022_5.MELD'!K27)</f>
        <v>0</v>
      </c>
      <c r="AI27" s="117">
        <f>SUM('K022_1.MELD:K022_5.MELD'!L27)</f>
        <v>0</v>
      </c>
      <c r="AJ27" s="117">
        <f>SUM('K022_1.MELD:K022_5.MELD'!M27)</f>
        <v>0</v>
      </c>
      <c r="AK27" s="117">
        <f>SUM('K022_1.MELD:K022_5.MELD'!N27)</f>
        <v>0</v>
      </c>
      <c r="AL27" s="2">
        <v>10</v>
      </c>
      <c r="AN27" s="142"/>
      <c r="AO27" s="152" t="s">
        <v>14</v>
      </c>
      <c r="AP27" s="7"/>
      <c r="AQ27" s="161" t="s">
        <v>182</v>
      </c>
      <c r="AS27" s="3" t="str">
        <f t="shared" si="0"/>
        <v/>
      </c>
      <c r="AT27" s="3" t="str">
        <f t="shared" si="1"/>
        <v/>
      </c>
      <c r="AU27" s="3" t="str">
        <f t="shared" si="2"/>
        <v/>
      </c>
    </row>
    <row r="28" spans="1:47" ht="14.25" thickTop="1" thickBot="1">
      <c r="A28" s="142"/>
      <c r="B28" s="146" t="s">
        <v>15</v>
      </c>
      <c r="D28" s="161" t="s">
        <v>183</v>
      </c>
      <c r="E28" s="2">
        <v>11</v>
      </c>
      <c r="F28" s="45"/>
      <c r="G28" s="45"/>
      <c r="H28" s="45"/>
      <c r="I28" s="45"/>
      <c r="J28" s="45"/>
      <c r="K28" s="45"/>
      <c r="L28" s="45"/>
      <c r="M28" s="117">
        <f>SUM('K022_1.MELD:K022_5.MELD'!F28)</f>
        <v>0</v>
      </c>
      <c r="N28" s="2">
        <v>11</v>
      </c>
      <c r="O28" s="45"/>
      <c r="P28" s="45"/>
      <c r="Q28" s="45"/>
      <c r="R28" s="45"/>
      <c r="S28" s="45"/>
      <c r="T28" s="45"/>
      <c r="U28" s="45"/>
      <c r="V28" s="117">
        <f>SUM('K022_1.MELD:K022_5.MELD'!G28)</f>
        <v>0</v>
      </c>
      <c r="W28" s="2">
        <v>11</v>
      </c>
      <c r="X28" s="45"/>
      <c r="Y28" s="45"/>
      <c r="Z28" s="45"/>
      <c r="AA28" s="45"/>
      <c r="AB28" s="45"/>
      <c r="AC28" s="45"/>
      <c r="AD28" s="45"/>
      <c r="AE28" s="117">
        <f>SUM('K022_1.MELD:K022_5.MELD'!H28)</f>
        <v>0</v>
      </c>
      <c r="AF28" s="117">
        <f>SUM('K022_1.MELD:K022_5.MELD'!I28)</f>
        <v>0</v>
      </c>
      <c r="AG28" s="117">
        <f>SUM('K022_1.MELD:K022_5.MELD'!J28)</f>
        <v>0</v>
      </c>
      <c r="AH28" s="117">
        <f>SUM('K022_1.MELD:K022_5.MELD'!K28)</f>
        <v>0</v>
      </c>
      <c r="AI28" s="117">
        <f>SUM('K022_1.MELD:K022_5.MELD'!L28)</f>
        <v>0</v>
      </c>
      <c r="AJ28" s="117">
        <f>SUM('K022_1.MELD:K022_5.MELD'!M28)</f>
        <v>0</v>
      </c>
      <c r="AK28" s="117">
        <f>SUM('K022_1.MELD:K022_5.MELD'!N28)</f>
        <v>0</v>
      </c>
      <c r="AL28" s="2">
        <v>11</v>
      </c>
      <c r="AN28" s="142"/>
      <c r="AO28" s="152" t="s">
        <v>15</v>
      </c>
      <c r="AP28" s="7"/>
      <c r="AQ28" s="161" t="s">
        <v>183</v>
      </c>
      <c r="AS28" s="3" t="str">
        <f t="shared" si="0"/>
        <v/>
      </c>
      <c r="AT28" s="3" t="str">
        <f t="shared" si="1"/>
        <v/>
      </c>
      <c r="AU28" s="3" t="str">
        <f t="shared" si="2"/>
        <v/>
      </c>
    </row>
    <row r="29" spans="1:47" ht="14.25" thickTop="1" thickBot="1">
      <c r="A29" s="142"/>
      <c r="B29" s="146" t="s">
        <v>16</v>
      </c>
      <c r="D29" s="161" t="s">
        <v>184</v>
      </c>
      <c r="E29" s="2">
        <v>12</v>
      </c>
      <c r="F29" s="45"/>
      <c r="G29" s="45"/>
      <c r="H29" s="45"/>
      <c r="I29" s="45"/>
      <c r="J29" s="45"/>
      <c r="K29" s="45"/>
      <c r="L29" s="45"/>
      <c r="M29" s="117">
        <f>SUM('K022_1.MELD:K022_5.MELD'!F29)</f>
        <v>0</v>
      </c>
      <c r="N29" s="2">
        <v>12</v>
      </c>
      <c r="O29" s="45"/>
      <c r="P29" s="45"/>
      <c r="Q29" s="45"/>
      <c r="R29" s="45"/>
      <c r="S29" s="45"/>
      <c r="T29" s="45"/>
      <c r="U29" s="45"/>
      <c r="V29" s="117">
        <f>SUM('K022_1.MELD:K022_5.MELD'!G29)</f>
        <v>0</v>
      </c>
      <c r="W29" s="2">
        <v>12</v>
      </c>
      <c r="X29" s="45"/>
      <c r="Y29" s="45"/>
      <c r="Z29" s="45"/>
      <c r="AA29" s="45"/>
      <c r="AB29" s="45"/>
      <c r="AC29" s="45"/>
      <c r="AD29" s="45"/>
      <c r="AE29" s="117">
        <f>SUM('K022_1.MELD:K022_5.MELD'!H29)</f>
        <v>0</v>
      </c>
      <c r="AF29" s="117">
        <f>SUM('K022_1.MELD:K022_5.MELD'!I29)</f>
        <v>0</v>
      </c>
      <c r="AG29" s="117">
        <f>SUM('K022_1.MELD:K022_5.MELD'!J29)</f>
        <v>0</v>
      </c>
      <c r="AH29" s="117">
        <f>SUM('K022_1.MELD:K022_5.MELD'!K29)</f>
        <v>0</v>
      </c>
      <c r="AI29" s="117">
        <f>SUM('K022_1.MELD:K022_5.MELD'!L29)</f>
        <v>0</v>
      </c>
      <c r="AJ29" s="117">
        <f>SUM('K022_1.MELD:K022_5.MELD'!M29)</f>
        <v>0</v>
      </c>
      <c r="AK29" s="117">
        <f>SUM('K022_1.MELD:K022_5.MELD'!N29)</f>
        <v>0</v>
      </c>
      <c r="AL29" s="2">
        <v>12</v>
      </c>
      <c r="AN29" s="142"/>
      <c r="AO29" s="152" t="s">
        <v>16</v>
      </c>
      <c r="AP29" s="7"/>
      <c r="AQ29" s="161" t="s">
        <v>184</v>
      </c>
      <c r="AS29" s="3" t="str">
        <f t="shared" si="0"/>
        <v/>
      </c>
      <c r="AT29" s="3" t="str">
        <f t="shared" si="1"/>
        <v/>
      </c>
      <c r="AU29" s="3" t="str">
        <f t="shared" si="2"/>
        <v/>
      </c>
    </row>
    <row r="30" spans="1:47" ht="14.25" thickTop="1" thickBot="1">
      <c r="A30" s="142"/>
      <c r="B30" s="146" t="s">
        <v>17</v>
      </c>
      <c r="D30" s="161" t="s">
        <v>185</v>
      </c>
      <c r="E30" s="2">
        <v>13</v>
      </c>
      <c r="F30" s="45"/>
      <c r="G30" s="45"/>
      <c r="H30" s="45"/>
      <c r="I30" s="45"/>
      <c r="J30" s="45"/>
      <c r="K30" s="45"/>
      <c r="L30" s="45"/>
      <c r="M30" s="117">
        <f>SUM('K022_1.MELD:K022_5.MELD'!F30)</f>
        <v>0</v>
      </c>
      <c r="N30" s="2">
        <v>13</v>
      </c>
      <c r="O30" s="45"/>
      <c r="P30" s="45"/>
      <c r="Q30" s="45"/>
      <c r="R30" s="45"/>
      <c r="S30" s="45"/>
      <c r="T30" s="45"/>
      <c r="U30" s="45"/>
      <c r="V30" s="117">
        <f>SUM('K022_1.MELD:K022_5.MELD'!G30)</f>
        <v>0</v>
      </c>
      <c r="W30" s="2">
        <v>13</v>
      </c>
      <c r="X30" s="45"/>
      <c r="Y30" s="45"/>
      <c r="Z30" s="45"/>
      <c r="AA30" s="45"/>
      <c r="AB30" s="45"/>
      <c r="AC30" s="45"/>
      <c r="AD30" s="45"/>
      <c r="AE30" s="117">
        <f>SUM('K022_1.MELD:K022_5.MELD'!H30)</f>
        <v>0</v>
      </c>
      <c r="AF30" s="117">
        <f>SUM('K022_1.MELD:K022_5.MELD'!I30)</f>
        <v>0</v>
      </c>
      <c r="AG30" s="117">
        <f>SUM('K022_1.MELD:K022_5.MELD'!J30)</f>
        <v>0</v>
      </c>
      <c r="AH30" s="117">
        <f>SUM('K022_1.MELD:K022_5.MELD'!K30)</f>
        <v>0</v>
      </c>
      <c r="AI30" s="117">
        <f>SUM('K022_1.MELD:K022_5.MELD'!L30)</f>
        <v>0</v>
      </c>
      <c r="AJ30" s="117">
        <f>SUM('K022_1.MELD:K022_5.MELD'!M30)</f>
        <v>0</v>
      </c>
      <c r="AK30" s="117">
        <f>SUM('K022_1.MELD:K022_5.MELD'!N30)</f>
        <v>0</v>
      </c>
      <c r="AL30" s="2">
        <v>13</v>
      </c>
      <c r="AN30" s="142"/>
      <c r="AO30" s="152" t="s">
        <v>17</v>
      </c>
      <c r="AP30" s="7"/>
      <c r="AQ30" s="161" t="s">
        <v>185</v>
      </c>
      <c r="AS30" s="3" t="str">
        <f t="shared" si="0"/>
        <v/>
      </c>
      <c r="AT30" s="3" t="str">
        <f t="shared" si="1"/>
        <v/>
      </c>
      <c r="AU30" s="3" t="str">
        <f t="shared" si="2"/>
        <v/>
      </c>
    </row>
    <row r="31" spans="1:47" ht="27" thickTop="1" thickBot="1">
      <c r="A31" s="142"/>
      <c r="B31" s="146" t="s">
        <v>18</v>
      </c>
      <c r="D31" s="161" t="s">
        <v>186</v>
      </c>
      <c r="E31" s="2">
        <v>14</v>
      </c>
      <c r="F31" s="45"/>
      <c r="G31" s="45"/>
      <c r="H31" s="45"/>
      <c r="I31" s="45"/>
      <c r="J31" s="45"/>
      <c r="K31" s="45"/>
      <c r="L31" s="45"/>
      <c r="M31" s="117">
        <f>SUM('K022_1.MELD:K022_5.MELD'!F31)</f>
        <v>0</v>
      </c>
      <c r="N31" s="2">
        <v>14</v>
      </c>
      <c r="O31" s="45"/>
      <c r="P31" s="45"/>
      <c r="Q31" s="45"/>
      <c r="R31" s="45"/>
      <c r="S31" s="45"/>
      <c r="T31" s="45"/>
      <c r="U31" s="45"/>
      <c r="V31" s="117">
        <f>SUM('K022_1.MELD:K022_5.MELD'!G31)</f>
        <v>0</v>
      </c>
      <c r="W31" s="2">
        <v>14</v>
      </c>
      <c r="X31" s="45"/>
      <c r="Y31" s="45"/>
      <c r="Z31" s="45"/>
      <c r="AA31" s="45"/>
      <c r="AB31" s="45"/>
      <c r="AC31" s="45"/>
      <c r="AD31" s="45"/>
      <c r="AE31" s="117">
        <f>SUM('K022_1.MELD:K022_5.MELD'!H31)</f>
        <v>0</v>
      </c>
      <c r="AF31" s="117">
        <f>SUM('K022_1.MELD:K022_5.MELD'!I31)</f>
        <v>0</v>
      </c>
      <c r="AG31" s="117">
        <f>SUM('K022_1.MELD:K022_5.MELD'!J31)</f>
        <v>0</v>
      </c>
      <c r="AH31" s="117">
        <f>SUM('K022_1.MELD:K022_5.MELD'!K31)</f>
        <v>0</v>
      </c>
      <c r="AI31" s="117">
        <f>SUM('K022_1.MELD:K022_5.MELD'!L31)</f>
        <v>0</v>
      </c>
      <c r="AJ31" s="117">
        <f>SUM('K022_1.MELD:K022_5.MELD'!M31)</f>
        <v>0</v>
      </c>
      <c r="AK31" s="117">
        <f>SUM('K022_1.MELD:K022_5.MELD'!N31)</f>
        <v>0</v>
      </c>
      <c r="AL31" s="2">
        <v>14</v>
      </c>
      <c r="AN31" s="142"/>
      <c r="AO31" s="191" t="s">
        <v>287</v>
      </c>
      <c r="AP31" s="7"/>
      <c r="AQ31" s="161" t="s">
        <v>186</v>
      </c>
      <c r="AS31" s="3" t="str">
        <f t="shared" si="0"/>
        <v/>
      </c>
      <c r="AT31" s="3" t="str">
        <f t="shared" si="1"/>
        <v/>
      </c>
      <c r="AU31" s="3" t="str">
        <f t="shared" si="2"/>
        <v/>
      </c>
    </row>
    <row r="32" spans="1:47" ht="14.25" thickTop="1" thickBot="1">
      <c r="A32" s="142"/>
      <c r="B32" s="146" t="s">
        <v>19</v>
      </c>
      <c r="D32" s="161" t="s">
        <v>187</v>
      </c>
      <c r="E32" s="2">
        <v>15</v>
      </c>
      <c r="F32" s="45"/>
      <c r="G32" s="45"/>
      <c r="H32" s="45"/>
      <c r="I32" s="45"/>
      <c r="J32" s="45"/>
      <c r="K32" s="45"/>
      <c r="L32" s="45"/>
      <c r="M32" s="117">
        <f>SUM('K022_1.MELD:K022_5.MELD'!F32)</f>
        <v>0</v>
      </c>
      <c r="N32" s="2">
        <v>15</v>
      </c>
      <c r="O32" s="45"/>
      <c r="P32" s="45"/>
      <c r="Q32" s="45"/>
      <c r="R32" s="45"/>
      <c r="S32" s="45"/>
      <c r="T32" s="45"/>
      <c r="U32" s="45"/>
      <c r="V32" s="117">
        <f>SUM('K022_1.MELD:K022_5.MELD'!G32)</f>
        <v>0</v>
      </c>
      <c r="W32" s="2">
        <v>15</v>
      </c>
      <c r="X32" s="45"/>
      <c r="Y32" s="45"/>
      <c r="Z32" s="45"/>
      <c r="AA32" s="45"/>
      <c r="AB32" s="45"/>
      <c r="AC32" s="45"/>
      <c r="AD32" s="45"/>
      <c r="AE32" s="117">
        <f>SUM('K022_1.MELD:K022_5.MELD'!H32)</f>
        <v>0</v>
      </c>
      <c r="AF32" s="117">
        <f>SUM('K022_1.MELD:K022_5.MELD'!I32)</f>
        <v>0</v>
      </c>
      <c r="AG32" s="117">
        <f>SUM('K022_1.MELD:K022_5.MELD'!J32)</f>
        <v>0</v>
      </c>
      <c r="AH32" s="117">
        <f>SUM('K022_1.MELD:K022_5.MELD'!K32)</f>
        <v>0</v>
      </c>
      <c r="AI32" s="117">
        <f>SUM('K022_1.MELD:K022_5.MELD'!L32)</f>
        <v>0</v>
      </c>
      <c r="AJ32" s="117">
        <f>SUM('K022_1.MELD:K022_5.MELD'!M32)</f>
        <v>0</v>
      </c>
      <c r="AK32" s="117">
        <f>SUM('K022_1.MELD:K022_5.MELD'!N32)</f>
        <v>0</v>
      </c>
      <c r="AL32" s="2">
        <v>15</v>
      </c>
      <c r="AN32" s="142"/>
      <c r="AO32" s="152" t="s">
        <v>19</v>
      </c>
      <c r="AP32" s="7"/>
      <c r="AQ32" s="161" t="s">
        <v>187</v>
      </c>
      <c r="AS32" s="3" t="str">
        <f t="shared" si="0"/>
        <v/>
      </c>
      <c r="AT32" s="3" t="str">
        <f t="shared" si="1"/>
        <v/>
      </c>
      <c r="AU32" s="3" t="str">
        <f t="shared" si="2"/>
        <v/>
      </c>
    </row>
    <row r="33" spans="1:47" ht="16.5" customHeight="1" thickTop="1" thickBot="1">
      <c r="A33" s="142"/>
      <c r="B33" s="146" t="s">
        <v>20</v>
      </c>
      <c r="D33" s="161" t="s">
        <v>188</v>
      </c>
      <c r="E33" s="2">
        <v>16</v>
      </c>
      <c r="F33" s="45"/>
      <c r="G33" s="45"/>
      <c r="H33" s="45"/>
      <c r="I33" s="45"/>
      <c r="J33" s="45"/>
      <c r="K33" s="45"/>
      <c r="L33" s="45"/>
      <c r="M33" s="117">
        <f>SUM('K022_1.MELD:K022_5.MELD'!F33)</f>
        <v>0</v>
      </c>
      <c r="N33" s="2">
        <v>16</v>
      </c>
      <c r="O33" s="45"/>
      <c r="P33" s="45"/>
      <c r="Q33" s="45"/>
      <c r="R33" s="45"/>
      <c r="S33" s="45"/>
      <c r="T33" s="45"/>
      <c r="U33" s="45"/>
      <c r="V33" s="117">
        <f>SUM('K022_1.MELD:K022_5.MELD'!G33)</f>
        <v>0</v>
      </c>
      <c r="W33" s="2">
        <v>16</v>
      </c>
      <c r="X33" s="45"/>
      <c r="Y33" s="45"/>
      <c r="Z33" s="45"/>
      <c r="AA33" s="45"/>
      <c r="AB33" s="45"/>
      <c r="AC33" s="45"/>
      <c r="AD33" s="45"/>
      <c r="AE33" s="117">
        <f>SUM('K022_1.MELD:K022_5.MELD'!H33)</f>
        <v>0</v>
      </c>
      <c r="AF33" s="117">
        <f>SUM('K022_1.MELD:K022_5.MELD'!I33)</f>
        <v>0</v>
      </c>
      <c r="AG33" s="117">
        <f>SUM('K022_1.MELD:K022_5.MELD'!J33)</f>
        <v>0</v>
      </c>
      <c r="AH33" s="117">
        <f>SUM('K022_1.MELD:K022_5.MELD'!K33)</f>
        <v>0</v>
      </c>
      <c r="AI33" s="117">
        <f>SUM('K022_1.MELD:K022_5.MELD'!L33)</f>
        <v>0</v>
      </c>
      <c r="AJ33" s="117">
        <f>SUM('K022_1.MELD:K022_5.MELD'!M33)</f>
        <v>0</v>
      </c>
      <c r="AK33" s="117">
        <f>SUM('K022_1.MELD:K022_5.MELD'!N33)</f>
        <v>0</v>
      </c>
      <c r="AL33" s="2">
        <v>16</v>
      </c>
      <c r="AN33" s="142"/>
      <c r="AO33" s="152" t="s">
        <v>20</v>
      </c>
      <c r="AP33" s="7"/>
      <c r="AQ33" s="161" t="s">
        <v>188</v>
      </c>
      <c r="AS33" s="3" t="str">
        <f t="shared" si="0"/>
        <v/>
      </c>
      <c r="AT33" s="3" t="str">
        <f t="shared" si="1"/>
        <v/>
      </c>
      <c r="AU33" s="3" t="str">
        <f t="shared" si="2"/>
        <v/>
      </c>
    </row>
    <row r="34" spans="1:47" ht="14.25" thickTop="1" thickBot="1">
      <c r="A34" s="142"/>
      <c r="B34" s="146" t="s">
        <v>21</v>
      </c>
      <c r="D34" s="161" t="s">
        <v>293</v>
      </c>
      <c r="E34" s="2">
        <v>17</v>
      </c>
      <c r="F34" s="45"/>
      <c r="G34" s="45"/>
      <c r="H34" s="45"/>
      <c r="I34" s="45"/>
      <c r="J34" s="45"/>
      <c r="K34" s="45"/>
      <c r="L34" s="45"/>
      <c r="M34" s="117">
        <f>SUM('K022_1.MELD:K022_5.MELD'!F34)</f>
        <v>0</v>
      </c>
      <c r="N34" s="2">
        <v>17</v>
      </c>
      <c r="O34" s="45"/>
      <c r="P34" s="45"/>
      <c r="Q34" s="45"/>
      <c r="R34" s="45"/>
      <c r="S34" s="45"/>
      <c r="T34" s="45"/>
      <c r="U34" s="45"/>
      <c r="V34" s="117">
        <f>SUM('K022_1.MELD:K022_5.MELD'!G34)</f>
        <v>0</v>
      </c>
      <c r="W34" s="2">
        <v>17</v>
      </c>
      <c r="X34" s="45"/>
      <c r="Y34" s="45"/>
      <c r="Z34" s="45"/>
      <c r="AA34" s="45"/>
      <c r="AB34" s="45"/>
      <c r="AC34" s="45"/>
      <c r="AD34" s="45"/>
      <c r="AE34" s="117">
        <f>SUM('K022_1.MELD:K022_5.MELD'!H34)</f>
        <v>0</v>
      </c>
      <c r="AF34" s="117">
        <f>SUM('K022_1.MELD:K022_5.MELD'!I34)</f>
        <v>0</v>
      </c>
      <c r="AG34" s="117">
        <f>SUM('K022_1.MELD:K022_5.MELD'!J34)</f>
        <v>0</v>
      </c>
      <c r="AH34" s="117">
        <f>SUM('K022_1.MELD:K022_5.MELD'!K34)</f>
        <v>0</v>
      </c>
      <c r="AI34" s="117">
        <f>SUM('K022_1.MELD:K022_5.MELD'!L34)</f>
        <v>0</v>
      </c>
      <c r="AJ34" s="117">
        <f>SUM('K022_1.MELD:K022_5.MELD'!M34)</f>
        <v>0</v>
      </c>
      <c r="AK34" s="117">
        <f>SUM('K022_1.MELD:K022_5.MELD'!N34)</f>
        <v>0</v>
      </c>
      <c r="AL34" s="2">
        <v>17</v>
      </c>
      <c r="AN34" s="142"/>
      <c r="AO34" s="152" t="s">
        <v>21</v>
      </c>
      <c r="AP34" s="7"/>
      <c r="AQ34" s="161" t="s">
        <v>293</v>
      </c>
      <c r="AS34" s="3" t="str">
        <f t="shared" si="0"/>
        <v/>
      </c>
      <c r="AT34" s="3" t="str">
        <f t="shared" si="1"/>
        <v/>
      </c>
      <c r="AU34" s="3" t="str">
        <f t="shared" si="2"/>
        <v/>
      </c>
    </row>
    <row r="35" spans="1:47" ht="14.25" thickTop="1" thickBot="1">
      <c r="A35" s="142"/>
      <c r="B35" s="146" t="s">
        <v>22</v>
      </c>
      <c r="D35" s="161" t="s">
        <v>189</v>
      </c>
      <c r="E35" s="2">
        <v>18</v>
      </c>
      <c r="F35" s="45"/>
      <c r="G35" s="45"/>
      <c r="H35" s="45"/>
      <c r="I35" s="45"/>
      <c r="J35" s="45"/>
      <c r="K35" s="45"/>
      <c r="L35" s="45"/>
      <c r="M35" s="117">
        <f>SUM('K022_1.MELD:K022_5.MELD'!F35)</f>
        <v>0</v>
      </c>
      <c r="N35" s="2">
        <v>18</v>
      </c>
      <c r="O35" s="45"/>
      <c r="P35" s="45"/>
      <c r="Q35" s="45"/>
      <c r="R35" s="45"/>
      <c r="S35" s="45"/>
      <c r="T35" s="45"/>
      <c r="U35" s="45"/>
      <c r="V35" s="117">
        <f>SUM('K022_1.MELD:K022_5.MELD'!G35)</f>
        <v>0</v>
      </c>
      <c r="W35" s="2">
        <v>18</v>
      </c>
      <c r="X35" s="45"/>
      <c r="Y35" s="45"/>
      <c r="Z35" s="45"/>
      <c r="AA35" s="45"/>
      <c r="AB35" s="45"/>
      <c r="AC35" s="45"/>
      <c r="AD35" s="45"/>
      <c r="AE35" s="117">
        <f>SUM('K022_1.MELD:K022_5.MELD'!H35)</f>
        <v>0</v>
      </c>
      <c r="AF35" s="117">
        <f>SUM('K022_1.MELD:K022_5.MELD'!I35)</f>
        <v>0</v>
      </c>
      <c r="AG35" s="117">
        <f>SUM('K022_1.MELD:K022_5.MELD'!J35)</f>
        <v>0</v>
      </c>
      <c r="AH35" s="117">
        <f>SUM('K022_1.MELD:K022_5.MELD'!K35)</f>
        <v>0</v>
      </c>
      <c r="AI35" s="117">
        <f>SUM('K022_1.MELD:K022_5.MELD'!L35)</f>
        <v>0</v>
      </c>
      <c r="AJ35" s="117">
        <f>SUM('K022_1.MELD:K022_5.MELD'!M35)</f>
        <v>0</v>
      </c>
      <c r="AK35" s="117">
        <f>SUM('K022_1.MELD:K022_5.MELD'!N35)</f>
        <v>0</v>
      </c>
      <c r="AL35" s="2">
        <v>18</v>
      </c>
      <c r="AN35" s="142"/>
      <c r="AO35" s="152" t="s">
        <v>22</v>
      </c>
      <c r="AP35" s="7"/>
      <c r="AQ35" s="161" t="s">
        <v>189</v>
      </c>
      <c r="AS35" s="3" t="str">
        <f t="shared" si="0"/>
        <v/>
      </c>
      <c r="AT35" s="3" t="str">
        <f t="shared" si="1"/>
        <v/>
      </c>
      <c r="AU35" s="3" t="str">
        <f t="shared" si="2"/>
        <v/>
      </c>
    </row>
    <row r="36" spans="1:47" s="54" customFormat="1" ht="14.45" customHeight="1" thickTop="1">
      <c r="A36" s="143" t="s">
        <v>23</v>
      </c>
      <c r="B36" s="160" t="s">
        <v>24</v>
      </c>
      <c r="C36" s="160" t="s">
        <v>190</v>
      </c>
      <c r="D36" s="160"/>
      <c r="E36" s="2"/>
      <c r="F36" s="140"/>
      <c r="G36" s="140"/>
      <c r="H36" s="140"/>
      <c r="I36" s="140"/>
      <c r="J36" s="140"/>
      <c r="K36" s="140"/>
      <c r="L36" s="140"/>
      <c r="M36" s="140"/>
      <c r="N36" s="2"/>
      <c r="O36" s="140"/>
      <c r="P36" s="140"/>
      <c r="Q36" s="140"/>
      <c r="R36" s="140"/>
      <c r="S36" s="140"/>
      <c r="T36" s="140"/>
      <c r="U36" s="140"/>
      <c r="V36" s="140"/>
      <c r="W36" s="2"/>
      <c r="X36" s="140"/>
      <c r="Y36" s="140"/>
      <c r="Z36" s="140"/>
      <c r="AA36" s="140"/>
      <c r="AB36" s="140"/>
      <c r="AC36" s="140"/>
      <c r="AD36" s="140"/>
      <c r="AE36" s="140"/>
      <c r="AF36" s="140"/>
      <c r="AG36" s="140"/>
      <c r="AH36" s="140"/>
      <c r="AI36" s="140"/>
      <c r="AJ36" s="140"/>
      <c r="AK36" s="140"/>
      <c r="AL36" s="2"/>
      <c r="AN36" s="143" t="s">
        <v>23</v>
      </c>
      <c r="AO36" s="190" t="s">
        <v>24</v>
      </c>
      <c r="AP36" s="120" t="s">
        <v>190</v>
      </c>
      <c r="AQ36" s="176"/>
    </row>
    <row r="37" spans="1:47" ht="14.45" customHeight="1" thickBot="1">
      <c r="A37" s="143"/>
      <c r="B37" s="145"/>
      <c r="C37" s="158" t="s">
        <v>191</v>
      </c>
      <c r="D37" s="162"/>
      <c r="E37" s="2">
        <v>19</v>
      </c>
      <c r="F37" s="45"/>
      <c r="G37" s="45"/>
      <c r="H37" s="45"/>
      <c r="I37" s="45"/>
      <c r="J37" s="45"/>
      <c r="K37" s="45"/>
      <c r="L37" s="45"/>
      <c r="M37" s="117">
        <f>SUM('K022_1.MELD:K022_5.MELD'!F37)</f>
        <v>0</v>
      </c>
      <c r="N37" s="2">
        <v>19</v>
      </c>
      <c r="O37" s="45"/>
      <c r="P37" s="45"/>
      <c r="Q37" s="45"/>
      <c r="R37" s="45"/>
      <c r="S37" s="45"/>
      <c r="T37" s="45"/>
      <c r="U37" s="45"/>
      <c r="V37" s="117">
        <f>SUM('K022_1.MELD:K022_5.MELD'!G37)</f>
        <v>0</v>
      </c>
      <c r="W37" s="2">
        <v>19</v>
      </c>
      <c r="X37" s="45"/>
      <c r="Y37" s="45"/>
      <c r="Z37" s="45"/>
      <c r="AA37" s="45"/>
      <c r="AB37" s="45"/>
      <c r="AC37" s="45"/>
      <c r="AD37" s="45"/>
      <c r="AE37" s="117">
        <f>SUM('K022_1.MELD:K022_5.MELD'!H37)</f>
        <v>0</v>
      </c>
      <c r="AF37" s="117">
        <f>SUM('K022_1.MELD:K022_5.MELD'!I37)</f>
        <v>0</v>
      </c>
      <c r="AG37" s="117">
        <f>SUM('K022_1.MELD:K022_5.MELD'!J37)</f>
        <v>0</v>
      </c>
      <c r="AH37" s="117">
        <f>SUM('K022_1.MELD:K022_5.MELD'!K37)</f>
        <v>0</v>
      </c>
      <c r="AI37" s="117">
        <f>SUM('K022_1.MELD:K022_5.MELD'!L37)</f>
        <v>0</v>
      </c>
      <c r="AJ37" s="117">
        <f>SUM('K022_1.MELD:K022_5.MELD'!M37)</f>
        <v>0</v>
      </c>
      <c r="AK37" s="117">
        <f>SUM('K022_1.MELD:K022_5.MELD'!N37)</f>
        <v>0</v>
      </c>
      <c r="AL37" s="2">
        <v>19</v>
      </c>
      <c r="AN37" s="143"/>
      <c r="AO37" s="188"/>
      <c r="AP37" s="185" t="s">
        <v>191</v>
      </c>
      <c r="AQ37" s="162"/>
      <c r="AS37" s="3" t="str">
        <f>IF(ABS(SUM(F37:L37)-M37)&gt;COUNT(F37:L37)*0.5,"ERROR","")</f>
        <v/>
      </c>
      <c r="AT37" s="3" t="str">
        <f>IF(ABS(SUM(O37:U37)-V37)&gt;COUNT(O37:U37)*0.5,"ERROR","")</f>
        <v/>
      </c>
      <c r="AU37" s="3" t="str">
        <f>IF(ABS(SUM(X37:AD37)-AE37)&gt;COUNT(X37:AD37)*0.5,"ERROR","")</f>
        <v/>
      </c>
    </row>
    <row r="38" spans="1:47" ht="14.45" customHeight="1" thickTop="1">
      <c r="A38" s="143" t="s">
        <v>25</v>
      </c>
      <c r="B38" s="145" t="s">
        <v>26</v>
      </c>
      <c r="C38" s="160" t="s">
        <v>294</v>
      </c>
      <c r="D38" s="174"/>
      <c r="E38" s="2"/>
      <c r="F38" s="44"/>
      <c r="G38" s="44"/>
      <c r="H38" s="44"/>
      <c r="I38" s="44"/>
      <c r="J38" s="44"/>
      <c r="K38" s="44"/>
      <c r="L38" s="44"/>
      <c r="M38" s="44"/>
      <c r="N38" s="2"/>
      <c r="O38" s="44"/>
      <c r="P38" s="44"/>
      <c r="Q38" s="44"/>
      <c r="R38" s="44"/>
      <c r="S38" s="44"/>
      <c r="T38" s="44"/>
      <c r="U38" s="44"/>
      <c r="V38" s="61"/>
      <c r="W38" s="2"/>
      <c r="X38" s="44"/>
      <c r="Y38" s="44"/>
      <c r="Z38" s="44"/>
      <c r="AA38" s="44"/>
      <c r="AB38" s="44"/>
      <c r="AC38" s="44"/>
      <c r="AD38" s="44"/>
      <c r="AE38" s="44"/>
      <c r="AF38" s="56"/>
      <c r="AG38" s="69"/>
      <c r="AH38" s="44"/>
      <c r="AI38" s="44"/>
      <c r="AJ38" s="44"/>
      <c r="AK38" s="44"/>
      <c r="AL38" s="2"/>
      <c r="AN38" s="143" t="s">
        <v>25</v>
      </c>
      <c r="AO38" s="188" t="s">
        <v>26</v>
      </c>
      <c r="AP38" s="120" t="s">
        <v>294</v>
      </c>
      <c r="AQ38" s="163"/>
      <c r="AS38" s="44"/>
      <c r="AT38" s="44"/>
      <c r="AU38" s="56"/>
    </row>
    <row r="39" spans="1:47" ht="14.45" customHeight="1" thickBot="1">
      <c r="A39" s="142"/>
      <c r="B39" s="141"/>
      <c r="C39" s="158" t="s">
        <v>192</v>
      </c>
      <c r="D39" s="159"/>
      <c r="E39" s="2">
        <v>20</v>
      </c>
      <c r="F39" s="45"/>
      <c r="G39" s="45"/>
      <c r="H39" s="45"/>
      <c r="I39" s="45"/>
      <c r="J39" s="45"/>
      <c r="K39" s="45"/>
      <c r="L39" s="45"/>
      <c r="M39" s="117">
        <f>SUM('K022_1.MELD:K022_5.MELD'!F39)</f>
        <v>0</v>
      </c>
      <c r="N39" s="2">
        <v>20</v>
      </c>
      <c r="O39" s="45"/>
      <c r="P39" s="45"/>
      <c r="Q39" s="45"/>
      <c r="R39" s="45"/>
      <c r="S39" s="45"/>
      <c r="T39" s="45"/>
      <c r="U39" s="45"/>
      <c r="V39" s="117">
        <f>SUM('K022_1.MELD:K022_5.MELD'!G39)</f>
        <v>0</v>
      </c>
      <c r="W39" s="2">
        <v>20</v>
      </c>
      <c r="X39" s="45"/>
      <c r="Y39" s="45"/>
      <c r="Z39" s="45"/>
      <c r="AA39" s="45"/>
      <c r="AB39" s="45"/>
      <c r="AC39" s="45"/>
      <c r="AD39" s="45"/>
      <c r="AE39" s="117">
        <f>SUM('K022_1.MELD:K022_5.MELD'!H39)</f>
        <v>0</v>
      </c>
      <c r="AF39" s="117">
        <f>SUM('K022_1.MELD:K022_5.MELD'!I39)</f>
        <v>0</v>
      </c>
      <c r="AG39" s="117">
        <f>SUM('K022_1.MELD:K022_5.MELD'!J39)</f>
        <v>0</v>
      </c>
      <c r="AH39" s="117">
        <f>SUM('K022_1.MELD:K022_5.MELD'!K39)</f>
        <v>0</v>
      </c>
      <c r="AI39" s="117">
        <f>SUM('K022_1.MELD:K022_5.MELD'!L39)</f>
        <v>0</v>
      </c>
      <c r="AJ39" s="117">
        <f>SUM('K022_1.MELD:K022_5.MELD'!M39)</f>
        <v>0</v>
      </c>
      <c r="AK39" s="117">
        <f>SUM('K022_1.MELD:K022_5.MELD'!N39)</f>
        <v>0</v>
      </c>
      <c r="AL39" s="2">
        <v>20</v>
      </c>
      <c r="AN39" s="142"/>
      <c r="AO39" s="189"/>
      <c r="AP39" s="185" t="s">
        <v>192</v>
      </c>
      <c r="AQ39" s="159"/>
      <c r="AS39" s="3" t="str">
        <f>IF(ABS(SUM(F39:L39)-M39)&gt;COUNT(F39:L39)*0.5,"ERROR","")</f>
        <v/>
      </c>
      <c r="AT39" s="3" t="str">
        <f>IF(ABS(SUM(O39:U39)-V39)&gt;COUNT(O39:U39)*0.5,"ERROR","")</f>
        <v/>
      </c>
      <c r="AU39" s="3" t="str">
        <f>IF(ABS(SUM(X39:AD39)-AE39)&gt;COUNT(X39:AD39)*0.5,"ERROR","")</f>
        <v/>
      </c>
    </row>
    <row r="40" spans="1:47" ht="14.45" customHeight="1" thickTop="1" thickBot="1">
      <c r="A40" s="143" t="s">
        <v>27</v>
      </c>
      <c r="B40" s="145" t="s">
        <v>28</v>
      </c>
      <c r="C40" s="158" t="s">
        <v>193</v>
      </c>
      <c r="D40" s="159"/>
      <c r="E40" s="2">
        <v>21</v>
      </c>
      <c r="F40" s="45"/>
      <c r="G40" s="45"/>
      <c r="H40" s="45"/>
      <c r="I40" s="45"/>
      <c r="J40" s="45"/>
      <c r="K40" s="45"/>
      <c r="L40" s="45"/>
      <c r="M40" s="117">
        <f>SUM('K022_1.MELD:K022_5.MELD'!F40)</f>
        <v>0</v>
      </c>
      <c r="N40" s="2">
        <v>21</v>
      </c>
      <c r="O40" s="45"/>
      <c r="P40" s="45"/>
      <c r="Q40" s="45"/>
      <c r="R40" s="45"/>
      <c r="S40" s="45"/>
      <c r="T40" s="45"/>
      <c r="U40" s="45"/>
      <c r="V40" s="117">
        <f>SUM('K022_1.MELD:K022_5.MELD'!G40)</f>
        <v>0</v>
      </c>
      <c r="W40" s="2">
        <v>21</v>
      </c>
      <c r="X40" s="45"/>
      <c r="Y40" s="45"/>
      <c r="Z40" s="45"/>
      <c r="AA40" s="45"/>
      <c r="AB40" s="45"/>
      <c r="AC40" s="45"/>
      <c r="AD40" s="45"/>
      <c r="AE40" s="117">
        <f>SUM('K022_1.MELD:K022_5.MELD'!H40)</f>
        <v>0</v>
      </c>
      <c r="AF40" s="117">
        <f>SUM('K022_1.MELD:K022_5.MELD'!I40)</f>
        <v>0</v>
      </c>
      <c r="AG40" s="117">
        <f>SUM('K022_1.MELD:K022_5.MELD'!J40)</f>
        <v>0</v>
      </c>
      <c r="AH40" s="117">
        <f>SUM('K022_1.MELD:K022_5.MELD'!K40)</f>
        <v>0</v>
      </c>
      <c r="AI40" s="117">
        <f>SUM('K022_1.MELD:K022_5.MELD'!L40)</f>
        <v>0</v>
      </c>
      <c r="AJ40" s="117">
        <f>SUM('K022_1.MELD:K022_5.MELD'!M40)</f>
        <v>0</v>
      </c>
      <c r="AK40" s="117">
        <f>SUM('K022_1.MELD:K022_5.MELD'!N40)</f>
        <v>0</v>
      </c>
      <c r="AL40" s="2">
        <v>21</v>
      </c>
      <c r="AN40" s="143" t="s">
        <v>27</v>
      </c>
      <c r="AO40" s="188" t="s">
        <v>28</v>
      </c>
      <c r="AP40" s="185" t="s">
        <v>193</v>
      </c>
      <c r="AQ40" s="159"/>
      <c r="AS40" s="3" t="str">
        <f>IF(ABS(SUM(F40:L40)-M40)&gt;COUNT(F40:L40)*0.5,"ERROR","")</f>
        <v/>
      </c>
      <c r="AT40" s="3" t="str">
        <f>IF(ABS(SUM(O40:U40)-V40)&gt;COUNT(O40:U40)*0.5,"ERROR","")</f>
        <v/>
      </c>
      <c r="AU40" s="3" t="str">
        <f>IF(ABS(SUM(X40:AD40)-AE40)&gt;COUNT(X40:AD40)*0.5,"ERROR","")</f>
        <v/>
      </c>
    </row>
    <row r="41" spans="1:47" ht="14.45" customHeight="1" thickTop="1" thickBot="1">
      <c r="A41" s="143" t="s">
        <v>29</v>
      </c>
      <c r="B41" s="145" t="s">
        <v>270</v>
      </c>
      <c r="C41" s="158" t="s">
        <v>302</v>
      </c>
      <c r="D41" s="159"/>
      <c r="E41" s="2">
        <v>22</v>
      </c>
      <c r="F41" s="117">
        <f>SUM(F43:F45)</f>
        <v>0</v>
      </c>
      <c r="G41" s="117">
        <f t="shared" ref="G41:L41" si="3">SUM(G43:G45)</f>
        <v>0</v>
      </c>
      <c r="H41" s="117">
        <f t="shared" si="3"/>
        <v>0</v>
      </c>
      <c r="I41" s="117">
        <f t="shared" si="3"/>
        <v>0</v>
      </c>
      <c r="J41" s="117">
        <f t="shared" si="3"/>
        <v>0</v>
      </c>
      <c r="K41" s="117">
        <f t="shared" si="3"/>
        <v>0</v>
      </c>
      <c r="L41" s="117">
        <f t="shared" si="3"/>
        <v>0</v>
      </c>
      <c r="M41" s="117">
        <f>SUM('K022_1.MELD:K022_5.MELD'!F41)</f>
        <v>0</v>
      </c>
      <c r="N41" s="2">
        <v>22</v>
      </c>
      <c r="O41" s="117">
        <f t="shared" ref="O41:U41" si="4">SUM(O43:O45)</f>
        <v>0</v>
      </c>
      <c r="P41" s="117">
        <f t="shared" si="4"/>
        <v>0</v>
      </c>
      <c r="Q41" s="117">
        <f t="shared" si="4"/>
        <v>0</v>
      </c>
      <c r="R41" s="117">
        <f t="shared" si="4"/>
        <v>0</v>
      </c>
      <c r="S41" s="117">
        <f t="shared" si="4"/>
        <v>0</v>
      </c>
      <c r="T41" s="117">
        <f t="shared" si="4"/>
        <v>0</v>
      </c>
      <c r="U41" s="117">
        <f t="shared" si="4"/>
        <v>0</v>
      </c>
      <c r="V41" s="117">
        <f>SUM('K022_1.MELD:K022_5.MELD'!G41)</f>
        <v>0</v>
      </c>
      <c r="W41" s="2">
        <v>22</v>
      </c>
      <c r="X41" s="117">
        <f t="shared" ref="X41:AD41" si="5">SUM(X43:X45)</f>
        <v>0</v>
      </c>
      <c r="Y41" s="117">
        <f t="shared" si="5"/>
        <v>0</v>
      </c>
      <c r="Z41" s="117">
        <f t="shared" si="5"/>
        <v>0</v>
      </c>
      <c r="AA41" s="117">
        <f t="shared" si="5"/>
        <v>0</v>
      </c>
      <c r="AB41" s="117">
        <f t="shared" si="5"/>
        <v>0</v>
      </c>
      <c r="AC41" s="117">
        <f t="shared" si="5"/>
        <v>0</v>
      </c>
      <c r="AD41" s="117">
        <f t="shared" si="5"/>
        <v>0</v>
      </c>
      <c r="AE41" s="117">
        <f>SUM('K022_1.MELD:K022_5.MELD'!H41)</f>
        <v>0</v>
      </c>
      <c r="AF41" s="117">
        <f>SUM('K022_1.MELD:K022_5.MELD'!I41)</f>
        <v>0</v>
      </c>
      <c r="AG41" s="117">
        <f>SUM('K022_1.MELD:K022_5.MELD'!J41)</f>
        <v>0</v>
      </c>
      <c r="AH41" s="117">
        <f>SUM('K022_1.MELD:K022_5.MELD'!K41)</f>
        <v>0</v>
      </c>
      <c r="AI41" s="117">
        <f>SUM('K022_1.MELD:K022_5.MELD'!L41)</f>
        <v>0</v>
      </c>
      <c r="AJ41" s="117">
        <f>SUM('K022_1.MELD:K022_5.MELD'!M41)</f>
        <v>0</v>
      </c>
      <c r="AK41" s="117">
        <f>SUM('K022_1.MELD:K022_5.MELD'!N41)</f>
        <v>0</v>
      </c>
      <c r="AL41" s="2">
        <v>22</v>
      </c>
      <c r="AN41" s="143" t="s">
        <v>29</v>
      </c>
      <c r="AO41" s="188" t="s">
        <v>30</v>
      </c>
      <c r="AP41" s="185" t="s">
        <v>194</v>
      </c>
      <c r="AQ41" s="159"/>
      <c r="AS41" s="3" t="str">
        <f>IF(ABS(SUM(F41:L41)-M41)&gt;COUNT(F41:L41)*0.5,"ERROR","")</f>
        <v/>
      </c>
      <c r="AT41" s="3" t="str">
        <f>IF(ABS(SUM(O41:U41)-V41)&gt;COUNT(O41:U41)*0.5,"ERROR","")</f>
        <v/>
      </c>
      <c r="AU41" s="3" t="str">
        <f>IF(ABS(SUM(X41:AD41)-AE41)&gt;COUNT(X41:AD41)*0.5,"ERROR","")</f>
        <v/>
      </c>
    </row>
    <row r="42" spans="1:47" ht="14.25" customHeight="1" thickTop="1">
      <c r="A42" s="142"/>
      <c r="B42" s="141"/>
      <c r="C42" s="6" t="s">
        <v>175</v>
      </c>
      <c r="D42" s="156"/>
      <c r="E42" s="2"/>
      <c r="F42" s="44"/>
      <c r="G42" s="44"/>
      <c r="H42" s="44"/>
      <c r="I42" s="44"/>
      <c r="J42" s="44"/>
      <c r="K42" s="44"/>
      <c r="L42" s="44"/>
      <c r="M42" s="44"/>
      <c r="N42" s="2"/>
      <c r="O42" s="44"/>
      <c r="P42" s="44"/>
      <c r="Q42" s="44"/>
      <c r="R42" s="44"/>
      <c r="S42" s="44"/>
      <c r="T42" s="44"/>
      <c r="U42" s="44"/>
      <c r="V42" s="44"/>
      <c r="W42" s="2"/>
      <c r="X42" s="44"/>
      <c r="Y42" s="44"/>
      <c r="Z42" s="44"/>
      <c r="AA42" s="44"/>
      <c r="AB42" s="44"/>
      <c r="AC42" s="44"/>
      <c r="AD42" s="44"/>
      <c r="AE42" s="44"/>
      <c r="AF42" s="56"/>
      <c r="AG42" s="69"/>
      <c r="AH42" s="44"/>
      <c r="AI42" s="44"/>
      <c r="AJ42" s="44"/>
      <c r="AK42" s="44"/>
      <c r="AL42" s="2"/>
      <c r="AN42" s="142"/>
      <c r="AO42" s="189"/>
      <c r="AP42" s="7" t="s">
        <v>175</v>
      </c>
      <c r="AQ42" s="156"/>
      <c r="AS42" s="44"/>
      <c r="AT42" s="44"/>
      <c r="AU42" s="56"/>
    </row>
    <row r="43" spans="1:47" ht="26.25" thickBot="1">
      <c r="A43" s="142"/>
      <c r="B43" s="146"/>
      <c r="D43" s="161" t="s">
        <v>271</v>
      </c>
      <c r="E43" s="2">
        <v>23</v>
      </c>
      <c r="F43" s="45"/>
      <c r="G43" s="45"/>
      <c r="H43" s="45"/>
      <c r="I43" s="45"/>
      <c r="J43" s="45"/>
      <c r="K43" s="45"/>
      <c r="L43" s="45"/>
      <c r="M43" s="117">
        <f>SUM('K022_1.MELD:K022_5.MELD'!F43)</f>
        <v>0</v>
      </c>
      <c r="N43" s="2">
        <v>23</v>
      </c>
      <c r="O43" s="45"/>
      <c r="P43" s="45"/>
      <c r="Q43" s="45"/>
      <c r="R43" s="45"/>
      <c r="S43" s="45"/>
      <c r="T43" s="45"/>
      <c r="U43" s="45"/>
      <c r="V43" s="117">
        <f>SUM('K022_1.MELD:K022_5.MELD'!G43)</f>
        <v>0</v>
      </c>
      <c r="W43" s="2">
        <v>23</v>
      </c>
      <c r="X43" s="45"/>
      <c r="Y43" s="45"/>
      <c r="Z43" s="45"/>
      <c r="AA43" s="45"/>
      <c r="AB43" s="45"/>
      <c r="AC43" s="45"/>
      <c r="AD43" s="45"/>
      <c r="AE43" s="117">
        <f>SUM('K022_1.MELD:K022_5.MELD'!H43)</f>
        <v>0</v>
      </c>
      <c r="AF43" s="117">
        <f>SUM('K022_1.MELD:K022_5.MELD'!I43)</f>
        <v>0</v>
      </c>
      <c r="AG43" s="117">
        <f>SUM('K022_1.MELD:K022_5.MELD'!J43)</f>
        <v>0</v>
      </c>
      <c r="AH43" s="117">
        <f>SUM('K022_1.MELD:K022_5.MELD'!K43)</f>
        <v>0</v>
      </c>
      <c r="AI43" s="117">
        <f>SUM('K022_1.MELD:K022_5.MELD'!L43)</f>
        <v>0</v>
      </c>
      <c r="AJ43" s="117">
        <f>SUM('K022_1.MELD:K022_5.MELD'!M43)</f>
        <v>0</v>
      </c>
      <c r="AK43" s="117">
        <f>SUM('K022_1.MELD:K022_5.MELD'!N43)</f>
        <v>0</v>
      </c>
      <c r="AL43" s="2">
        <v>23</v>
      </c>
      <c r="AN43" s="142"/>
      <c r="AO43" s="152" t="s">
        <v>31</v>
      </c>
      <c r="AP43" s="7"/>
      <c r="AQ43" s="161" t="s">
        <v>195</v>
      </c>
      <c r="AS43" s="3" t="str">
        <f>IF(ABS(SUM(F43:L43)-M43)&gt;COUNT(F43:L43)*0.5,"ERROR","")</f>
        <v/>
      </c>
      <c r="AT43" s="3" t="str">
        <f>IF(ABS(SUM(O43:U43)-V43)&gt;COUNT(O43:U43)*0.5,"ERROR","")</f>
        <v/>
      </c>
      <c r="AU43" s="3" t="str">
        <f>IF(ABS(SUM(X43:AD43)-AE43)&gt;COUNT(X43:AD43)*0.5,"ERROR","")</f>
        <v/>
      </c>
    </row>
    <row r="44" spans="1:47" ht="14.25" thickTop="1" thickBot="1">
      <c r="A44" s="142"/>
      <c r="B44" s="146" t="s">
        <v>32</v>
      </c>
      <c r="D44" s="161" t="s">
        <v>272</v>
      </c>
      <c r="E44" s="2">
        <v>24</v>
      </c>
      <c r="F44" s="45"/>
      <c r="G44" s="45"/>
      <c r="H44" s="45"/>
      <c r="I44" s="45"/>
      <c r="J44" s="45"/>
      <c r="K44" s="45"/>
      <c r="L44" s="45"/>
      <c r="M44" s="117">
        <f>SUM('K022_1.MELD:K022_5.MELD'!F44)</f>
        <v>0</v>
      </c>
      <c r="N44" s="2">
        <v>24</v>
      </c>
      <c r="O44" s="45"/>
      <c r="P44" s="45"/>
      <c r="Q44" s="45"/>
      <c r="R44" s="45"/>
      <c r="S44" s="45"/>
      <c r="T44" s="45"/>
      <c r="U44" s="45"/>
      <c r="V44" s="117">
        <f>SUM('K022_1.MELD:K022_5.MELD'!G44)</f>
        <v>0</v>
      </c>
      <c r="W44" s="2">
        <v>24</v>
      </c>
      <c r="X44" s="45"/>
      <c r="Y44" s="45"/>
      <c r="Z44" s="45"/>
      <c r="AA44" s="45"/>
      <c r="AB44" s="45"/>
      <c r="AC44" s="45"/>
      <c r="AD44" s="45"/>
      <c r="AE44" s="117">
        <f>SUM('K022_1.MELD:K022_5.MELD'!H44)</f>
        <v>0</v>
      </c>
      <c r="AF44" s="117">
        <f>SUM('K022_1.MELD:K022_5.MELD'!I44)</f>
        <v>0</v>
      </c>
      <c r="AG44" s="117">
        <f>SUM('K022_1.MELD:K022_5.MELD'!J44)</f>
        <v>0</v>
      </c>
      <c r="AH44" s="117">
        <f>SUM('K022_1.MELD:K022_5.MELD'!K44)</f>
        <v>0</v>
      </c>
      <c r="AI44" s="117">
        <f>SUM('K022_1.MELD:K022_5.MELD'!L44)</f>
        <v>0</v>
      </c>
      <c r="AJ44" s="117">
        <f>SUM('K022_1.MELD:K022_5.MELD'!M44)</f>
        <v>0</v>
      </c>
      <c r="AK44" s="117">
        <f>SUM('K022_1.MELD:K022_5.MELD'!N44)</f>
        <v>0</v>
      </c>
      <c r="AL44" s="2">
        <v>24</v>
      </c>
      <c r="AN44" s="142"/>
      <c r="AO44" s="152" t="s">
        <v>32</v>
      </c>
      <c r="AP44" s="7"/>
      <c r="AQ44" s="161" t="s">
        <v>196</v>
      </c>
      <c r="AS44" s="3" t="str">
        <f>IF(ABS(SUM(F44:L44)-M44)&gt;COUNT(F44:L44)*0.5,"ERROR","")</f>
        <v/>
      </c>
      <c r="AT44" s="3" t="str">
        <f>IF(ABS(SUM(O44:U44)-V44)&gt;COUNT(O44:U44)*0.5,"ERROR","")</f>
        <v/>
      </c>
      <c r="AU44" s="3" t="str">
        <f>IF(ABS(SUM(X44:AD44)-AE44)&gt;COUNT(X44:AD44)*0.5,"ERROR","")</f>
        <v/>
      </c>
    </row>
    <row r="45" spans="1:47" ht="14.25" thickTop="1" thickBot="1">
      <c r="A45" s="142"/>
      <c r="B45" s="146" t="s">
        <v>33</v>
      </c>
      <c r="D45" s="161" t="s">
        <v>273</v>
      </c>
      <c r="E45" s="2">
        <v>25</v>
      </c>
      <c r="F45" s="45"/>
      <c r="G45" s="45"/>
      <c r="H45" s="45"/>
      <c r="I45" s="45"/>
      <c r="J45" s="45"/>
      <c r="K45" s="45"/>
      <c r="L45" s="45"/>
      <c r="M45" s="117">
        <f>SUM('K022_1.MELD:K022_5.MELD'!F45)</f>
        <v>0</v>
      </c>
      <c r="N45" s="2">
        <v>25</v>
      </c>
      <c r="O45" s="45"/>
      <c r="P45" s="45"/>
      <c r="Q45" s="45"/>
      <c r="R45" s="45"/>
      <c r="S45" s="45"/>
      <c r="T45" s="45"/>
      <c r="U45" s="45"/>
      <c r="V45" s="117">
        <f>SUM('K022_1.MELD:K022_5.MELD'!G45)</f>
        <v>0</v>
      </c>
      <c r="W45" s="2">
        <v>25</v>
      </c>
      <c r="X45" s="45"/>
      <c r="Y45" s="45"/>
      <c r="Z45" s="45"/>
      <c r="AA45" s="45"/>
      <c r="AB45" s="45"/>
      <c r="AC45" s="45"/>
      <c r="AD45" s="45"/>
      <c r="AE45" s="117">
        <f>SUM('K022_1.MELD:K022_5.MELD'!H45)</f>
        <v>0</v>
      </c>
      <c r="AF45" s="117">
        <f>SUM('K022_1.MELD:K022_5.MELD'!I45)</f>
        <v>0</v>
      </c>
      <c r="AG45" s="117">
        <f>SUM('K022_1.MELD:K022_5.MELD'!J45)</f>
        <v>0</v>
      </c>
      <c r="AH45" s="117">
        <f>SUM('K022_1.MELD:K022_5.MELD'!K45)</f>
        <v>0</v>
      </c>
      <c r="AI45" s="117">
        <f>SUM('K022_1.MELD:K022_5.MELD'!L45)</f>
        <v>0</v>
      </c>
      <c r="AJ45" s="117">
        <f>SUM('K022_1.MELD:K022_5.MELD'!M45)</f>
        <v>0</v>
      </c>
      <c r="AK45" s="117">
        <f>SUM('K022_1.MELD:K022_5.MELD'!N45)</f>
        <v>0</v>
      </c>
      <c r="AL45" s="2">
        <v>25</v>
      </c>
      <c r="AN45" s="142"/>
      <c r="AO45" s="152" t="s">
        <v>33</v>
      </c>
      <c r="AP45" s="7"/>
      <c r="AQ45" s="161" t="s">
        <v>197</v>
      </c>
      <c r="AS45" s="3" t="str">
        <f>IF(ABS(SUM(F45:L45)-M45)&gt;COUNT(F45:L45)*0.5,"ERROR","")</f>
        <v/>
      </c>
      <c r="AT45" s="3" t="str">
        <f>IF(ABS(SUM(O45:U45)-V45)&gt;COUNT(O45:U45)*0.5,"ERROR","")</f>
        <v/>
      </c>
      <c r="AU45" s="3" t="str">
        <f>IF(ABS(SUM(X45:AD45)-AE45)&gt;COUNT(X45:AD45)*0.5,"ERROR","")</f>
        <v/>
      </c>
    </row>
    <row r="46" spans="1:47" ht="14.25" thickTop="1" thickBot="1">
      <c r="A46" s="143" t="s">
        <v>34</v>
      </c>
      <c r="B46" s="147" t="s">
        <v>70</v>
      </c>
      <c r="C46" s="158" t="s">
        <v>198</v>
      </c>
      <c r="D46" s="159"/>
      <c r="E46" s="2">
        <v>26</v>
      </c>
      <c r="F46" s="117">
        <f t="shared" ref="F46:L46" si="6">SUM(F48:F51)</f>
        <v>0</v>
      </c>
      <c r="G46" s="117">
        <f t="shared" si="6"/>
        <v>0</v>
      </c>
      <c r="H46" s="117">
        <f t="shared" si="6"/>
        <v>0</v>
      </c>
      <c r="I46" s="117">
        <f t="shared" si="6"/>
        <v>0</v>
      </c>
      <c r="J46" s="117">
        <f t="shared" si="6"/>
        <v>0</v>
      </c>
      <c r="K46" s="117">
        <f t="shared" si="6"/>
        <v>0</v>
      </c>
      <c r="L46" s="117">
        <f t="shared" si="6"/>
        <v>0</v>
      </c>
      <c r="M46" s="117">
        <f>SUM('K022_1.MELD:K022_5.MELD'!F46)</f>
        <v>0</v>
      </c>
      <c r="N46" s="2">
        <v>26</v>
      </c>
      <c r="O46" s="117">
        <f t="shared" ref="O46:U46" si="7">SUM(O48:O51)</f>
        <v>0</v>
      </c>
      <c r="P46" s="117">
        <f t="shared" si="7"/>
        <v>0</v>
      </c>
      <c r="Q46" s="117">
        <f t="shared" si="7"/>
        <v>0</v>
      </c>
      <c r="R46" s="117">
        <f t="shared" si="7"/>
        <v>0</v>
      </c>
      <c r="S46" s="117">
        <f t="shared" si="7"/>
        <v>0</v>
      </c>
      <c r="T46" s="117">
        <f t="shared" si="7"/>
        <v>0</v>
      </c>
      <c r="U46" s="117">
        <f t="shared" si="7"/>
        <v>0</v>
      </c>
      <c r="V46" s="117">
        <f>SUM('K022_1.MELD:K022_5.MELD'!G46)</f>
        <v>0</v>
      </c>
      <c r="W46" s="2">
        <v>26</v>
      </c>
      <c r="X46" s="117">
        <f t="shared" ref="X46:AD46" si="8">SUM(X48:X51)</f>
        <v>0</v>
      </c>
      <c r="Y46" s="117">
        <f t="shared" si="8"/>
        <v>0</v>
      </c>
      <c r="Z46" s="117">
        <f t="shared" si="8"/>
        <v>0</v>
      </c>
      <c r="AA46" s="117">
        <f t="shared" si="8"/>
        <v>0</v>
      </c>
      <c r="AB46" s="117">
        <f t="shared" si="8"/>
        <v>0</v>
      </c>
      <c r="AC46" s="117">
        <f t="shared" si="8"/>
        <v>0</v>
      </c>
      <c r="AD46" s="117">
        <f t="shared" si="8"/>
        <v>0</v>
      </c>
      <c r="AE46" s="117">
        <f>SUM('K022_1.MELD:K022_5.MELD'!H46)</f>
        <v>0</v>
      </c>
      <c r="AF46" s="117">
        <f>SUM('K022_1.MELD:K022_5.MELD'!I46)</f>
        <v>0</v>
      </c>
      <c r="AG46" s="117">
        <f>SUM('K022_1.MELD:K022_5.MELD'!J46)</f>
        <v>0</v>
      </c>
      <c r="AH46" s="117">
        <f>SUM('K022_1.MELD:K022_5.MELD'!K46)</f>
        <v>0</v>
      </c>
      <c r="AI46" s="117">
        <f>SUM('K022_1.MELD:K022_5.MELD'!L46)</f>
        <v>0</v>
      </c>
      <c r="AJ46" s="117">
        <f>SUM('K022_1.MELD:K022_5.MELD'!M46)</f>
        <v>0</v>
      </c>
      <c r="AK46" s="117">
        <f>SUM('K022_1.MELD:K022_5.MELD'!N46)</f>
        <v>0</v>
      </c>
      <c r="AL46" s="2">
        <v>26</v>
      </c>
      <c r="AN46" s="143" t="s">
        <v>34</v>
      </c>
      <c r="AO46" s="188" t="s">
        <v>70</v>
      </c>
      <c r="AP46" s="185" t="s">
        <v>198</v>
      </c>
      <c r="AQ46" s="159"/>
      <c r="AS46" s="3" t="str">
        <f>IF(ABS(SUM(F46:L46)-M46)&gt;COUNT(F46:L46)*0.5,"ERROR","")</f>
        <v/>
      </c>
      <c r="AT46" s="3" t="str">
        <f>IF(ABS(SUM(O46:U46)-V46)&gt;COUNT(O46:U46)*0.5,"ERROR","")</f>
        <v/>
      </c>
      <c r="AU46" s="3" t="str">
        <f>IF(ABS(SUM(X46:AD46)-AE46)&gt;COUNT(X46:AD46)*0.5,"ERROR","")</f>
        <v/>
      </c>
    </row>
    <row r="47" spans="1:47" ht="14.25" customHeight="1" thickTop="1">
      <c r="A47" s="142"/>
      <c r="B47" s="141"/>
      <c r="C47" s="6" t="s">
        <v>175</v>
      </c>
      <c r="D47" s="156"/>
      <c r="E47" s="2"/>
      <c r="F47" s="44"/>
      <c r="G47" s="44"/>
      <c r="H47" s="44"/>
      <c r="I47" s="44"/>
      <c r="J47" s="44"/>
      <c r="K47" s="44"/>
      <c r="L47" s="44"/>
      <c r="M47" s="44"/>
      <c r="N47" s="2"/>
      <c r="O47" s="44"/>
      <c r="P47" s="44"/>
      <c r="Q47" s="44"/>
      <c r="R47" s="44"/>
      <c r="S47" s="44"/>
      <c r="T47" s="44"/>
      <c r="U47" s="44"/>
      <c r="V47" s="44"/>
      <c r="W47" s="2"/>
      <c r="X47" s="44"/>
      <c r="Y47" s="44"/>
      <c r="Z47" s="44"/>
      <c r="AA47" s="44"/>
      <c r="AB47" s="44"/>
      <c r="AC47" s="44"/>
      <c r="AD47" s="44"/>
      <c r="AE47" s="44"/>
      <c r="AF47" s="56"/>
      <c r="AG47" s="69"/>
      <c r="AH47" s="44"/>
      <c r="AI47" s="44"/>
      <c r="AJ47" s="44"/>
      <c r="AK47" s="44"/>
      <c r="AL47" s="2"/>
      <c r="AN47" s="142"/>
      <c r="AO47" s="189"/>
      <c r="AP47" s="7" t="s">
        <v>175</v>
      </c>
      <c r="AQ47" s="156"/>
      <c r="AS47" s="44"/>
      <c r="AT47" s="44"/>
      <c r="AU47" s="56"/>
    </row>
    <row r="48" spans="1:47" ht="13.5" thickBot="1">
      <c r="A48" s="142"/>
      <c r="B48" s="146" t="s">
        <v>35</v>
      </c>
      <c r="D48" s="161" t="s">
        <v>295</v>
      </c>
      <c r="E48" s="2">
        <v>27</v>
      </c>
      <c r="F48" s="45"/>
      <c r="G48" s="45"/>
      <c r="H48" s="45"/>
      <c r="I48" s="45"/>
      <c r="J48" s="45"/>
      <c r="K48" s="45"/>
      <c r="L48" s="45"/>
      <c r="M48" s="117">
        <f>SUM('K022_1.MELD:K022_5.MELD'!F48)</f>
        <v>0</v>
      </c>
      <c r="N48" s="2">
        <v>27</v>
      </c>
      <c r="O48" s="45"/>
      <c r="P48" s="45"/>
      <c r="Q48" s="45"/>
      <c r="R48" s="45"/>
      <c r="S48" s="45"/>
      <c r="T48" s="45"/>
      <c r="U48" s="45"/>
      <c r="V48" s="117">
        <f>SUM('K022_1.MELD:K022_5.MELD'!G48)</f>
        <v>0</v>
      </c>
      <c r="W48" s="2">
        <v>27</v>
      </c>
      <c r="X48" s="45"/>
      <c r="Y48" s="45"/>
      <c r="Z48" s="45"/>
      <c r="AA48" s="45"/>
      <c r="AB48" s="45"/>
      <c r="AC48" s="45"/>
      <c r="AD48" s="45"/>
      <c r="AE48" s="117">
        <f>SUM('K022_1.MELD:K022_5.MELD'!H48)</f>
        <v>0</v>
      </c>
      <c r="AF48" s="117">
        <f>SUM('K022_1.MELD:K022_5.MELD'!I48)</f>
        <v>0</v>
      </c>
      <c r="AG48" s="117">
        <f>SUM('K022_1.MELD:K022_5.MELD'!J48)</f>
        <v>0</v>
      </c>
      <c r="AH48" s="117">
        <f>SUM('K022_1.MELD:K022_5.MELD'!K48)</f>
        <v>0</v>
      </c>
      <c r="AI48" s="117">
        <f>SUM('K022_1.MELD:K022_5.MELD'!L48)</f>
        <v>0</v>
      </c>
      <c r="AJ48" s="117">
        <f>SUM('K022_1.MELD:K022_5.MELD'!M48)</f>
        <v>0</v>
      </c>
      <c r="AK48" s="117">
        <f>SUM('K022_1.MELD:K022_5.MELD'!N48)</f>
        <v>0</v>
      </c>
      <c r="AL48" s="2">
        <v>27</v>
      </c>
      <c r="AN48" s="142"/>
      <c r="AO48" s="152" t="s">
        <v>35</v>
      </c>
      <c r="AP48" s="7"/>
      <c r="AQ48" s="161" t="s">
        <v>306</v>
      </c>
      <c r="AS48" s="3" t="str">
        <f t="shared" ref="AS48:AS53" si="9">IF(ABS(SUM(F48:L48)-M48)&gt;COUNT(F48:L48)*0.5,"ERROR","")</f>
        <v/>
      </c>
      <c r="AT48" s="3" t="str">
        <f t="shared" ref="AT48:AT53" si="10">IF(ABS(SUM(O48:U48)-V48)&gt;COUNT(O48:U48)*0.5,"ERROR","")</f>
        <v/>
      </c>
      <c r="AU48" s="3" t="str">
        <f t="shared" ref="AU48:AU53" si="11">IF(ABS(SUM(X48:AD48)-AE48)&gt;COUNT(X48:AD48)*0.5,"ERROR","")</f>
        <v/>
      </c>
    </row>
    <row r="49" spans="1:47" ht="14.25" thickTop="1" thickBot="1">
      <c r="A49" s="142"/>
      <c r="B49" s="146" t="s">
        <v>36</v>
      </c>
      <c r="D49" s="161" t="s">
        <v>301</v>
      </c>
      <c r="E49" s="2">
        <v>28</v>
      </c>
      <c r="F49" s="45"/>
      <c r="G49" s="45"/>
      <c r="H49" s="45"/>
      <c r="I49" s="45"/>
      <c r="J49" s="45"/>
      <c r="K49" s="45"/>
      <c r="L49" s="45"/>
      <c r="M49" s="117">
        <f>SUM('K022_1.MELD:K022_5.MELD'!F49)</f>
        <v>0</v>
      </c>
      <c r="N49" s="2">
        <v>28</v>
      </c>
      <c r="O49" s="45"/>
      <c r="P49" s="45"/>
      <c r="Q49" s="45"/>
      <c r="R49" s="45"/>
      <c r="S49" s="45"/>
      <c r="T49" s="45"/>
      <c r="U49" s="45"/>
      <c r="V49" s="117">
        <f>SUM('K022_1.MELD:K022_5.MELD'!G49)</f>
        <v>0</v>
      </c>
      <c r="W49" s="2">
        <v>28</v>
      </c>
      <c r="X49" s="45"/>
      <c r="Y49" s="45"/>
      <c r="Z49" s="45"/>
      <c r="AA49" s="45"/>
      <c r="AB49" s="45"/>
      <c r="AC49" s="45"/>
      <c r="AD49" s="45"/>
      <c r="AE49" s="117">
        <f>SUM('K022_1.MELD:K022_5.MELD'!H49)</f>
        <v>0</v>
      </c>
      <c r="AF49" s="117">
        <f>SUM('K022_1.MELD:K022_5.MELD'!I49)</f>
        <v>0</v>
      </c>
      <c r="AG49" s="117">
        <f>SUM('K022_1.MELD:K022_5.MELD'!J49)</f>
        <v>0</v>
      </c>
      <c r="AH49" s="117">
        <f>SUM('K022_1.MELD:K022_5.MELD'!K49)</f>
        <v>0</v>
      </c>
      <c r="AI49" s="117">
        <f>SUM('K022_1.MELD:K022_5.MELD'!L49)</f>
        <v>0</v>
      </c>
      <c r="AJ49" s="117">
        <f>SUM('K022_1.MELD:K022_5.MELD'!M49)</f>
        <v>0</v>
      </c>
      <c r="AK49" s="117">
        <f>SUM('K022_1.MELD:K022_5.MELD'!N49)</f>
        <v>0</v>
      </c>
      <c r="AL49" s="2">
        <v>28</v>
      </c>
      <c r="AN49" s="142"/>
      <c r="AO49" s="152" t="s">
        <v>36</v>
      </c>
      <c r="AP49" s="7"/>
      <c r="AQ49" s="161" t="s">
        <v>307</v>
      </c>
      <c r="AS49" s="3" t="str">
        <f t="shared" si="9"/>
        <v/>
      </c>
      <c r="AT49" s="3" t="str">
        <f t="shared" si="10"/>
        <v/>
      </c>
      <c r="AU49" s="3" t="str">
        <f t="shared" si="11"/>
        <v/>
      </c>
    </row>
    <row r="50" spans="1:47" ht="14.25" thickTop="1" thickBot="1">
      <c r="A50" s="142"/>
      <c r="B50" s="146" t="s">
        <v>37</v>
      </c>
      <c r="D50" s="164" t="s">
        <v>199</v>
      </c>
      <c r="E50" s="2">
        <v>29</v>
      </c>
      <c r="F50" s="45"/>
      <c r="G50" s="45"/>
      <c r="H50" s="45"/>
      <c r="I50" s="45"/>
      <c r="J50" s="45"/>
      <c r="K50" s="45"/>
      <c r="L50" s="45"/>
      <c r="M50" s="117">
        <f>SUM('K022_1.MELD:K022_5.MELD'!F50)</f>
        <v>0</v>
      </c>
      <c r="N50" s="2">
        <v>29</v>
      </c>
      <c r="O50" s="45"/>
      <c r="P50" s="45"/>
      <c r="Q50" s="45"/>
      <c r="R50" s="45"/>
      <c r="S50" s="45"/>
      <c r="T50" s="45"/>
      <c r="U50" s="45"/>
      <c r="V50" s="117">
        <f>SUM('K022_1.MELD:K022_5.MELD'!G50)</f>
        <v>0</v>
      </c>
      <c r="W50" s="2">
        <v>29</v>
      </c>
      <c r="X50" s="45"/>
      <c r="Y50" s="45"/>
      <c r="Z50" s="45"/>
      <c r="AA50" s="45"/>
      <c r="AB50" s="45"/>
      <c r="AC50" s="45"/>
      <c r="AD50" s="45"/>
      <c r="AE50" s="117">
        <f>SUM('K022_1.MELD:K022_5.MELD'!H50)</f>
        <v>0</v>
      </c>
      <c r="AF50" s="117">
        <f>SUM('K022_1.MELD:K022_5.MELD'!I50)</f>
        <v>0</v>
      </c>
      <c r="AG50" s="117">
        <f>SUM('K022_1.MELD:K022_5.MELD'!J50)</f>
        <v>0</v>
      </c>
      <c r="AH50" s="117">
        <f>SUM('K022_1.MELD:K022_5.MELD'!K50)</f>
        <v>0</v>
      </c>
      <c r="AI50" s="117">
        <f>SUM('K022_1.MELD:K022_5.MELD'!L50)</f>
        <v>0</v>
      </c>
      <c r="AJ50" s="117">
        <f>SUM('K022_1.MELD:K022_5.MELD'!M50)</f>
        <v>0</v>
      </c>
      <c r="AK50" s="117">
        <f>SUM('K022_1.MELD:K022_5.MELD'!N50)</f>
        <v>0</v>
      </c>
      <c r="AL50" s="2">
        <v>29</v>
      </c>
      <c r="AN50" s="142"/>
      <c r="AO50" s="152" t="s">
        <v>37</v>
      </c>
      <c r="AP50" s="7"/>
      <c r="AQ50" s="164" t="s">
        <v>199</v>
      </c>
      <c r="AS50" s="3" t="str">
        <f t="shared" si="9"/>
        <v/>
      </c>
      <c r="AT50" s="3" t="str">
        <f t="shared" si="10"/>
        <v/>
      </c>
      <c r="AU50" s="3" t="str">
        <f t="shared" si="11"/>
        <v/>
      </c>
    </row>
    <row r="51" spans="1:47" ht="27" thickTop="1" thickBot="1">
      <c r="A51" s="142"/>
      <c r="B51" s="146" t="s">
        <v>38</v>
      </c>
      <c r="D51" s="161" t="s">
        <v>200</v>
      </c>
      <c r="E51" s="2">
        <v>30</v>
      </c>
      <c r="F51" s="45"/>
      <c r="G51" s="45"/>
      <c r="H51" s="45"/>
      <c r="I51" s="45"/>
      <c r="J51" s="45"/>
      <c r="K51" s="45"/>
      <c r="L51" s="45"/>
      <c r="M51" s="117">
        <f>SUM('K022_1.MELD:K022_5.MELD'!F51)</f>
        <v>0</v>
      </c>
      <c r="N51" s="2">
        <v>30</v>
      </c>
      <c r="O51" s="45"/>
      <c r="P51" s="45"/>
      <c r="Q51" s="45"/>
      <c r="R51" s="45"/>
      <c r="S51" s="45"/>
      <c r="T51" s="45"/>
      <c r="U51" s="45"/>
      <c r="V51" s="117">
        <f>SUM('K022_1.MELD:K022_5.MELD'!G51)</f>
        <v>0</v>
      </c>
      <c r="W51" s="2">
        <v>30</v>
      </c>
      <c r="X51" s="45"/>
      <c r="Y51" s="45"/>
      <c r="Z51" s="45"/>
      <c r="AA51" s="45"/>
      <c r="AB51" s="45"/>
      <c r="AC51" s="45"/>
      <c r="AD51" s="45"/>
      <c r="AE51" s="117">
        <f>SUM('K022_1.MELD:K022_5.MELD'!H51)</f>
        <v>0</v>
      </c>
      <c r="AF51" s="117">
        <f>SUM('K022_1.MELD:K022_5.MELD'!I51)</f>
        <v>0</v>
      </c>
      <c r="AG51" s="117">
        <f>SUM('K022_1.MELD:K022_5.MELD'!J51)</f>
        <v>0</v>
      </c>
      <c r="AH51" s="117">
        <f>SUM('K022_1.MELD:K022_5.MELD'!K51)</f>
        <v>0</v>
      </c>
      <c r="AI51" s="117">
        <f>SUM('K022_1.MELD:K022_5.MELD'!L51)</f>
        <v>0</v>
      </c>
      <c r="AJ51" s="117">
        <f>SUM('K022_1.MELD:K022_5.MELD'!M51)</f>
        <v>0</v>
      </c>
      <c r="AK51" s="117">
        <f>SUM('K022_1.MELD:K022_5.MELD'!N51)</f>
        <v>0</v>
      </c>
      <c r="AL51" s="2">
        <v>30</v>
      </c>
      <c r="AN51" s="142"/>
      <c r="AO51" s="191" t="s">
        <v>288</v>
      </c>
      <c r="AP51" s="7"/>
      <c r="AQ51" s="161" t="s">
        <v>200</v>
      </c>
      <c r="AS51" s="3" t="str">
        <f t="shared" si="9"/>
        <v/>
      </c>
      <c r="AT51" s="3" t="str">
        <f t="shared" si="10"/>
        <v/>
      </c>
      <c r="AU51" s="3" t="str">
        <f t="shared" si="11"/>
        <v/>
      </c>
    </row>
    <row r="52" spans="1:47" ht="14.25" thickTop="1" thickBot="1">
      <c r="A52" s="143" t="s">
        <v>39</v>
      </c>
      <c r="B52" s="147" t="s">
        <v>40</v>
      </c>
      <c r="C52" s="158" t="s">
        <v>201</v>
      </c>
      <c r="D52" s="159"/>
      <c r="E52" s="2">
        <v>31</v>
      </c>
      <c r="F52" s="45"/>
      <c r="G52" s="45"/>
      <c r="H52" s="45"/>
      <c r="I52" s="45"/>
      <c r="J52" s="45"/>
      <c r="K52" s="45"/>
      <c r="L52" s="45"/>
      <c r="M52" s="117">
        <f>SUM('K022_1.MELD:K022_5.MELD'!F52)</f>
        <v>0</v>
      </c>
      <c r="N52" s="2">
        <v>31</v>
      </c>
      <c r="O52" s="45"/>
      <c r="P52" s="45"/>
      <c r="Q52" s="45"/>
      <c r="R52" s="45"/>
      <c r="S52" s="45"/>
      <c r="T52" s="45"/>
      <c r="U52" s="45"/>
      <c r="V52" s="117">
        <f>SUM('K022_1.MELD:K022_5.MELD'!G52)</f>
        <v>0</v>
      </c>
      <c r="W52" s="2">
        <v>31</v>
      </c>
      <c r="X52" s="45"/>
      <c r="Y52" s="45"/>
      <c r="Z52" s="45"/>
      <c r="AA52" s="45"/>
      <c r="AB52" s="45"/>
      <c r="AC52" s="45"/>
      <c r="AD52" s="45"/>
      <c r="AE52" s="117">
        <f>SUM('K022_1.MELD:K022_5.MELD'!H52)</f>
        <v>0</v>
      </c>
      <c r="AF52" s="117">
        <f>SUM('K022_1.MELD:K022_5.MELD'!I52)</f>
        <v>0</v>
      </c>
      <c r="AG52" s="117">
        <f>SUM('K022_1.MELD:K022_5.MELD'!J52)</f>
        <v>0</v>
      </c>
      <c r="AH52" s="117">
        <f>SUM('K022_1.MELD:K022_5.MELD'!K52)</f>
        <v>0</v>
      </c>
      <c r="AI52" s="117">
        <f>SUM('K022_1.MELD:K022_5.MELD'!L52)</f>
        <v>0</v>
      </c>
      <c r="AJ52" s="117">
        <f>SUM('K022_1.MELD:K022_5.MELD'!M52)</f>
        <v>0</v>
      </c>
      <c r="AK52" s="117">
        <f>SUM('K022_1.MELD:K022_5.MELD'!N52)</f>
        <v>0</v>
      </c>
      <c r="AL52" s="2">
        <v>31</v>
      </c>
      <c r="AN52" s="143" t="s">
        <v>39</v>
      </c>
      <c r="AO52" s="188" t="s">
        <v>40</v>
      </c>
      <c r="AP52" s="185" t="s">
        <v>201</v>
      </c>
      <c r="AQ52" s="159"/>
      <c r="AS52" s="3" t="str">
        <f t="shared" si="9"/>
        <v/>
      </c>
      <c r="AT52" s="3" t="str">
        <f t="shared" si="10"/>
        <v/>
      </c>
      <c r="AU52" s="3" t="str">
        <f t="shared" si="11"/>
        <v/>
      </c>
    </row>
    <row r="53" spans="1:47" ht="43.15" customHeight="1" thickTop="1" thickBot="1">
      <c r="A53" s="182" t="s">
        <v>282</v>
      </c>
      <c r="B53" s="179" t="s">
        <v>283</v>
      </c>
      <c r="C53" s="208" t="s">
        <v>274</v>
      </c>
      <c r="D53" s="209"/>
      <c r="E53" s="2">
        <v>32</v>
      </c>
      <c r="F53" s="45"/>
      <c r="G53" s="45"/>
      <c r="H53" s="45"/>
      <c r="I53" s="45"/>
      <c r="J53" s="45"/>
      <c r="K53" s="45"/>
      <c r="L53" s="45"/>
      <c r="M53" s="117">
        <f>SUM('K022_1.MELD:K022_5.MELD'!F53)</f>
        <v>0</v>
      </c>
      <c r="N53" s="2">
        <v>32</v>
      </c>
      <c r="O53" s="45"/>
      <c r="P53" s="45"/>
      <c r="Q53" s="45"/>
      <c r="R53" s="45"/>
      <c r="S53" s="45"/>
      <c r="T53" s="45"/>
      <c r="U53" s="45"/>
      <c r="V53" s="117">
        <f>SUM('K022_1.MELD:K022_5.MELD'!G53)</f>
        <v>0</v>
      </c>
      <c r="W53" s="2">
        <v>32</v>
      </c>
      <c r="X53" s="45"/>
      <c r="Y53" s="45"/>
      <c r="Z53" s="45"/>
      <c r="AA53" s="45"/>
      <c r="AB53" s="45"/>
      <c r="AC53" s="45"/>
      <c r="AD53" s="45"/>
      <c r="AE53" s="117">
        <f>SUM('K022_1.MELD:K022_5.MELD'!H53)</f>
        <v>0</v>
      </c>
      <c r="AF53" s="117">
        <f>SUM('K022_1.MELD:K022_5.MELD'!I53)</f>
        <v>0</v>
      </c>
      <c r="AG53" s="117">
        <f>SUM('K022_1.MELD:K022_5.MELD'!J53)</f>
        <v>0</v>
      </c>
      <c r="AH53" s="117">
        <f>SUM('K022_1.MELD:K022_5.MELD'!K53)</f>
        <v>0</v>
      </c>
      <c r="AI53" s="117">
        <f>SUM('K022_1.MELD:K022_5.MELD'!L53)</f>
        <v>0</v>
      </c>
      <c r="AJ53" s="117">
        <f>SUM('K022_1.MELD:K022_5.MELD'!M53)</f>
        <v>0</v>
      </c>
      <c r="AK53" s="117">
        <f>SUM('K022_1.MELD:K022_5.MELD'!N53)</f>
        <v>0</v>
      </c>
      <c r="AL53" s="2">
        <v>32</v>
      </c>
      <c r="AN53" s="143" t="s">
        <v>41</v>
      </c>
      <c r="AO53" s="188" t="s">
        <v>42</v>
      </c>
      <c r="AP53" s="208" t="s">
        <v>202</v>
      </c>
      <c r="AQ53" s="209"/>
      <c r="AS53" s="3" t="str">
        <f t="shared" si="9"/>
        <v/>
      </c>
      <c r="AT53" s="3" t="str">
        <f t="shared" si="10"/>
        <v/>
      </c>
      <c r="AU53" s="3" t="str">
        <f t="shared" si="11"/>
        <v/>
      </c>
    </row>
    <row r="54" spans="1:47" ht="14.25" customHeight="1" thickTop="1">
      <c r="A54" s="142"/>
      <c r="B54" s="141"/>
      <c r="C54" s="6" t="s">
        <v>175</v>
      </c>
      <c r="D54" s="156"/>
      <c r="E54" s="2"/>
      <c r="F54" s="44"/>
      <c r="G54" s="44"/>
      <c r="H54" s="44"/>
      <c r="I54" s="44"/>
      <c r="J54" s="44"/>
      <c r="K54" s="44"/>
      <c r="L54" s="44"/>
      <c r="M54" s="44"/>
      <c r="N54" s="2"/>
      <c r="O54" s="44"/>
      <c r="P54" s="44"/>
      <c r="Q54" s="44"/>
      <c r="R54" s="44"/>
      <c r="S54" s="44"/>
      <c r="T54" s="44"/>
      <c r="U54" s="44"/>
      <c r="V54" s="44"/>
      <c r="W54" s="2"/>
      <c r="X54" s="44"/>
      <c r="Y54" s="44"/>
      <c r="Z54" s="44"/>
      <c r="AA54" s="44"/>
      <c r="AB54" s="44"/>
      <c r="AC54" s="44"/>
      <c r="AD54" s="44"/>
      <c r="AE54" s="44"/>
      <c r="AF54" s="56"/>
      <c r="AG54" s="69"/>
      <c r="AH54" s="44"/>
      <c r="AI54" s="44"/>
      <c r="AJ54" s="44"/>
      <c r="AK54" s="44"/>
      <c r="AL54" s="2"/>
      <c r="AN54" s="142"/>
      <c r="AO54" s="189"/>
      <c r="AP54" s="7" t="s">
        <v>175</v>
      </c>
      <c r="AQ54" s="156"/>
      <c r="AS54" s="44"/>
      <c r="AT54" s="44"/>
      <c r="AU54" s="56"/>
    </row>
    <row r="55" spans="1:47" ht="27.6" customHeight="1" thickBot="1">
      <c r="A55" s="142"/>
      <c r="B55" s="146" t="s">
        <v>43</v>
      </c>
      <c r="D55" s="161" t="s">
        <v>304</v>
      </c>
      <c r="E55" s="2">
        <v>33</v>
      </c>
      <c r="F55" s="45"/>
      <c r="G55" s="45"/>
      <c r="H55" s="45"/>
      <c r="I55" s="45"/>
      <c r="J55" s="45"/>
      <c r="K55" s="45"/>
      <c r="L55" s="45"/>
      <c r="M55" s="117">
        <f>SUM('K022_1.MELD:K022_5.MELD'!F55)</f>
        <v>0</v>
      </c>
      <c r="N55" s="2">
        <v>33</v>
      </c>
      <c r="O55" s="45"/>
      <c r="P55" s="45"/>
      <c r="Q55" s="45"/>
      <c r="R55" s="45"/>
      <c r="S55" s="45"/>
      <c r="T55" s="45"/>
      <c r="U55" s="45"/>
      <c r="V55" s="117">
        <f>SUM('K022_1.MELD:K022_5.MELD'!G55)</f>
        <v>0</v>
      </c>
      <c r="W55" s="2">
        <v>33</v>
      </c>
      <c r="X55" s="45"/>
      <c r="Y55" s="45"/>
      <c r="Z55" s="45"/>
      <c r="AA55" s="45"/>
      <c r="AB55" s="45"/>
      <c r="AC55" s="45"/>
      <c r="AD55" s="45"/>
      <c r="AE55" s="117">
        <f>SUM('K022_1.MELD:K022_5.MELD'!H55)</f>
        <v>0</v>
      </c>
      <c r="AF55" s="117">
        <f>SUM('K022_1.MELD:K022_5.MELD'!I55)</f>
        <v>0</v>
      </c>
      <c r="AG55" s="117">
        <f>SUM('K022_1.MELD:K022_5.MELD'!J55)</f>
        <v>0</v>
      </c>
      <c r="AH55" s="117">
        <f>SUM('K022_1.MELD:K022_5.MELD'!K55)</f>
        <v>0</v>
      </c>
      <c r="AI55" s="117">
        <f>SUM('K022_1.MELD:K022_5.MELD'!L55)</f>
        <v>0</v>
      </c>
      <c r="AJ55" s="117">
        <f>SUM('K022_1.MELD:K022_5.MELD'!M55)</f>
        <v>0</v>
      </c>
      <c r="AK55" s="117">
        <f>SUM('K022_1.MELD:K022_5.MELD'!N55)</f>
        <v>0</v>
      </c>
      <c r="AL55" s="2">
        <v>33</v>
      </c>
      <c r="AN55" s="142"/>
      <c r="AO55" s="152" t="s">
        <v>43</v>
      </c>
      <c r="AP55" s="7"/>
      <c r="AQ55" s="161" t="s">
        <v>203</v>
      </c>
      <c r="AS55" s="3" t="str">
        <f>IF(ABS(SUM(F55:L55)-M55)&gt;COUNT(F55:L55)*0.5,"ERROR","")</f>
        <v/>
      </c>
      <c r="AT55" s="3" t="str">
        <f>IF(ABS(SUM(O55:U55)-V55)&gt;COUNT(O55:U55)*0.5,"ERROR","")</f>
        <v/>
      </c>
      <c r="AU55" s="3" t="str">
        <f>IF(ABS(SUM(X55:AD55)-AE55)&gt;COUNT(X55:AD55)*0.5,"ERROR","")</f>
        <v/>
      </c>
    </row>
    <row r="56" spans="1:47" ht="27.6" customHeight="1" thickTop="1" thickBot="1">
      <c r="A56" s="142"/>
      <c r="B56" s="146" t="s">
        <v>44</v>
      </c>
      <c r="D56" s="161" t="s">
        <v>305</v>
      </c>
      <c r="E56" s="2">
        <v>34</v>
      </c>
      <c r="F56" s="45"/>
      <c r="G56" s="45"/>
      <c r="H56" s="45"/>
      <c r="I56" s="45"/>
      <c r="J56" s="45"/>
      <c r="K56" s="45"/>
      <c r="L56" s="45"/>
      <c r="M56" s="117">
        <f>SUM('K022_1.MELD:K022_5.MELD'!F56)</f>
        <v>0</v>
      </c>
      <c r="N56" s="2">
        <v>34</v>
      </c>
      <c r="O56" s="45"/>
      <c r="P56" s="45"/>
      <c r="Q56" s="45"/>
      <c r="R56" s="45"/>
      <c r="S56" s="45"/>
      <c r="T56" s="45"/>
      <c r="U56" s="45"/>
      <c r="V56" s="117">
        <f>SUM('K022_1.MELD:K022_5.MELD'!G56)</f>
        <v>0</v>
      </c>
      <c r="W56" s="2">
        <v>34</v>
      </c>
      <c r="X56" s="45"/>
      <c r="Y56" s="45"/>
      <c r="Z56" s="45"/>
      <c r="AA56" s="45"/>
      <c r="AB56" s="45"/>
      <c r="AC56" s="45"/>
      <c r="AD56" s="45"/>
      <c r="AE56" s="117">
        <f>SUM('K022_1.MELD:K022_5.MELD'!H56)</f>
        <v>0</v>
      </c>
      <c r="AF56" s="117">
        <f>SUM('K022_1.MELD:K022_5.MELD'!I56)</f>
        <v>0</v>
      </c>
      <c r="AG56" s="117">
        <f>SUM('K022_1.MELD:K022_5.MELD'!J56)</f>
        <v>0</v>
      </c>
      <c r="AH56" s="117">
        <f>SUM('K022_1.MELD:K022_5.MELD'!K56)</f>
        <v>0</v>
      </c>
      <c r="AI56" s="117">
        <f>SUM('K022_1.MELD:K022_5.MELD'!L56)</f>
        <v>0</v>
      </c>
      <c r="AJ56" s="117">
        <f>SUM('K022_1.MELD:K022_5.MELD'!M56)</f>
        <v>0</v>
      </c>
      <c r="AK56" s="117">
        <f>SUM('K022_1.MELD:K022_5.MELD'!N56)</f>
        <v>0</v>
      </c>
      <c r="AL56" s="2">
        <v>34</v>
      </c>
      <c r="AN56" s="142"/>
      <c r="AO56" s="191" t="s">
        <v>44</v>
      </c>
      <c r="AP56" s="7"/>
      <c r="AQ56" s="161" t="s">
        <v>204</v>
      </c>
      <c r="AS56" s="3" t="str">
        <f>IF(ABS(SUM(F56:L56)-M56)&gt;COUNT(F56:L56)*0.5,"ERROR","")</f>
        <v/>
      </c>
      <c r="AT56" s="3" t="str">
        <f>IF(ABS(SUM(O56:U56)-V56)&gt;COUNT(O56:U56)*0.5,"ERROR","")</f>
        <v/>
      </c>
      <c r="AU56" s="3" t="str">
        <f>IF(ABS(SUM(X56:AD56)-AE56)&gt;COUNT(X56:AD56)*0.5,"ERROR","")</f>
        <v/>
      </c>
    </row>
    <row r="57" spans="1:47" ht="14.25" customHeight="1" thickTop="1">
      <c r="A57" s="143"/>
      <c r="B57" s="147"/>
      <c r="C57" s="160"/>
      <c r="D57" s="174"/>
      <c r="E57" s="2"/>
      <c r="F57" s="44"/>
      <c r="G57" s="44"/>
      <c r="H57" s="44"/>
      <c r="I57" s="44"/>
      <c r="J57" s="44"/>
      <c r="K57" s="44"/>
      <c r="L57" s="44"/>
      <c r="M57" s="44"/>
      <c r="N57" s="2"/>
      <c r="O57" s="44"/>
      <c r="P57" s="44"/>
      <c r="Q57" s="44"/>
      <c r="R57" s="44"/>
      <c r="S57" s="44"/>
      <c r="T57" s="44"/>
      <c r="U57" s="44"/>
      <c r="V57" s="44"/>
      <c r="W57" s="2"/>
      <c r="X57" s="44"/>
      <c r="Y57" s="44"/>
      <c r="Z57" s="44"/>
      <c r="AA57" s="44"/>
      <c r="AB57" s="44"/>
      <c r="AC57" s="44"/>
      <c r="AD57" s="44"/>
      <c r="AE57" s="44"/>
      <c r="AF57" s="56"/>
      <c r="AG57" s="69"/>
      <c r="AH57" s="44"/>
      <c r="AI57" s="44"/>
      <c r="AJ57" s="44"/>
      <c r="AK57" s="44"/>
      <c r="AL57" s="2"/>
      <c r="AN57" s="143"/>
      <c r="AO57" s="188"/>
      <c r="AP57" s="120"/>
      <c r="AQ57" s="163"/>
      <c r="AS57" s="44"/>
      <c r="AT57" s="44"/>
      <c r="AU57" s="56"/>
    </row>
    <row r="58" spans="1:47" ht="13.5" thickBot="1">
      <c r="A58" s="143" t="s">
        <v>49</v>
      </c>
      <c r="B58" s="165" t="s">
        <v>79</v>
      </c>
      <c r="C58" s="158" t="s">
        <v>205</v>
      </c>
      <c r="D58" s="159"/>
      <c r="E58" s="2">
        <v>35</v>
      </c>
      <c r="F58" s="117">
        <f t="shared" ref="F58:L58" si="12">SUM(F60:F62)</f>
        <v>0</v>
      </c>
      <c r="G58" s="117">
        <f t="shared" si="12"/>
        <v>0</v>
      </c>
      <c r="H58" s="117">
        <f t="shared" si="12"/>
        <v>0</v>
      </c>
      <c r="I58" s="117">
        <f t="shared" si="12"/>
        <v>0</v>
      </c>
      <c r="J58" s="117">
        <f t="shared" si="12"/>
        <v>0</v>
      </c>
      <c r="K58" s="117">
        <f t="shared" si="12"/>
        <v>0</v>
      </c>
      <c r="L58" s="117">
        <f t="shared" si="12"/>
        <v>0</v>
      </c>
      <c r="M58" s="117">
        <f>SUM('K022_1.MELD:K022_5.MELD'!F58)</f>
        <v>0</v>
      </c>
      <c r="N58" s="2">
        <v>35</v>
      </c>
      <c r="O58" s="117">
        <f t="shared" ref="O58:U58" si="13">SUM(O60:O62)</f>
        <v>0</v>
      </c>
      <c r="P58" s="117">
        <f t="shared" si="13"/>
        <v>0</v>
      </c>
      <c r="Q58" s="117">
        <f t="shared" si="13"/>
        <v>0</v>
      </c>
      <c r="R58" s="117">
        <f t="shared" si="13"/>
        <v>0</v>
      </c>
      <c r="S58" s="117">
        <f t="shared" si="13"/>
        <v>0</v>
      </c>
      <c r="T58" s="117">
        <f t="shared" si="13"/>
        <v>0</v>
      </c>
      <c r="U58" s="117">
        <f t="shared" si="13"/>
        <v>0</v>
      </c>
      <c r="V58" s="117">
        <f>SUM('K022_1.MELD:K022_5.MELD'!G58)</f>
        <v>0</v>
      </c>
      <c r="W58" s="2">
        <v>35</v>
      </c>
      <c r="X58" s="117">
        <f t="shared" ref="X58:AD58" si="14">SUM(X60:X62)</f>
        <v>0</v>
      </c>
      <c r="Y58" s="117">
        <f t="shared" si="14"/>
        <v>0</v>
      </c>
      <c r="Z58" s="117">
        <f t="shared" si="14"/>
        <v>0</v>
      </c>
      <c r="AA58" s="117">
        <f t="shared" si="14"/>
        <v>0</v>
      </c>
      <c r="AB58" s="117">
        <f t="shared" si="14"/>
        <v>0</v>
      </c>
      <c r="AC58" s="117">
        <f t="shared" si="14"/>
        <v>0</v>
      </c>
      <c r="AD58" s="117">
        <f t="shared" si="14"/>
        <v>0</v>
      </c>
      <c r="AE58" s="117">
        <f>SUM('K022_1.MELD:K022_5.MELD'!H58)</f>
        <v>0</v>
      </c>
      <c r="AF58" s="117">
        <f>SUM('K022_1.MELD:K022_5.MELD'!I58)</f>
        <v>0</v>
      </c>
      <c r="AG58" s="117">
        <f>SUM('K022_1.MELD:K022_5.MELD'!J58)</f>
        <v>0</v>
      </c>
      <c r="AH58" s="117">
        <f>SUM('K022_1.MELD:K022_5.MELD'!K58)</f>
        <v>0</v>
      </c>
      <c r="AI58" s="117">
        <f>SUM('K022_1.MELD:K022_5.MELD'!L58)</f>
        <v>0</v>
      </c>
      <c r="AJ58" s="117">
        <f>SUM('K022_1.MELD:K022_5.MELD'!M58)</f>
        <v>0</v>
      </c>
      <c r="AK58" s="117">
        <f>SUM('K022_1.MELD:K022_5.MELD'!N58)</f>
        <v>0</v>
      </c>
      <c r="AL58" s="2">
        <v>35</v>
      </c>
      <c r="AN58" s="143" t="s">
        <v>45</v>
      </c>
      <c r="AO58" s="190" t="s">
        <v>79</v>
      </c>
      <c r="AP58" s="185" t="s">
        <v>205</v>
      </c>
      <c r="AQ58" s="159"/>
      <c r="AS58" s="3" t="str">
        <f>IF(ABS(SUM(F58:L58)-M58)&gt;COUNT(F58:L58)*0.5,"ERROR","")</f>
        <v/>
      </c>
      <c r="AT58" s="3" t="str">
        <f>IF(ABS(SUM(O58:U58)-V58)&gt;COUNT(O58:U58)*0.5,"ERROR","")</f>
        <v/>
      </c>
      <c r="AU58" s="3" t="str">
        <f>IF(ABS(SUM(X58:AD58)-AE58)&gt;COUNT(X58:AD58)*0.5,"ERROR","")</f>
        <v/>
      </c>
    </row>
    <row r="59" spans="1:47" ht="14.25" customHeight="1" thickTop="1">
      <c r="A59" s="142"/>
      <c r="B59" s="141"/>
      <c r="C59" s="6" t="s">
        <v>175</v>
      </c>
      <c r="D59" s="156"/>
      <c r="E59" s="2"/>
      <c r="F59" s="44"/>
      <c r="G59" s="44"/>
      <c r="H59" s="44"/>
      <c r="I59" s="44"/>
      <c r="J59" s="44"/>
      <c r="K59" s="44"/>
      <c r="L59" s="44"/>
      <c r="M59" s="44"/>
      <c r="N59" s="2"/>
      <c r="O59" s="44"/>
      <c r="P59" s="44"/>
      <c r="Q59" s="44"/>
      <c r="R59" s="44"/>
      <c r="S59" s="44"/>
      <c r="T59" s="44"/>
      <c r="U59" s="44"/>
      <c r="V59" s="44"/>
      <c r="W59" s="2"/>
      <c r="X59" s="44"/>
      <c r="Y59" s="44"/>
      <c r="Z59" s="44"/>
      <c r="AA59" s="44"/>
      <c r="AB59" s="44"/>
      <c r="AC59" s="44"/>
      <c r="AD59" s="44"/>
      <c r="AE59" s="44"/>
      <c r="AF59" s="56"/>
      <c r="AG59" s="69"/>
      <c r="AH59" s="44"/>
      <c r="AI59" s="44"/>
      <c r="AJ59" s="44"/>
      <c r="AK59" s="44"/>
      <c r="AL59" s="2"/>
      <c r="AN59" s="142"/>
      <c r="AO59" s="189"/>
      <c r="AP59" s="7" t="s">
        <v>175</v>
      </c>
      <c r="AQ59" s="156"/>
      <c r="AS59" s="44"/>
      <c r="AT59" s="44"/>
      <c r="AU59" s="56"/>
    </row>
    <row r="60" spans="1:47" ht="13.5" thickBot="1">
      <c r="A60" s="142"/>
      <c r="B60" s="146" t="s">
        <v>46</v>
      </c>
      <c r="D60" s="161" t="s">
        <v>296</v>
      </c>
      <c r="E60" s="2">
        <v>36</v>
      </c>
      <c r="F60" s="45"/>
      <c r="G60" s="45"/>
      <c r="H60" s="45"/>
      <c r="I60" s="45"/>
      <c r="J60" s="45"/>
      <c r="K60" s="45"/>
      <c r="L60" s="45"/>
      <c r="M60" s="117">
        <f>SUM('K022_1.MELD:K022_5.MELD'!F60)</f>
        <v>0</v>
      </c>
      <c r="N60" s="2">
        <v>36</v>
      </c>
      <c r="O60" s="45"/>
      <c r="P60" s="45"/>
      <c r="Q60" s="45"/>
      <c r="R60" s="45"/>
      <c r="S60" s="45"/>
      <c r="T60" s="45"/>
      <c r="U60" s="45"/>
      <c r="V60" s="117">
        <f>SUM('K022_1.MELD:K022_5.MELD'!G60)</f>
        <v>0</v>
      </c>
      <c r="W60" s="2">
        <v>36</v>
      </c>
      <c r="X60" s="45"/>
      <c r="Y60" s="45"/>
      <c r="Z60" s="45"/>
      <c r="AA60" s="45"/>
      <c r="AB60" s="45"/>
      <c r="AC60" s="45"/>
      <c r="AD60" s="45"/>
      <c r="AE60" s="117">
        <f>SUM('K022_1.MELD:K022_5.MELD'!H60)</f>
        <v>0</v>
      </c>
      <c r="AF60" s="117">
        <f>SUM('K022_1.MELD:K022_5.MELD'!I60)</f>
        <v>0</v>
      </c>
      <c r="AG60" s="117">
        <f>SUM('K022_1.MELD:K022_5.MELD'!J60)</f>
        <v>0</v>
      </c>
      <c r="AH60" s="117">
        <f>SUM('K022_1.MELD:K022_5.MELD'!K60)</f>
        <v>0</v>
      </c>
      <c r="AI60" s="117">
        <f>SUM('K022_1.MELD:K022_5.MELD'!L60)</f>
        <v>0</v>
      </c>
      <c r="AJ60" s="117">
        <f>SUM('K022_1.MELD:K022_5.MELD'!M60)</f>
        <v>0</v>
      </c>
      <c r="AK60" s="117">
        <f>SUM('K022_1.MELD:K022_5.MELD'!N60)</f>
        <v>0</v>
      </c>
      <c r="AL60" s="2">
        <v>36</v>
      </c>
      <c r="AN60" s="142"/>
      <c r="AO60" s="152" t="s">
        <v>46</v>
      </c>
      <c r="AP60" s="7"/>
      <c r="AQ60" s="161" t="s">
        <v>206</v>
      </c>
      <c r="AS60" s="3" t="str">
        <f>IF(ABS(SUM(F60:L60)-M60)&gt;COUNT(F60:L60)*0.5,"ERROR","")</f>
        <v/>
      </c>
      <c r="AT60" s="3" t="str">
        <f>IF(ABS(SUM(O60:U60)-V60)&gt;COUNT(O60:U60)*0.5,"ERROR","")</f>
        <v/>
      </c>
      <c r="AU60" s="3" t="str">
        <f>IF(ABS(SUM(X60:AD60)-AE60)&gt;COUNT(X60:AD60)*0.5,"ERROR","")</f>
        <v/>
      </c>
    </row>
    <row r="61" spans="1:47" ht="27" thickTop="1" thickBot="1">
      <c r="A61" s="142"/>
      <c r="B61" s="146" t="s">
        <v>47</v>
      </c>
      <c r="D61" s="161" t="s">
        <v>297</v>
      </c>
      <c r="E61" s="2">
        <v>37</v>
      </c>
      <c r="F61" s="45"/>
      <c r="G61" s="45"/>
      <c r="H61" s="45"/>
      <c r="I61" s="45"/>
      <c r="J61" s="45"/>
      <c r="K61" s="45"/>
      <c r="L61" s="45"/>
      <c r="M61" s="117">
        <f>SUM('K022_1.MELD:K022_5.MELD'!F61)</f>
        <v>0</v>
      </c>
      <c r="N61" s="2">
        <v>37</v>
      </c>
      <c r="O61" s="45"/>
      <c r="P61" s="45"/>
      <c r="Q61" s="45"/>
      <c r="R61" s="45"/>
      <c r="S61" s="45"/>
      <c r="T61" s="45"/>
      <c r="U61" s="45"/>
      <c r="V61" s="117">
        <f>SUM('K022_1.MELD:K022_5.MELD'!G61)</f>
        <v>0</v>
      </c>
      <c r="W61" s="2">
        <v>37</v>
      </c>
      <c r="X61" s="45"/>
      <c r="Y61" s="45"/>
      <c r="Z61" s="45"/>
      <c r="AA61" s="45"/>
      <c r="AB61" s="45"/>
      <c r="AC61" s="45"/>
      <c r="AD61" s="45"/>
      <c r="AE61" s="117">
        <f>SUM('K022_1.MELD:K022_5.MELD'!H61)</f>
        <v>0</v>
      </c>
      <c r="AF61" s="117">
        <f>SUM('K022_1.MELD:K022_5.MELD'!I61)</f>
        <v>0</v>
      </c>
      <c r="AG61" s="117">
        <f>SUM('K022_1.MELD:K022_5.MELD'!J61)</f>
        <v>0</v>
      </c>
      <c r="AH61" s="117">
        <f>SUM('K022_1.MELD:K022_5.MELD'!K61)</f>
        <v>0</v>
      </c>
      <c r="AI61" s="117">
        <f>SUM('K022_1.MELD:K022_5.MELD'!L61)</f>
        <v>0</v>
      </c>
      <c r="AJ61" s="117">
        <f>SUM('K022_1.MELD:K022_5.MELD'!M61)</f>
        <v>0</v>
      </c>
      <c r="AK61" s="117">
        <f>SUM('K022_1.MELD:K022_5.MELD'!N61)</f>
        <v>0</v>
      </c>
      <c r="AL61" s="2">
        <v>37</v>
      </c>
      <c r="AN61" s="142"/>
      <c r="AO61" s="152" t="s">
        <v>47</v>
      </c>
      <c r="AP61" s="7"/>
      <c r="AQ61" s="161" t="s">
        <v>207</v>
      </c>
      <c r="AS61" s="3" t="str">
        <f>IF(ABS(SUM(F61:L61)-M61)&gt;COUNT(F61:L61)*0.5,"ERROR","")</f>
        <v/>
      </c>
      <c r="AT61" s="3" t="str">
        <f>IF(ABS(SUM(O61:U61)-V61)&gt;COUNT(O61:U61)*0.5,"ERROR","")</f>
        <v/>
      </c>
      <c r="AU61" s="3" t="str">
        <f>IF(ABS(SUM(X61:AD61)-AE61)&gt;COUNT(X61:AD61)*0.5,"ERROR","")</f>
        <v/>
      </c>
    </row>
    <row r="62" spans="1:47" ht="14.25" thickTop="1" thickBot="1">
      <c r="A62" s="142"/>
      <c r="B62" s="146" t="s">
        <v>48</v>
      </c>
      <c r="D62" s="161" t="s">
        <v>298</v>
      </c>
      <c r="E62" s="2">
        <v>38</v>
      </c>
      <c r="F62" s="45"/>
      <c r="G62" s="45"/>
      <c r="H62" s="45"/>
      <c r="I62" s="45"/>
      <c r="J62" s="45"/>
      <c r="K62" s="45"/>
      <c r="L62" s="45"/>
      <c r="M62" s="117">
        <f>SUM('K022_1.MELD:K022_5.MELD'!F62)</f>
        <v>0</v>
      </c>
      <c r="N62" s="2">
        <v>38</v>
      </c>
      <c r="O62" s="45"/>
      <c r="P62" s="45"/>
      <c r="Q62" s="45"/>
      <c r="R62" s="45"/>
      <c r="S62" s="45"/>
      <c r="T62" s="45"/>
      <c r="U62" s="45"/>
      <c r="V62" s="117">
        <f>SUM('K022_1.MELD:K022_5.MELD'!G62)</f>
        <v>0</v>
      </c>
      <c r="W62" s="2">
        <v>38</v>
      </c>
      <c r="X62" s="45"/>
      <c r="Y62" s="45"/>
      <c r="Z62" s="45"/>
      <c r="AA62" s="45"/>
      <c r="AB62" s="45"/>
      <c r="AC62" s="45"/>
      <c r="AD62" s="45"/>
      <c r="AE62" s="117">
        <f>SUM('K022_1.MELD:K022_5.MELD'!H62)</f>
        <v>0</v>
      </c>
      <c r="AF62" s="117">
        <f>SUM('K022_1.MELD:K022_5.MELD'!I62)</f>
        <v>0</v>
      </c>
      <c r="AG62" s="117">
        <f>SUM('K022_1.MELD:K022_5.MELD'!J62)</f>
        <v>0</v>
      </c>
      <c r="AH62" s="117">
        <f>SUM('K022_1.MELD:K022_5.MELD'!K62)</f>
        <v>0</v>
      </c>
      <c r="AI62" s="117">
        <f>SUM('K022_1.MELD:K022_5.MELD'!L62)</f>
        <v>0</v>
      </c>
      <c r="AJ62" s="117">
        <f>SUM('K022_1.MELD:K022_5.MELD'!M62)</f>
        <v>0</v>
      </c>
      <c r="AK62" s="117">
        <f>SUM('K022_1.MELD:K022_5.MELD'!N62)</f>
        <v>0</v>
      </c>
      <c r="AL62" s="2">
        <v>38</v>
      </c>
      <c r="AN62" s="142"/>
      <c r="AO62" s="152" t="s">
        <v>48</v>
      </c>
      <c r="AP62" s="7"/>
      <c r="AQ62" s="161" t="s">
        <v>208</v>
      </c>
      <c r="AS62" s="3" t="str">
        <f>IF(ABS(SUM(F62:L62)-M62)&gt;COUNT(F62:L62)*0.5,"ERROR","")</f>
        <v/>
      </c>
      <c r="AT62" s="3" t="str">
        <f>IF(ABS(SUM(O62:U62)-V62)&gt;COUNT(O62:U62)*0.5,"ERROR","")</f>
        <v/>
      </c>
      <c r="AU62" s="3" t="str">
        <f>IF(ABS(SUM(X62:AD62)-AE62)&gt;COUNT(X62:AD62)*0.5,"ERROR","")</f>
        <v/>
      </c>
    </row>
    <row r="63" spans="1:47" ht="14.25" thickTop="1" thickBot="1">
      <c r="A63" s="143" t="s">
        <v>51</v>
      </c>
      <c r="B63" s="145" t="s">
        <v>50</v>
      </c>
      <c r="C63" s="166" t="s">
        <v>209</v>
      </c>
      <c r="D63" s="63"/>
      <c r="E63" s="2">
        <v>39</v>
      </c>
      <c r="F63" s="45"/>
      <c r="G63" s="45"/>
      <c r="H63" s="45"/>
      <c r="I63" s="45"/>
      <c r="J63" s="45"/>
      <c r="K63" s="45"/>
      <c r="L63" s="45"/>
      <c r="M63" s="117">
        <f>SUM('K022_1.MELD:K022_5.MELD'!F63)</f>
        <v>0</v>
      </c>
      <c r="N63" s="2">
        <v>39</v>
      </c>
      <c r="O63" s="45"/>
      <c r="P63" s="45"/>
      <c r="Q63" s="45"/>
      <c r="R63" s="45"/>
      <c r="S63" s="45"/>
      <c r="T63" s="45"/>
      <c r="U63" s="45"/>
      <c r="V63" s="117">
        <f>SUM('K022_1.MELD:K022_5.MELD'!G63)</f>
        <v>0</v>
      </c>
      <c r="W63" s="2">
        <v>39</v>
      </c>
      <c r="X63" s="45"/>
      <c r="Y63" s="45"/>
      <c r="Z63" s="45"/>
      <c r="AA63" s="45"/>
      <c r="AB63" s="45"/>
      <c r="AC63" s="45"/>
      <c r="AD63" s="45"/>
      <c r="AE63" s="117">
        <f>SUM('K022_1.MELD:K022_5.MELD'!H63)</f>
        <v>0</v>
      </c>
      <c r="AF63" s="117">
        <f>SUM('K022_1.MELD:K022_5.MELD'!I63)</f>
        <v>0</v>
      </c>
      <c r="AG63" s="117">
        <f>SUM('K022_1.MELD:K022_5.MELD'!J63)</f>
        <v>0</v>
      </c>
      <c r="AH63" s="117">
        <f>SUM('K022_1.MELD:K022_5.MELD'!K63)</f>
        <v>0</v>
      </c>
      <c r="AI63" s="117">
        <f>SUM('K022_1.MELD:K022_5.MELD'!L63)</f>
        <v>0</v>
      </c>
      <c r="AJ63" s="117">
        <f>SUM('K022_1.MELD:K022_5.MELD'!M63)</f>
        <v>0</v>
      </c>
      <c r="AK63" s="117">
        <f>SUM('K022_1.MELD:K022_5.MELD'!N63)</f>
        <v>0</v>
      </c>
      <c r="AL63" s="2">
        <v>39</v>
      </c>
      <c r="AN63" s="143" t="s">
        <v>49</v>
      </c>
      <c r="AO63" s="188" t="s">
        <v>50</v>
      </c>
      <c r="AP63" s="166" t="s">
        <v>209</v>
      </c>
      <c r="AQ63" s="157"/>
      <c r="AS63" s="3" t="str">
        <f>IF(ABS(SUM(F63:L63)-M63)&gt;COUNT(F63:L63)*0.5,"ERROR","")</f>
        <v/>
      </c>
      <c r="AT63" s="3" t="str">
        <f>IF(ABS(SUM(O63:U63)-V63)&gt;COUNT(O63:U63)*0.5,"ERROR","")</f>
        <v/>
      </c>
      <c r="AU63" s="3" t="str">
        <f>IF(ABS(SUM(X63:AD63)-AE63)&gt;COUNT(X63:AD63)*0.5,"ERROR","")</f>
        <v/>
      </c>
    </row>
    <row r="64" spans="1:47" ht="14.25" customHeight="1" thickTop="1">
      <c r="A64" s="143"/>
      <c r="B64" s="145"/>
      <c r="C64" s="13"/>
      <c r="D64" s="168"/>
      <c r="E64" s="2"/>
      <c r="F64" s="44"/>
      <c r="G64" s="44"/>
      <c r="H64" s="44"/>
      <c r="I64" s="44"/>
      <c r="J64" s="44"/>
      <c r="K64" s="44"/>
      <c r="L64" s="44"/>
      <c r="M64" s="44"/>
      <c r="N64" s="2"/>
      <c r="O64" s="44"/>
      <c r="P64" s="44"/>
      <c r="Q64" s="44"/>
      <c r="R64" s="44"/>
      <c r="S64" s="44"/>
      <c r="T64" s="44"/>
      <c r="U64" s="44"/>
      <c r="V64" s="44"/>
      <c r="W64" s="2"/>
      <c r="X64" s="44"/>
      <c r="Y64" s="44"/>
      <c r="Z64" s="44"/>
      <c r="AA64" s="44"/>
      <c r="AB64" s="44"/>
      <c r="AC64" s="44"/>
      <c r="AD64" s="44"/>
      <c r="AE64" s="44"/>
      <c r="AF64" s="56"/>
      <c r="AG64" s="69"/>
      <c r="AH64" s="44"/>
      <c r="AI64" s="44"/>
      <c r="AJ64" s="44"/>
      <c r="AK64" s="44"/>
      <c r="AL64" s="2"/>
      <c r="AN64" s="143"/>
      <c r="AO64" s="188"/>
      <c r="AP64" s="167"/>
      <c r="AQ64" s="168"/>
      <c r="AS64" s="44"/>
      <c r="AT64" s="44"/>
      <c r="AU64" s="56"/>
    </row>
    <row r="65" spans="1:47" ht="13.5" thickBot="1">
      <c r="A65" s="143" t="s">
        <v>54</v>
      </c>
      <c r="B65" s="145" t="s">
        <v>52</v>
      </c>
      <c r="C65" s="169" t="s">
        <v>210</v>
      </c>
      <c r="D65" s="170"/>
      <c r="E65" s="2">
        <v>40</v>
      </c>
      <c r="F65" s="45"/>
      <c r="G65" s="45"/>
      <c r="H65" s="45"/>
      <c r="I65" s="45"/>
      <c r="J65" s="45"/>
      <c r="K65" s="45"/>
      <c r="L65" s="45"/>
      <c r="M65" s="117">
        <f>SUM('K022_1.MELD:K022_5.MELD'!F65)</f>
        <v>0</v>
      </c>
      <c r="N65" s="2">
        <v>40</v>
      </c>
      <c r="O65" s="45"/>
      <c r="P65" s="45"/>
      <c r="Q65" s="45"/>
      <c r="R65" s="45"/>
      <c r="S65" s="45"/>
      <c r="T65" s="45"/>
      <c r="U65" s="45"/>
      <c r="V65" s="117">
        <f>SUM('K022_1.MELD:K022_5.MELD'!G65)</f>
        <v>0</v>
      </c>
      <c r="W65" s="2">
        <v>40</v>
      </c>
      <c r="X65" s="45"/>
      <c r="Y65" s="45"/>
      <c r="Z65" s="45"/>
      <c r="AA65" s="45"/>
      <c r="AB65" s="45"/>
      <c r="AC65" s="45"/>
      <c r="AD65" s="45"/>
      <c r="AE65" s="117">
        <f>SUM('K022_1.MELD:K022_5.MELD'!H65)</f>
        <v>0</v>
      </c>
      <c r="AF65" s="117">
        <f>SUM('K022_1.MELD:K022_5.MELD'!I65)</f>
        <v>0</v>
      </c>
      <c r="AG65" s="117">
        <f>SUM('K022_1.MELD:K022_5.MELD'!J65)</f>
        <v>0</v>
      </c>
      <c r="AH65" s="117">
        <f>SUM('K022_1.MELD:K022_5.MELD'!K65)</f>
        <v>0</v>
      </c>
      <c r="AI65" s="117">
        <f>SUM('K022_1.MELD:K022_5.MELD'!L65)</f>
        <v>0</v>
      </c>
      <c r="AJ65" s="117">
        <f>SUM('K022_1.MELD:K022_5.MELD'!M65)</f>
        <v>0</v>
      </c>
      <c r="AK65" s="117">
        <f>SUM('K022_1.MELD:K022_5.MELD'!N65)</f>
        <v>0</v>
      </c>
      <c r="AL65" s="2">
        <v>40</v>
      </c>
      <c r="AN65" s="143" t="s">
        <v>51</v>
      </c>
      <c r="AO65" s="188" t="s">
        <v>52</v>
      </c>
      <c r="AP65" s="186" t="s">
        <v>210</v>
      </c>
      <c r="AQ65" s="170"/>
      <c r="AS65" s="3" t="str">
        <f>IF(ABS(SUM(F65:L65)-M65)&gt;COUNT(F65:L65)*0.5,"ERROR","")</f>
        <v/>
      </c>
      <c r="AT65" s="3" t="str">
        <f>IF(ABS(SUM(O65:U65)-V65)&gt;COUNT(O65:U65)*0.5,"ERROR","")</f>
        <v/>
      </c>
      <c r="AU65" s="3" t="str">
        <f>IF(ABS(SUM(X65:AD65)-AE65)&gt;COUNT(X65:AD65)*0.5,"ERROR","")</f>
        <v/>
      </c>
    </row>
    <row r="66" spans="1:47" ht="14.25" customHeight="1" thickTop="1">
      <c r="A66" s="142"/>
      <c r="B66" s="146"/>
      <c r="C66" s="6" t="s">
        <v>175</v>
      </c>
      <c r="D66" s="156"/>
      <c r="E66" s="2"/>
      <c r="F66" s="44"/>
      <c r="G66" s="44"/>
      <c r="H66" s="44"/>
      <c r="I66" s="44"/>
      <c r="J66" s="44"/>
      <c r="K66" s="44"/>
      <c r="L66" s="44"/>
      <c r="M66" s="44"/>
      <c r="N66" s="2"/>
      <c r="O66" s="44"/>
      <c r="P66" s="44"/>
      <c r="Q66" s="44"/>
      <c r="R66" s="44"/>
      <c r="S66" s="44"/>
      <c r="T66" s="44"/>
      <c r="U66" s="44"/>
      <c r="V66" s="44"/>
      <c r="W66" s="2"/>
      <c r="X66" s="44"/>
      <c r="Y66" s="44"/>
      <c r="Z66" s="44"/>
      <c r="AA66" s="44"/>
      <c r="AB66" s="44"/>
      <c r="AC66" s="44"/>
      <c r="AD66" s="44"/>
      <c r="AE66" s="44"/>
      <c r="AF66" s="56"/>
      <c r="AG66" s="69"/>
      <c r="AH66" s="44"/>
      <c r="AI66" s="44"/>
      <c r="AJ66" s="44"/>
      <c r="AK66" s="44"/>
      <c r="AL66" s="2"/>
      <c r="AN66" s="142"/>
      <c r="AO66" s="152"/>
      <c r="AP66" s="7" t="s">
        <v>175</v>
      </c>
      <c r="AQ66" s="156"/>
      <c r="AS66" s="44"/>
      <c r="AT66" s="44"/>
      <c r="AU66" s="56"/>
    </row>
    <row r="67" spans="1:47" ht="13.5" thickBot="1">
      <c r="A67" s="142"/>
      <c r="B67" s="146" t="s">
        <v>53</v>
      </c>
      <c r="D67" s="161" t="s">
        <v>299</v>
      </c>
      <c r="E67" s="2">
        <v>41</v>
      </c>
      <c r="F67" s="45"/>
      <c r="G67" s="45"/>
      <c r="H67" s="45"/>
      <c r="I67" s="45"/>
      <c r="J67" s="45"/>
      <c r="K67" s="45"/>
      <c r="L67" s="45"/>
      <c r="M67" s="117">
        <f>SUM('K022_1.MELD:K022_5.MELD'!F67)</f>
        <v>0</v>
      </c>
      <c r="N67" s="2">
        <v>41</v>
      </c>
      <c r="O67" s="45"/>
      <c r="P67" s="45"/>
      <c r="Q67" s="45"/>
      <c r="R67" s="45"/>
      <c r="S67" s="45"/>
      <c r="T67" s="45"/>
      <c r="U67" s="45"/>
      <c r="V67" s="117">
        <f>SUM('K022_1.MELD:K022_5.MELD'!G67)</f>
        <v>0</v>
      </c>
      <c r="W67" s="2">
        <v>41</v>
      </c>
      <c r="X67" s="45"/>
      <c r="Y67" s="45"/>
      <c r="Z67" s="45"/>
      <c r="AA67" s="45"/>
      <c r="AB67" s="45"/>
      <c r="AC67" s="45"/>
      <c r="AD67" s="45"/>
      <c r="AE67" s="117">
        <f>SUM('K022_1.MELD:K022_5.MELD'!H67)</f>
        <v>0</v>
      </c>
      <c r="AF67" s="117">
        <f>SUM('K022_1.MELD:K022_5.MELD'!I67)</f>
        <v>0</v>
      </c>
      <c r="AG67" s="117">
        <f>SUM('K022_1.MELD:K022_5.MELD'!J67)</f>
        <v>0</v>
      </c>
      <c r="AH67" s="117">
        <f>SUM('K022_1.MELD:K022_5.MELD'!K67)</f>
        <v>0</v>
      </c>
      <c r="AI67" s="117">
        <f>SUM('K022_1.MELD:K022_5.MELD'!L67)</f>
        <v>0</v>
      </c>
      <c r="AJ67" s="117">
        <f>SUM('K022_1.MELD:K022_5.MELD'!M67)</f>
        <v>0</v>
      </c>
      <c r="AK67" s="117">
        <f>SUM('K022_1.MELD:K022_5.MELD'!N67)</f>
        <v>0</v>
      </c>
      <c r="AL67" s="2">
        <v>41</v>
      </c>
      <c r="AN67" s="142"/>
      <c r="AO67" s="152" t="s">
        <v>53</v>
      </c>
      <c r="AP67" s="7"/>
      <c r="AQ67" s="161" t="s">
        <v>308</v>
      </c>
      <c r="AS67" s="3" t="str">
        <f>IF(ABS(SUM(F67:L67)-M67)&gt;COUNT(F67:L67)*0.5,"ERROR","")</f>
        <v/>
      </c>
      <c r="AT67" s="3" t="str">
        <f>IF(ABS(SUM(O67:U67)-V67)&gt;COUNT(O67:U67)*0.5,"ERROR","")</f>
        <v/>
      </c>
      <c r="AU67" s="3" t="str">
        <f>IF(ABS(SUM(X67:AD67)-AE67)&gt;COUNT(X67:AD67)*0.5,"ERROR","")</f>
        <v/>
      </c>
    </row>
    <row r="68" spans="1:47" ht="14.25" customHeight="1" thickTop="1">
      <c r="A68" s="143"/>
      <c r="B68" s="145"/>
      <c r="C68" s="160"/>
      <c r="D68" s="174"/>
      <c r="E68" s="2"/>
      <c r="F68" s="44"/>
      <c r="G68" s="44"/>
      <c r="H68" s="44"/>
      <c r="I68" s="44"/>
      <c r="J68" s="44"/>
      <c r="K68" s="44"/>
      <c r="L68" s="44"/>
      <c r="M68" s="44"/>
      <c r="N68" s="2"/>
      <c r="O68" s="44"/>
      <c r="P68" s="44"/>
      <c r="Q68" s="44"/>
      <c r="R68" s="44"/>
      <c r="S68" s="44"/>
      <c r="T68" s="44"/>
      <c r="U68" s="44"/>
      <c r="V68" s="44"/>
      <c r="W68" s="2"/>
      <c r="X68" s="44"/>
      <c r="Y68" s="44"/>
      <c r="Z68" s="44"/>
      <c r="AA68" s="44"/>
      <c r="AB68" s="44"/>
      <c r="AC68" s="44"/>
      <c r="AD68" s="44"/>
      <c r="AE68" s="44"/>
      <c r="AF68" s="56"/>
      <c r="AG68" s="69"/>
      <c r="AH68" s="44"/>
      <c r="AI68" s="44"/>
      <c r="AJ68" s="44"/>
      <c r="AK68" s="44"/>
      <c r="AL68" s="2"/>
      <c r="AN68" s="143"/>
      <c r="AO68" s="188"/>
      <c r="AP68" s="120"/>
      <c r="AQ68" s="163"/>
      <c r="AS68" s="44"/>
      <c r="AT68" s="44"/>
      <c r="AU68" s="56"/>
    </row>
    <row r="69" spans="1:47" ht="13.5" thickBot="1">
      <c r="A69" s="143" t="s">
        <v>56</v>
      </c>
      <c r="B69" s="145" t="s">
        <v>55</v>
      </c>
      <c r="C69" s="158" t="s">
        <v>303</v>
      </c>
      <c r="D69" s="159"/>
      <c r="E69" s="2">
        <v>42</v>
      </c>
      <c r="F69" s="45"/>
      <c r="G69" s="45"/>
      <c r="H69" s="45"/>
      <c r="I69" s="45"/>
      <c r="J69" s="45"/>
      <c r="K69" s="45"/>
      <c r="L69" s="45"/>
      <c r="M69" s="117">
        <f>SUM('K022_1.MELD:K022_5.MELD'!F69)</f>
        <v>0</v>
      </c>
      <c r="N69" s="2">
        <v>42</v>
      </c>
      <c r="O69" s="45"/>
      <c r="P69" s="45"/>
      <c r="Q69" s="45"/>
      <c r="R69" s="45"/>
      <c r="S69" s="45"/>
      <c r="T69" s="45"/>
      <c r="U69" s="45"/>
      <c r="V69" s="117">
        <f>SUM('K022_1.MELD:K022_5.MELD'!G69)</f>
        <v>0</v>
      </c>
      <c r="W69" s="2">
        <v>42</v>
      </c>
      <c r="X69" s="45"/>
      <c r="Y69" s="45"/>
      <c r="Z69" s="45"/>
      <c r="AA69" s="45"/>
      <c r="AB69" s="45"/>
      <c r="AC69" s="45"/>
      <c r="AD69" s="45"/>
      <c r="AE69" s="117">
        <f>SUM('K022_1.MELD:K022_5.MELD'!H69)</f>
        <v>0</v>
      </c>
      <c r="AF69" s="117">
        <f>SUM('K022_1.MELD:K022_5.MELD'!I69)</f>
        <v>0</v>
      </c>
      <c r="AG69" s="117">
        <f>SUM('K022_1.MELD:K022_5.MELD'!J69)</f>
        <v>0</v>
      </c>
      <c r="AH69" s="117">
        <f>SUM('K022_1.MELD:K022_5.MELD'!K69)</f>
        <v>0</v>
      </c>
      <c r="AI69" s="117">
        <f>SUM('K022_1.MELD:K022_5.MELD'!L69)</f>
        <v>0</v>
      </c>
      <c r="AJ69" s="117">
        <f>SUM('K022_1.MELD:K022_5.MELD'!M69)</f>
        <v>0</v>
      </c>
      <c r="AK69" s="117">
        <f>SUM('K022_1.MELD:K022_5.MELD'!N69)</f>
        <v>0</v>
      </c>
      <c r="AL69" s="2">
        <v>42</v>
      </c>
      <c r="AN69" s="143" t="s">
        <v>54</v>
      </c>
      <c r="AO69" s="188" t="s">
        <v>55</v>
      </c>
      <c r="AP69" s="185" t="s">
        <v>309</v>
      </c>
      <c r="AQ69" s="159"/>
      <c r="AS69" s="3" t="str">
        <f>IF(ABS(SUM(F69:L69)-M69)&gt;COUNT(F69:L69)*0.5,"ERROR","")</f>
        <v/>
      </c>
      <c r="AT69" s="3" t="str">
        <f>IF(ABS(SUM(O69:U69)-V69)&gt;COUNT(O69:U69)*0.5,"ERROR","")</f>
        <v/>
      </c>
      <c r="AU69" s="3" t="str">
        <f>IF(ABS(SUM(X69:AD69)-AE69)&gt;COUNT(X69:AD69)*0.5,"ERROR","")</f>
        <v/>
      </c>
    </row>
    <row r="70" spans="1:47" ht="14.25" customHeight="1" thickTop="1">
      <c r="A70" s="143"/>
      <c r="B70" s="145"/>
      <c r="C70" s="160"/>
      <c r="D70" s="174"/>
      <c r="E70" s="2"/>
      <c r="F70" s="44"/>
      <c r="G70" s="44"/>
      <c r="H70" s="44"/>
      <c r="I70" s="44"/>
      <c r="J70" s="44"/>
      <c r="K70" s="44"/>
      <c r="L70" s="44"/>
      <c r="M70" s="44"/>
      <c r="N70" s="2"/>
      <c r="O70" s="44"/>
      <c r="P70" s="44"/>
      <c r="Q70" s="44"/>
      <c r="R70" s="44"/>
      <c r="S70" s="44"/>
      <c r="T70" s="44"/>
      <c r="U70" s="44"/>
      <c r="V70" s="44"/>
      <c r="W70" s="2"/>
      <c r="X70" s="44"/>
      <c r="Y70" s="44"/>
      <c r="Z70" s="44"/>
      <c r="AA70" s="44"/>
      <c r="AB70" s="44"/>
      <c r="AC70" s="44"/>
      <c r="AD70" s="44"/>
      <c r="AE70" s="44"/>
      <c r="AF70" s="56"/>
      <c r="AG70" s="69"/>
      <c r="AH70" s="44"/>
      <c r="AI70" s="44"/>
      <c r="AJ70" s="44"/>
      <c r="AK70" s="44"/>
      <c r="AL70" s="2"/>
      <c r="AN70" s="143"/>
      <c r="AO70" s="188"/>
      <c r="AP70" s="120"/>
      <c r="AQ70" s="163"/>
      <c r="AS70" s="44"/>
      <c r="AT70" s="44"/>
      <c r="AU70" s="56"/>
    </row>
    <row r="71" spans="1:47" ht="13.5" thickBot="1">
      <c r="A71" s="143" t="s">
        <v>59</v>
      </c>
      <c r="B71" s="145" t="s">
        <v>57</v>
      </c>
      <c r="C71" s="158" t="s">
        <v>275</v>
      </c>
      <c r="D71" s="159"/>
      <c r="E71" s="2">
        <v>43</v>
      </c>
      <c r="F71" s="117">
        <f>SUM(F73:F74)</f>
        <v>0</v>
      </c>
      <c r="G71" s="117">
        <f t="shared" ref="G71:L71" si="15">SUM(G73:G74)</f>
        <v>0</v>
      </c>
      <c r="H71" s="117">
        <f t="shared" si="15"/>
        <v>0</v>
      </c>
      <c r="I71" s="117">
        <f t="shared" si="15"/>
        <v>0</v>
      </c>
      <c r="J71" s="117">
        <f t="shared" si="15"/>
        <v>0</v>
      </c>
      <c r="K71" s="117">
        <f t="shared" si="15"/>
        <v>0</v>
      </c>
      <c r="L71" s="117">
        <f t="shared" si="15"/>
        <v>0</v>
      </c>
      <c r="M71" s="117">
        <f>SUM('K022_1.MELD:K022_5.MELD'!F71)</f>
        <v>0</v>
      </c>
      <c r="N71" s="2">
        <v>43</v>
      </c>
      <c r="O71" s="117">
        <f t="shared" ref="O71:U71" si="16">SUM(O73:O74)</f>
        <v>0</v>
      </c>
      <c r="P71" s="117">
        <f t="shared" si="16"/>
        <v>0</v>
      </c>
      <c r="Q71" s="117">
        <f t="shared" si="16"/>
        <v>0</v>
      </c>
      <c r="R71" s="117">
        <f t="shared" si="16"/>
        <v>0</v>
      </c>
      <c r="S71" s="117">
        <f t="shared" si="16"/>
        <v>0</v>
      </c>
      <c r="T71" s="117">
        <f t="shared" si="16"/>
        <v>0</v>
      </c>
      <c r="U71" s="117">
        <f t="shared" si="16"/>
        <v>0</v>
      </c>
      <c r="V71" s="117">
        <f>SUM('K022_1.MELD:K022_5.MELD'!G71)</f>
        <v>0</v>
      </c>
      <c r="W71" s="2">
        <v>43</v>
      </c>
      <c r="X71" s="117">
        <f t="shared" ref="X71:AD71" si="17">SUM(X73:X74)</f>
        <v>0</v>
      </c>
      <c r="Y71" s="117">
        <f t="shared" si="17"/>
        <v>0</v>
      </c>
      <c r="Z71" s="117">
        <f t="shared" si="17"/>
        <v>0</v>
      </c>
      <c r="AA71" s="117">
        <f t="shared" si="17"/>
        <v>0</v>
      </c>
      <c r="AB71" s="117">
        <f t="shared" si="17"/>
        <v>0</v>
      </c>
      <c r="AC71" s="117">
        <f t="shared" si="17"/>
        <v>0</v>
      </c>
      <c r="AD71" s="117">
        <f t="shared" si="17"/>
        <v>0</v>
      </c>
      <c r="AE71" s="117">
        <f>SUM('K022_1.MELD:K022_5.MELD'!H71)</f>
        <v>0</v>
      </c>
      <c r="AF71" s="117">
        <f>SUM('K022_1.MELD:K022_5.MELD'!I71)</f>
        <v>0</v>
      </c>
      <c r="AG71" s="117">
        <f>SUM('K022_1.MELD:K022_5.MELD'!J71)</f>
        <v>0</v>
      </c>
      <c r="AH71" s="117">
        <f>SUM('K022_1.MELD:K022_5.MELD'!K71)</f>
        <v>0</v>
      </c>
      <c r="AI71" s="117">
        <f>SUM('K022_1.MELD:K022_5.MELD'!L71)</f>
        <v>0</v>
      </c>
      <c r="AJ71" s="117">
        <f>SUM('K022_1.MELD:K022_5.MELD'!M71)</f>
        <v>0</v>
      </c>
      <c r="AK71" s="117">
        <f>SUM('K022_1.MELD:K022_5.MELD'!N71)</f>
        <v>0</v>
      </c>
      <c r="AL71" s="2">
        <v>43</v>
      </c>
      <c r="AN71" s="143" t="s">
        <v>56</v>
      </c>
      <c r="AO71" s="188" t="s">
        <v>57</v>
      </c>
      <c r="AP71" s="185" t="s">
        <v>211</v>
      </c>
      <c r="AQ71" s="159"/>
      <c r="AS71" s="3" t="str">
        <f>IF(ABS(SUM(F71:L71)-M71)&gt;COUNT(F71:L71)*0.5,"ERROR","")</f>
        <v/>
      </c>
      <c r="AT71" s="3" t="str">
        <f>IF(ABS(SUM(O71:U71)-V71)&gt;COUNT(O71:U71)*0.5,"ERROR","")</f>
        <v/>
      </c>
      <c r="AU71" s="3" t="str">
        <f>IF(ABS(SUM(X71:AD71)-AE71)&gt;COUNT(X71:AD71)*0.5,"ERROR","")</f>
        <v/>
      </c>
    </row>
    <row r="72" spans="1:47" ht="14.25" customHeight="1" thickTop="1">
      <c r="A72" s="142"/>
      <c r="B72" s="146"/>
      <c r="C72" s="6" t="s">
        <v>175</v>
      </c>
      <c r="D72" s="156"/>
      <c r="E72" s="2"/>
      <c r="F72" s="44"/>
      <c r="G72" s="44"/>
      <c r="H72" s="44"/>
      <c r="I72" s="44"/>
      <c r="J72" s="44"/>
      <c r="K72" s="44"/>
      <c r="L72" s="44"/>
      <c r="M72" s="44"/>
      <c r="N72" s="2"/>
      <c r="O72" s="44"/>
      <c r="P72" s="44"/>
      <c r="Q72" s="44"/>
      <c r="R72" s="44"/>
      <c r="S72" s="44"/>
      <c r="T72" s="44"/>
      <c r="U72" s="44"/>
      <c r="V72" s="44"/>
      <c r="W72" s="2"/>
      <c r="X72" s="44"/>
      <c r="Y72" s="44"/>
      <c r="Z72" s="44"/>
      <c r="AA72" s="44"/>
      <c r="AB72" s="44"/>
      <c r="AC72" s="44"/>
      <c r="AD72" s="44"/>
      <c r="AE72" s="44"/>
      <c r="AF72" s="56"/>
      <c r="AG72" s="69"/>
      <c r="AH72" s="44"/>
      <c r="AI72" s="44"/>
      <c r="AJ72" s="44"/>
      <c r="AK72" s="44"/>
      <c r="AL72" s="2"/>
      <c r="AN72" s="142"/>
      <c r="AO72" s="152"/>
      <c r="AP72" s="7" t="s">
        <v>175</v>
      </c>
      <c r="AQ72" s="156"/>
      <c r="AS72" s="44"/>
      <c r="AT72" s="44"/>
      <c r="AU72" s="56"/>
    </row>
    <row r="73" spans="1:47" ht="27" customHeight="1" thickBot="1">
      <c r="A73" s="142"/>
      <c r="B73" s="141" t="s">
        <v>80</v>
      </c>
      <c r="D73" s="161" t="s">
        <v>300</v>
      </c>
      <c r="E73" s="2">
        <v>44</v>
      </c>
      <c r="F73" s="45"/>
      <c r="G73" s="45"/>
      <c r="H73" s="45"/>
      <c r="I73" s="45"/>
      <c r="J73" s="45"/>
      <c r="K73" s="45"/>
      <c r="L73" s="45"/>
      <c r="M73" s="117">
        <f>SUM('K022_1.MELD:K022_5.MELD'!F73)</f>
        <v>0</v>
      </c>
      <c r="N73" s="2">
        <v>44</v>
      </c>
      <c r="O73" s="45"/>
      <c r="P73" s="45"/>
      <c r="Q73" s="45"/>
      <c r="R73" s="45"/>
      <c r="S73" s="45"/>
      <c r="T73" s="45"/>
      <c r="U73" s="45"/>
      <c r="V73" s="117">
        <f>SUM('K022_1.MELD:K022_5.MELD'!G73)</f>
        <v>0</v>
      </c>
      <c r="W73" s="2">
        <v>44</v>
      </c>
      <c r="X73" s="45"/>
      <c r="Y73" s="45"/>
      <c r="Z73" s="45"/>
      <c r="AA73" s="45"/>
      <c r="AB73" s="45"/>
      <c r="AC73" s="45"/>
      <c r="AD73" s="45"/>
      <c r="AE73" s="117">
        <f>SUM('K022_1.MELD:K022_5.MELD'!H73)</f>
        <v>0</v>
      </c>
      <c r="AF73" s="117">
        <f>SUM('K022_1.MELD:K022_5.MELD'!I73)</f>
        <v>0</v>
      </c>
      <c r="AG73" s="117">
        <f>SUM('K022_1.MELD:K022_5.MELD'!J73)</f>
        <v>0</v>
      </c>
      <c r="AH73" s="117">
        <f>SUM('K022_1.MELD:K022_5.MELD'!K73)</f>
        <v>0</v>
      </c>
      <c r="AI73" s="117">
        <f>SUM('K022_1.MELD:K022_5.MELD'!L73)</f>
        <v>0</v>
      </c>
      <c r="AJ73" s="117">
        <f>SUM('K022_1.MELD:K022_5.MELD'!M73)</f>
        <v>0</v>
      </c>
      <c r="AK73" s="117">
        <f>SUM('K022_1.MELD:K022_5.MELD'!N73)</f>
        <v>0</v>
      </c>
      <c r="AL73" s="2">
        <v>44</v>
      </c>
      <c r="AN73" s="142"/>
      <c r="AO73" s="192" t="s">
        <v>289</v>
      </c>
      <c r="AP73" s="7"/>
      <c r="AQ73" s="161" t="s">
        <v>212</v>
      </c>
      <c r="AS73" s="3" t="str">
        <f>IF(ABS(SUM(F73:L73)-M73)&gt;COUNT(F73:L73)*0.5,"ERROR","")</f>
        <v/>
      </c>
      <c r="AT73" s="3" t="str">
        <f>IF(ABS(SUM(O73:U73)-V73)&gt;COUNT(O73:U73)*0.5,"ERROR","")</f>
        <v/>
      </c>
      <c r="AU73" s="3" t="str">
        <f>IF(ABS(SUM(X73:AD73)-AE73)&gt;COUNT(X73:AD73)*0.5,"ERROR","")</f>
        <v/>
      </c>
    </row>
    <row r="74" spans="1:47" ht="14.25" thickTop="1" thickBot="1">
      <c r="A74" s="142"/>
      <c r="B74" s="146" t="s">
        <v>58</v>
      </c>
      <c r="D74" s="161" t="s">
        <v>213</v>
      </c>
      <c r="E74" s="2">
        <v>45</v>
      </c>
      <c r="F74" s="45"/>
      <c r="G74" s="45"/>
      <c r="H74" s="45"/>
      <c r="I74" s="45"/>
      <c r="J74" s="45"/>
      <c r="K74" s="45"/>
      <c r="L74" s="45"/>
      <c r="M74" s="117">
        <f>SUM('K022_1.MELD:K022_5.MELD'!F74)</f>
        <v>0</v>
      </c>
      <c r="N74" s="2">
        <v>45</v>
      </c>
      <c r="O74" s="45"/>
      <c r="P74" s="45"/>
      <c r="Q74" s="45"/>
      <c r="R74" s="45"/>
      <c r="S74" s="45"/>
      <c r="T74" s="45"/>
      <c r="U74" s="45"/>
      <c r="V74" s="117">
        <f>SUM('K022_1.MELD:K022_5.MELD'!G74)</f>
        <v>0</v>
      </c>
      <c r="W74" s="2">
        <v>45</v>
      </c>
      <c r="X74" s="45"/>
      <c r="Y74" s="45"/>
      <c r="Z74" s="45"/>
      <c r="AA74" s="45"/>
      <c r="AB74" s="45"/>
      <c r="AC74" s="45"/>
      <c r="AD74" s="45"/>
      <c r="AE74" s="117">
        <f>SUM('K022_1.MELD:K022_5.MELD'!H74)</f>
        <v>0</v>
      </c>
      <c r="AF74" s="117">
        <f>SUM('K022_1.MELD:K022_5.MELD'!I74)</f>
        <v>0</v>
      </c>
      <c r="AG74" s="117">
        <f>SUM('K022_1.MELD:K022_5.MELD'!J74)</f>
        <v>0</v>
      </c>
      <c r="AH74" s="117">
        <f>SUM('K022_1.MELD:K022_5.MELD'!K74)</f>
        <v>0</v>
      </c>
      <c r="AI74" s="117">
        <f>SUM('K022_1.MELD:K022_5.MELD'!L74)</f>
        <v>0</v>
      </c>
      <c r="AJ74" s="117">
        <f>SUM('K022_1.MELD:K022_5.MELD'!M74)</f>
        <v>0</v>
      </c>
      <c r="AK74" s="117">
        <f>SUM('K022_1.MELD:K022_5.MELD'!N74)</f>
        <v>0</v>
      </c>
      <c r="AL74" s="2">
        <v>45</v>
      </c>
      <c r="AN74" s="142"/>
      <c r="AO74" s="152" t="s">
        <v>58</v>
      </c>
      <c r="AP74" s="7"/>
      <c r="AQ74" s="161" t="s">
        <v>213</v>
      </c>
      <c r="AS74" s="3" t="str">
        <f>IF(ABS(SUM(F74:L74)-M74)&gt;COUNT(F74:L74)*0.5,"ERROR","")</f>
        <v/>
      </c>
      <c r="AT74" s="3" t="str">
        <f>IF(ABS(SUM(O74:U74)-V74)&gt;COUNT(O74:U74)*0.5,"ERROR","")</f>
        <v/>
      </c>
      <c r="AU74" s="3" t="str">
        <f>IF(ABS(SUM(X74:AD74)-AE74)&gt;COUNT(X74:AD74)*0.5,"ERROR","")</f>
        <v/>
      </c>
    </row>
    <row r="75" spans="1:47" ht="14.25" thickTop="1" thickBot="1">
      <c r="A75" s="143" t="s">
        <v>61</v>
      </c>
      <c r="B75" s="145" t="s">
        <v>60</v>
      </c>
      <c r="C75" s="158" t="s">
        <v>214</v>
      </c>
      <c r="D75" s="159"/>
      <c r="E75" s="2">
        <v>46</v>
      </c>
      <c r="F75" s="45"/>
      <c r="G75" s="45"/>
      <c r="H75" s="45"/>
      <c r="I75" s="45"/>
      <c r="J75" s="45"/>
      <c r="K75" s="45"/>
      <c r="L75" s="45"/>
      <c r="M75" s="117">
        <f>SUM('K022_1.MELD:K022_5.MELD'!F75)</f>
        <v>0</v>
      </c>
      <c r="N75" s="2">
        <v>46</v>
      </c>
      <c r="O75" s="45"/>
      <c r="P75" s="45"/>
      <c r="Q75" s="45"/>
      <c r="R75" s="45"/>
      <c r="S75" s="45"/>
      <c r="T75" s="45"/>
      <c r="U75" s="45"/>
      <c r="V75" s="117">
        <f>SUM('K022_1.MELD:K022_5.MELD'!G75)</f>
        <v>0</v>
      </c>
      <c r="W75" s="2">
        <v>46</v>
      </c>
      <c r="X75" s="45"/>
      <c r="Y75" s="45"/>
      <c r="Z75" s="45"/>
      <c r="AA75" s="45"/>
      <c r="AB75" s="45"/>
      <c r="AC75" s="45"/>
      <c r="AD75" s="45"/>
      <c r="AE75" s="117">
        <f>SUM('K022_1.MELD:K022_5.MELD'!H75)</f>
        <v>0</v>
      </c>
      <c r="AF75" s="117">
        <f>SUM('K022_1.MELD:K022_5.MELD'!I75)</f>
        <v>0</v>
      </c>
      <c r="AG75" s="117">
        <f>SUM('K022_1.MELD:K022_5.MELD'!J75)</f>
        <v>0</v>
      </c>
      <c r="AH75" s="117">
        <f>SUM('K022_1.MELD:K022_5.MELD'!K75)</f>
        <v>0</v>
      </c>
      <c r="AI75" s="117">
        <f>SUM('K022_1.MELD:K022_5.MELD'!L75)</f>
        <v>0</v>
      </c>
      <c r="AJ75" s="117">
        <f>SUM('K022_1.MELD:K022_5.MELD'!M75)</f>
        <v>0</v>
      </c>
      <c r="AK75" s="117">
        <f>SUM('K022_1.MELD:K022_5.MELD'!N75)</f>
        <v>0</v>
      </c>
      <c r="AL75" s="2">
        <v>46</v>
      </c>
      <c r="AN75" s="143" t="s">
        <v>59</v>
      </c>
      <c r="AO75" s="188" t="s">
        <v>60</v>
      </c>
      <c r="AP75" s="185" t="s">
        <v>214</v>
      </c>
      <c r="AQ75" s="159"/>
      <c r="AS75" s="3" t="str">
        <f>IF(ABS(SUM(F75:L75)-M75)&gt;COUNT(F75:L75)*0.5,"ERROR","")</f>
        <v/>
      </c>
      <c r="AT75" s="3" t="str">
        <f>IF(ABS(SUM(O75:U75)-V75)&gt;COUNT(O75:U75)*0.5,"ERROR","")</f>
        <v/>
      </c>
      <c r="AU75" s="3" t="str">
        <f>IF(ABS(SUM(X75:AD75)-AE75)&gt;COUNT(X75:AD75)*0.5,"ERROR","")</f>
        <v/>
      </c>
    </row>
    <row r="76" spans="1:47" ht="14.25" thickTop="1" thickBot="1">
      <c r="A76" s="143" t="s">
        <v>64</v>
      </c>
      <c r="B76" s="145" t="s">
        <v>62</v>
      </c>
      <c r="C76" s="158" t="s">
        <v>276</v>
      </c>
      <c r="D76" s="159"/>
      <c r="E76" s="2">
        <v>47</v>
      </c>
      <c r="F76" s="45"/>
      <c r="G76" s="45"/>
      <c r="H76" s="45"/>
      <c r="I76" s="45"/>
      <c r="J76" s="45"/>
      <c r="K76" s="45"/>
      <c r="L76" s="45"/>
      <c r="M76" s="117">
        <f>SUM('K022_1.MELD:K022_5.MELD'!F76)</f>
        <v>0</v>
      </c>
      <c r="N76" s="2">
        <v>47</v>
      </c>
      <c r="O76" s="45"/>
      <c r="P76" s="45"/>
      <c r="Q76" s="45"/>
      <c r="R76" s="45"/>
      <c r="S76" s="45"/>
      <c r="T76" s="45"/>
      <c r="U76" s="45"/>
      <c r="V76" s="117">
        <f>SUM('K022_1.MELD:K022_5.MELD'!G76)</f>
        <v>0</v>
      </c>
      <c r="W76" s="2">
        <v>47</v>
      </c>
      <c r="X76" s="45"/>
      <c r="Y76" s="45"/>
      <c r="Z76" s="45"/>
      <c r="AA76" s="45"/>
      <c r="AB76" s="45"/>
      <c r="AC76" s="45"/>
      <c r="AD76" s="45"/>
      <c r="AE76" s="117">
        <f>SUM('K022_1.MELD:K022_5.MELD'!H76)</f>
        <v>0</v>
      </c>
      <c r="AF76" s="117">
        <f>SUM('K022_1.MELD:K022_5.MELD'!I76)</f>
        <v>0</v>
      </c>
      <c r="AG76" s="117">
        <f>SUM('K022_1.MELD:K022_5.MELD'!J76)</f>
        <v>0</v>
      </c>
      <c r="AH76" s="117">
        <f>SUM('K022_1.MELD:K022_5.MELD'!K76)</f>
        <v>0</v>
      </c>
      <c r="AI76" s="117">
        <f>SUM('K022_1.MELD:K022_5.MELD'!L76)</f>
        <v>0</v>
      </c>
      <c r="AJ76" s="117">
        <f>SUM('K022_1.MELD:K022_5.MELD'!M76)</f>
        <v>0</v>
      </c>
      <c r="AK76" s="117">
        <f>SUM('K022_1.MELD:K022_5.MELD'!N76)</f>
        <v>0</v>
      </c>
      <c r="AL76" s="2">
        <v>47</v>
      </c>
      <c r="AN76" s="143" t="s">
        <v>61</v>
      </c>
      <c r="AO76" s="188" t="s">
        <v>62</v>
      </c>
      <c r="AP76" s="185" t="s">
        <v>215</v>
      </c>
      <c r="AQ76" s="159"/>
      <c r="AS76" s="3" t="str">
        <f>IF(ABS(SUM(F76:L76)-M76)&gt;COUNT(F76:L76)*0.5,"ERROR","")</f>
        <v/>
      </c>
      <c r="AT76" s="3" t="str">
        <f>IF(ABS(SUM(O76:U76)-V76)&gt;COUNT(O76:U76)*0.5,"ERROR","")</f>
        <v/>
      </c>
      <c r="AU76" s="3" t="str">
        <f>IF(ABS(SUM(X76:AD76)-AE76)&gt;COUNT(X76:AD76)*0.5,"ERROR","")</f>
        <v/>
      </c>
    </row>
    <row r="77" spans="1:47" ht="14.25" customHeight="1" thickTop="1">
      <c r="A77" s="142"/>
      <c r="B77" s="146"/>
      <c r="C77" s="6" t="s">
        <v>175</v>
      </c>
      <c r="D77" s="156"/>
      <c r="E77" s="2"/>
      <c r="F77" s="44"/>
      <c r="G77" s="44"/>
      <c r="H77" s="44"/>
      <c r="I77" s="44"/>
      <c r="J77" s="44"/>
      <c r="K77" s="44"/>
      <c r="L77" s="44"/>
      <c r="M77" s="44"/>
      <c r="N77" s="2"/>
      <c r="O77" s="44"/>
      <c r="P77" s="44"/>
      <c r="Q77" s="44"/>
      <c r="R77" s="44"/>
      <c r="S77" s="44"/>
      <c r="T77" s="44"/>
      <c r="U77" s="44"/>
      <c r="V77" s="44"/>
      <c r="W77" s="2"/>
      <c r="X77" s="44"/>
      <c r="Y77" s="44"/>
      <c r="Z77" s="44"/>
      <c r="AA77" s="44"/>
      <c r="AB77" s="44"/>
      <c r="AC77" s="44"/>
      <c r="AD77" s="44"/>
      <c r="AE77" s="44"/>
      <c r="AF77" s="56"/>
      <c r="AG77" s="69"/>
      <c r="AH77" s="44"/>
      <c r="AI77" s="44"/>
      <c r="AJ77" s="44"/>
      <c r="AK77" s="44"/>
      <c r="AL77" s="2"/>
      <c r="AN77" s="142"/>
      <c r="AO77" s="152"/>
      <c r="AP77" s="7" t="s">
        <v>175</v>
      </c>
      <c r="AQ77" s="156"/>
      <c r="AS77" s="44"/>
      <c r="AT77" s="44"/>
      <c r="AU77" s="56"/>
    </row>
    <row r="78" spans="1:47" ht="13.5" thickBot="1">
      <c r="A78" s="142"/>
      <c r="B78" s="146" t="s">
        <v>63</v>
      </c>
      <c r="D78" s="161" t="s">
        <v>216</v>
      </c>
      <c r="E78" s="2">
        <v>48</v>
      </c>
      <c r="F78" s="45"/>
      <c r="G78" s="45"/>
      <c r="H78" s="45"/>
      <c r="I78" s="45"/>
      <c r="J78" s="45"/>
      <c r="K78" s="45"/>
      <c r="L78" s="45"/>
      <c r="M78" s="117">
        <f>SUM('K022_1.MELD:K022_5.MELD'!F78)</f>
        <v>0</v>
      </c>
      <c r="N78" s="2">
        <v>48</v>
      </c>
      <c r="O78" s="45"/>
      <c r="P78" s="45"/>
      <c r="Q78" s="45"/>
      <c r="R78" s="45"/>
      <c r="S78" s="45"/>
      <c r="T78" s="45"/>
      <c r="U78" s="45"/>
      <c r="V78" s="117">
        <f>SUM('K022_1.MELD:K022_5.MELD'!G78)</f>
        <v>0</v>
      </c>
      <c r="W78" s="2">
        <v>48</v>
      </c>
      <c r="X78" s="45"/>
      <c r="Y78" s="45"/>
      <c r="Z78" s="45"/>
      <c r="AA78" s="45"/>
      <c r="AB78" s="45"/>
      <c r="AC78" s="45"/>
      <c r="AD78" s="45"/>
      <c r="AE78" s="117">
        <f>SUM('K022_1.MELD:K022_5.MELD'!H78)</f>
        <v>0</v>
      </c>
      <c r="AF78" s="117">
        <f>SUM('K022_1.MELD:K022_5.MELD'!I78)</f>
        <v>0</v>
      </c>
      <c r="AG78" s="117">
        <f>SUM('K022_1.MELD:K022_5.MELD'!J78)</f>
        <v>0</v>
      </c>
      <c r="AH78" s="117">
        <f>SUM('K022_1.MELD:K022_5.MELD'!K78)</f>
        <v>0</v>
      </c>
      <c r="AI78" s="117">
        <f>SUM('K022_1.MELD:K022_5.MELD'!L78)</f>
        <v>0</v>
      </c>
      <c r="AJ78" s="117">
        <f>SUM('K022_1.MELD:K022_5.MELD'!M78)</f>
        <v>0</v>
      </c>
      <c r="AK78" s="117">
        <f>SUM('K022_1.MELD:K022_5.MELD'!N78)</f>
        <v>0</v>
      </c>
      <c r="AL78" s="2">
        <v>48</v>
      </c>
      <c r="AN78" s="142"/>
      <c r="AO78" s="152" t="s">
        <v>63</v>
      </c>
      <c r="AP78" s="7"/>
      <c r="AQ78" s="161" t="s">
        <v>216</v>
      </c>
      <c r="AS78" s="3" t="str">
        <f>IF(ABS(SUM(F78:L78)-M78)&gt;COUNT(F78:L78)*0.5,"ERROR","")</f>
        <v/>
      </c>
      <c r="AT78" s="3" t="str">
        <f>IF(ABS(SUM(O78:U78)-V78)&gt;COUNT(O78:U78)*0.5,"ERROR","")</f>
        <v/>
      </c>
      <c r="AU78" s="3" t="str">
        <f>IF(ABS(SUM(X78:AD78)-AE78)&gt;COUNT(X78:AD78)*0.5,"ERROR","")</f>
        <v/>
      </c>
    </row>
    <row r="79" spans="1:47" ht="14.25" thickTop="1" thickBot="1">
      <c r="A79" s="143" t="s">
        <v>66</v>
      </c>
      <c r="B79" s="145" t="s">
        <v>65</v>
      </c>
      <c r="C79" s="158" t="s">
        <v>277</v>
      </c>
      <c r="D79" s="159"/>
      <c r="E79" s="2">
        <v>49</v>
      </c>
      <c r="F79" s="45"/>
      <c r="G79" s="45"/>
      <c r="H79" s="45"/>
      <c r="I79" s="45"/>
      <c r="J79" s="45"/>
      <c r="K79" s="45"/>
      <c r="L79" s="45"/>
      <c r="M79" s="117">
        <f>SUM('K022_1.MELD:K022_5.MELD'!F79)</f>
        <v>0</v>
      </c>
      <c r="N79" s="2">
        <v>49</v>
      </c>
      <c r="O79" s="45"/>
      <c r="P79" s="45"/>
      <c r="Q79" s="45"/>
      <c r="R79" s="45"/>
      <c r="S79" s="45"/>
      <c r="T79" s="45"/>
      <c r="U79" s="45"/>
      <c r="V79" s="117">
        <f>SUM('K022_1.MELD:K022_5.MELD'!G79)</f>
        <v>0</v>
      </c>
      <c r="W79" s="2">
        <v>49</v>
      </c>
      <c r="X79" s="45"/>
      <c r="Y79" s="45"/>
      <c r="Z79" s="45"/>
      <c r="AA79" s="45"/>
      <c r="AB79" s="45"/>
      <c r="AC79" s="45"/>
      <c r="AD79" s="45"/>
      <c r="AE79" s="117">
        <f>SUM('K022_1.MELD:K022_5.MELD'!H79)</f>
        <v>0</v>
      </c>
      <c r="AF79" s="117">
        <f>SUM('K022_1.MELD:K022_5.MELD'!I79)</f>
        <v>0</v>
      </c>
      <c r="AG79" s="117">
        <f>SUM('K022_1.MELD:K022_5.MELD'!J79)</f>
        <v>0</v>
      </c>
      <c r="AH79" s="117">
        <f>SUM('K022_1.MELD:K022_5.MELD'!K79)</f>
        <v>0</v>
      </c>
      <c r="AI79" s="117">
        <f>SUM('K022_1.MELD:K022_5.MELD'!L79)</f>
        <v>0</v>
      </c>
      <c r="AJ79" s="117">
        <f>SUM('K022_1.MELD:K022_5.MELD'!M79)</f>
        <v>0</v>
      </c>
      <c r="AK79" s="117">
        <f>SUM('K022_1.MELD:K022_5.MELD'!N79)</f>
        <v>0</v>
      </c>
      <c r="AL79" s="2">
        <v>49</v>
      </c>
      <c r="AN79" s="143" t="s">
        <v>64</v>
      </c>
      <c r="AO79" s="188" t="s">
        <v>65</v>
      </c>
      <c r="AP79" s="185" t="s">
        <v>217</v>
      </c>
      <c r="AQ79" s="159"/>
      <c r="AS79" s="3" t="str">
        <f>IF(ABS(SUM(F79:L79)-M79)&gt;COUNT(F79:L79)*0.5,"ERROR","")</f>
        <v/>
      </c>
      <c r="AT79" s="3" t="str">
        <f>IF(ABS(SUM(O79:U79)-V79)&gt;COUNT(O79:U79)*0.5,"ERROR","")</f>
        <v/>
      </c>
      <c r="AU79" s="3" t="str">
        <f>IF(ABS(SUM(X79:AD79)-AE79)&gt;COUNT(X79:AD79)*0.5,"ERROR","")</f>
        <v/>
      </c>
    </row>
    <row r="80" spans="1:47" ht="14.25" thickTop="1" thickBot="1">
      <c r="A80" s="143" t="s">
        <v>278</v>
      </c>
      <c r="B80" s="145" t="s">
        <v>67</v>
      </c>
      <c r="C80" s="158" t="s">
        <v>218</v>
      </c>
      <c r="D80" s="159"/>
      <c r="E80" s="2">
        <v>50</v>
      </c>
      <c r="F80" s="45"/>
      <c r="G80" s="45"/>
      <c r="H80" s="45"/>
      <c r="I80" s="45"/>
      <c r="J80" s="45"/>
      <c r="K80" s="45"/>
      <c r="L80" s="45"/>
      <c r="M80" s="117">
        <f>SUM('K022_1.MELD:K022_5.MELD'!F80)</f>
        <v>0</v>
      </c>
      <c r="N80" s="2">
        <v>50</v>
      </c>
      <c r="O80" s="45"/>
      <c r="P80" s="45"/>
      <c r="Q80" s="45"/>
      <c r="R80" s="45"/>
      <c r="S80" s="45"/>
      <c r="T80" s="45"/>
      <c r="U80" s="45"/>
      <c r="V80" s="117">
        <f>SUM('K022_1.MELD:K022_5.MELD'!G80)</f>
        <v>0</v>
      </c>
      <c r="W80" s="2">
        <v>50</v>
      </c>
      <c r="X80" s="45"/>
      <c r="Y80" s="45"/>
      <c r="Z80" s="45"/>
      <c r="AA80" s="45"/>
      <c r="AB80" s="45"/>
      <c r="AC80" s="45"/>
      <c r="AD80" s="45"/>
      <c r="AE80" s="117">
        <f>SUM('K022_1.MELD:K022_5.MELD'!H80)</f>
        <v>0</v>
      </c>
      <c r="AF80" s="117">
        <f>SUM('K022_1.MELD:K022_5.MELD'!I80)</f>
        <v>0</v>
      </c>
      <c r="AG80" s="117">
        <f>SUM('K022_1.MELD:K022_5.MELD'!J80)</f>
        <v>0</v>
      </c>
      <c r="AH80" s="117">
        <f>SUM('K022_1.MELD:K022_5.MELD'!K80)</f>
        <v>0</v>
      </c>
      <c r="AI80" s="117">
        <f>SUM('K022_1.MELD:K022_5.MELD'!L80)</f>
        <v>0</v>
      </c>
      <c r="AJ80" s="117">
        <f>SUM('K022_1.MELD:K022_5.MELD'!M80)</f>
        <v>0</v>
      </c>
      <c r="AK80" s="117">
        <f>SUM('K022_1.MELD:K022_5.MELD'!N80)</f>
        <v>0</v>
      </c>
      <c r="AL80" s="2">
        <v>50</v>
      </c>
      <c r="AN80" s="143" t="s">
        <v>66</v>
      </c>
      <c r="AO80" s="188" t="s">
        <v>67</v>
      </c>
      <c r="AP80" s="185" t="s">
        <v>218</v>
      </c>
      <c r="AQ80" s="159"/>
      <c r="AS80" s="3" t="str">
        <f>IF(ABS(SUM(F80:L80)-M80)&gt;COUNT(F80:L80)*0.5,"ERROR","")</f>
        <v/>
      </c>
      <c r="AT80" s="3" t="str">
        <f>IF(ABS(SUM(O80:U80)-V80)&gt;COUNT(O80:U80)*0.5,"ERROR","")</f>
        <v/>
      </c>
      <c r="AU80" s="3" t="str">
        <f>IF(ABS(SUM(X80:AD80)-AE80)&gt;COUNT(X80:AD80)*0.5,"ERROR","")</f>
        <v/>
      </c>
    </row>
    <row r="81" spans="1:48" ht="14.25" thickTop="1" thickBot="1">
      <c r="A81" s="143" t="s">
        <v>279</v>
      </c>
      <c r="B81" s="145" t="s">
        <v>69</v>
      </c>
      <c r="C81" s="158" t="s">
        <v>280</v>
      </c>
      <c r="D81" s="159"/>
      <c r="E81" s="2">
        <v>51</v>
      </c>
      <c r="F81" s="45"/>
      <c r="G81" s="45"/>
      <c r="H81" s="45"/>
      <c r="I81" s="45"/>
      <c r="J81" s="45"/>
      <c r="K81" s="45"/>
      <c r="L81" s="45"/>
      <c r="M81" s="117">
        <f>SUM('K022_1.MELD:K022_5.MELD'!F81)</f>
        <v>0</v>
      </c>
      <c r="N81" s="2">
        <v>51</v>
      </c>
      <c r="O81" s="45"/>
      <c r="P81" s="45"/>
      <c r="Q81" s="45"/>
      <c r="R81" s="45"/>
      <c r="S81" s="45"/>
      <c r="T81" s="45"/>
      <c r="U81" s="45"/>
      <c r="V81" s="117">
        <f>SUM('K022_1.MELD:K022_5.MELD'!G81)</f>
        <v>0</v>
      </c>
      <c r="W81" s="2">
        <v>51</v>
      </c>
      <c r="X81" s="45"/>
      <c r="Y81" s="45"/>
      <c r="Z81" s="45"/>
      <c r="AA81" s="45"/>
      <c r="AB81" s="45"/>
      <c r="AC81" s="45"/>
      <c r="AD81" s="45"/>
      <c r="AE81" s="117">
        <f>SUM('K022_1.MELD:K022_5.MELD'!H81)</f>
        <v>0</v>
      </c>
      <c r="AF81" s="117">
        <f>SUM('K022_1.MELD:K022_5.MELD'!I81)</f>
        <v>0</v>
      </c>
      <c r="AG81" s="117">
        <f>SUM('K022_1.MELD:K022_5.MELD'!J81)</f>
        <v>0</v>
      </c>
      <c r="AH81" s="117">
        <f>SUM('K022_1.MELD:K022_5.MELD'!K81)</f>
        <v>0</v>
      </c>
      <c r="AI81" s="117">
        <f>SUM('K022_1.MELD:K022_5.MELD'!L81)</f>
        <v>0</v>
      </c>
      <c r="AJ81" s="117">
        <f>SUM('K022_1.MELD:K022_5.MELD'!M81)</f>
        <v>0</v>
      </c>
      <c r="AK81" s="117">
        <f>SUM('K022_1.MELD:K022_5.MELD'!N81)</f>
        <v>0</v>
      </c>
      <c r="AL81" s="2">
        <v>51</v>
      </c>
      <c r="AN81" s="143" t="s">
        <v>68</v>
      </c>
      <c r="AO81" s="188" t="s">
        <v>69</v>
      </c>
      <c r="AP81" s="185" t="s">
        <v>219</v>
      </c>
      <c r="AQ81" s="159"/>
      <c r="AS81" s="3" t="str">
        <f>IF(ABS(SUM(F81:L81)-M81)&gt;COUNT(F81:L81)*0.5,"ERROR","")</f>
        <v/>
      </c>
      <c r="AT81" s="3" t="str">
        <f>IF(ABS(SUM(O81:U81)-V81)&gt;COUNT(O81:U81)*0.5,"ERROR","")</f>
        <v/>
      </c>
      <c r="AU81" s="3" t="str">
        <f>IF(ABS(SUM(X81:AD81)-AE81)&gt;COUNT(X81:AD81)*0.5,"ERROR","")</f>
        <v/>
      </c>
    </row>
    <row r="82" spans="1:48" ht="14.25" thickTop="1" thickBot="1">
      <c r="A82" s="142"/>
      <c r="B82" s="146"/>
      <c r="C82" s="66" t="s">
        <v>220</v>
      </c>
      <c r="D82" s="171"/>
      <c r="E82" s="2">
        <v>52</v>
      </c>
      <c r="F82" s="45"/>
      <c r="G82" s="45"/>
      <c r="H82" s="45"/>
      <c r="I82" s="45"/>
      <c r="J82" s="45"/>
      <c r="K82" s="45"/>
      <c r="L82" s="45"/>
      <c r="M82" s="117">
        <f>SUM('K022_1.MELD:K022_5.MELD'!F82)</f>
        <v>0</v>
      </c>
      <c r="N82" s="2">
        <v>52</v>
      </c>
      <c r="O82" s="45"/>
      <c r="P82" s="45"/>
      <c r="Q82" s="45"/>
      <c r="R82" s="45"/>
      <c r="S82" s="45"/>
      <c r="T82" s="45"/>
      <c r="U82" s="45"/>
      <c r="V82" s="117">
        <f>SUM('K022_1.MELD:K022_5.MELD'!G82)</f>
        <v>0</v>
      </c>
      <c r="W82" s="2">
        <v>52</v>
      </c>
      <c r="X82" s="45"/>
      <c r="Y82" s="45"/>
      <c r="Z82" s="45"/>
      <c r="AA82" s="45"/>
      <c r="AB82" s="45"/>
      <c r="AC82" s="45"/>
      <c r="AD82" s="45"/>
      <c r="AE82" s="117">
        <f>SUM('K022_1.MELD:K022_5.MELD'!H82)</f>
        <v>0</v>
      </c>
      <c r="AF82" s="117">
        <f>SUM('K022_1.MELD:K022_5.MELD'!I82)</f>
        <v>0</v>
      </c>
      <c r="AG82" s="117">
        <f>SUM('K022_1.MELD:K022_5.MELD'!J82)</f>
        <v>0</v>
      </c>
      <c r="AH82" s="117">
        <f>SUM('K022_1.MELD:K022_5.MELD'!K82)</f>
        <v>0</v>
      </c>
      <c r="AI82" s="117">
        <f>SUM('K022_1.MELD:K022_5.MELD'!L82)</f>
        <v>0</v>
      </c>
      <c r="AJ82" s="117">
        <f>SUM('K022_1.MELD:K022_5.MELD'!M82)</f>
        <v>0</v>
      </c>
      <c r="AK82" s="117">
        <f>SUM('K022_1.MELD:K022_5.MELD'!N82)</f>
        <v>0</v>
      </c>
      <c r="AL82" s="2">
        <v>52</v>
      </c>
      <c r="AN82" s="142"/>
      <c r="AO82" s="152"/>
      <c r="AP82" s="66" t="s">
        <v>220</v>
      </c>
      <c r="AQ82" s="171"/>
      <c r="AS82" s="3" t="str">
        <f>IF(ABS(SUM(F82:L82)-M82)&gt;COUNT(F82:L82)*0.5,"ERROR","")</f>
        <v/>
      </c>
      <c r="AT82" s="3" t="str">
        <f>IF(ABS(SUM(O82:U82)-V82)&gt;COUNT(O82:U82)*0.5,"ERROR","")</f>
        <v/>
      </c>
      <c r="AU82" s="3" t="str">
        <f>IF(ABS(SUM(X82:AD82)-AE82)&gt;COUNT(X82:AD82)*0.5,"ERROR","")</f>
        <v/>
      </c>
    </row>
    <row r="83" spans="1:48" ht="28.5" customHeight="1" thickTop="1">
      <c r="A83" s="142"/>
      <c r="B83" s="146"/>
      <c r="C83" s="204" t="s">
        <v>250</v>
      </c>
      <c r="D83" s="205"/>
      <c r="E83" s="2">
        <v>53</v>
      </c>
      <c r="F83" s="44"/>
      <c r="G83" s="44"/>
      <c r="H83" s="44"/>
      <c r="I83" s="44"/>
      <c r="J83" s="44"/>
      <c r="K83" s="44"/>
      <c r="L83" s="44"/>
      <c r="M83" s="44"/>
      <c r="N83" s="2">
        <v>53</v>
      </c>
      <c r="O83" s="44"/>
      <c r="P83" s="44"/>
      <c r="Q83" s="44"/>
      <c r="R83" s="44"/>
      <c r="S83" s="44"/>
      <c r="T83" s="44"/>
      <c r="U83" s="44"/>
      <c r="V83" s="44"/>
      <c r="W83" s="2">
        <v>53</v>
      </c>
      <c r="X83" s="44"/>
      <c r="Y83" s="44"/>
      <c r="Z83" s="44"/>
      <c r="AA83" s="44"/>
      <c r="AB83" s="44"/>
      <c r="AC83" s="44"/>
      <c r="AD83" s="44"/>
      <c r="AE83" s="44"/>
      <c r="AF83" s="56"/>
      <c r="AG83" s="69"/>
      <c r="AH83" s="44"/>
      <c r="AI83" s="45"/>
      <c r="AJ83" s="44"/>
      <c r="AK83" s="44"/>
      <c r="AL83" s="2">
        <v>53</v>
      </c>
      <c r="AN83" s="142"/>
      <c r="AO83" s="152"/>
      <c r="AP83" s="213" t="s">
        <v>250</v>
      </c>
      <c r="AQ83" s="205"/>
      <c r="AS83" s="44"/>
      <c r="AT83" s="44"/>
      <c r="AU83" s="56"/>
      <c r="AV83" s="3" t="str">
        <f>IF(AI83&gt;=SUM('K022_1.MELD:K022_5.MELD'!J83),"","ERROR")</f>
        <v/>
      </c>
    </row>
    <row r="84" spans="1:48" ht="13.5" thickBot="1">
      <c r="A84" s="142"/>
      <c r="B84" s="146"/>
      <c r="C84" s="158" t="s">
        <v>221</v>
      </c>
      <c r="D84" s="161"/>
      <c r="E84" s="2">
        <v>54</v>
      </c>
      <c r="F84" s="117">
        <f t="shared" ref="F84:M84" si="18">SUM(F16,F19:F21,F37:F41,F46,F52:F53,F58,F63:F65,F69:F71,F75:F76,F79:F83)</f>
        <v>0</v>
      </c>
      <c r="G84" s="117">
        <f t="shared" si="18"/>
        <v>0</v>
      </c>
      <c r="H84" s="117">
        <f t="shared" si="18"/>
        <v>0</v>
      </c>
      <c r="I84" s="117">
        <f t="shared" si="18"/>
        <v>0</v>
      </c>
      <c r="J84" s="117">
        <f t="shared" si="18"/>
        <v>0</v>
      </c>
      <c r="K84" s="117">
        <f t="shared" si="18"/>
        <v>0</v>
      </c>
      <c r="L84" s="117">
        <f t="shared" si="18"/>
        <v>0</v>
      </c>
      <c r="M84" s="117">
        <f t="shared" si="18"/>
        <v>0</v>
      </c>
      <c r="N84" s="2">
        <v>54</v>
      </c>
      <c r="O84" s="117">
        <f t="shared" ref="O84:V84" si="19">SUM(O16,O19:O21,O37:O41,O46,O52:O53,O58,O63:O65,O69:O71,O75:O76,O79:O83)</f>
        <v>0</v>
      </c>
      <c r="P84" s="117">
        <f t="shared" si="19"/>
        <v>0</v>
      </c>
      <c r="Q84" s="117">
        <f t="shared" si="19"/>
        <v>0</v>
      </c>
      <c r="R84" s="117">
        <f t="shared" si="19"/>
        <v>0</v>
      </c>
      <c r="S84" s="117">
        <f t="shared" si="19"/>
        <v>0</v>
      </c>
      <c r="T84" s="117">
        <f t="shared" si="19"/>
        <v>0</v>
      </c>
      <c r="U84" s="117">
        <f t="shared" si="19"/>
        <v>0</v>
      </c>
      <c r="V84" s="117">
        <f t="shared" si="19"/>
        <v>0</v>
      </c>
      <c r="W84" s="2">
        <v>54</v>
      </c>
      <c r="X84" s="117">
        <f t="shared" ref="X84:AK84" si="20">SUM(X16,X19:X21,X37:X41,X46,X52:X53,X58,X63:X65,X69:X71,X75:X76,X79:X83)</f>
        <v>0</v>
      </c>
      <c r="Y84" s="117">
        <f t="shared" si="20"/>
        <v>0</v>
      </c>
      <c r="Z84" s="117">
        <f t="shared" si="20"/>
        <v>0</v>
      </c>
      <c r="AA84" s="117">
        <f t="shared" si="20"/>
        <v>0</v>
      </c>
      <c r="AB84" s="117">
        <f t="shared" si="20"/>
        <v>0</v>
      </c>
      <c r="AC84" s="117">
        <f t="shared" si="20"/>
        <v>0</v>
      </c>
      <c r="AD84" s="117">
        <f t="shared" si="20"/>
        <v>0</v>
      </c>
      <c r="AE84" s="117">
        <f t="shared" si="20"/>
        <v>0</v>
      </c>
      <c r="AF84" s="117">
        <f t="shared" si="20"/>
        <v>0</v>
      </c>
      <c r="AG84" s="117">
        <f t="shared" si="20"/>
        <v>0</v>
      </c>
      <c r="AH84" s="117">
        <f t="shared" si="20"/>
        <v>0</v>
      </c>
      <c r="AI84" s="117">
        <f t="shared" si="20"/>
        <v>0</v>
      </c>
      <c r="AJ84" s="117">
        <f t="shared" si="20"/>
        <v>0</v>
      </c>
      <c r="AK84" s="117">
        <f t="shared" si="20"/>
        <v>0</v>
      </c>
      <c r="AL84" s="2">
        <v>54</v>
      </c>
      <c r="AN84" s="142"/>
      <c r="AO84" s="152"/>
      <c r="AP84" s="185" t="s">
        <v>221</v>
      </c>
      <c r="AQ84" s="161"/>
    </row>
    <row r="85" spans="1:48" ht="14.25" thickTop="1" thickBot="1">
      <c r="A85" s="142"/>
      <c r="B85" s="146"/>
      <c r="C85" s="158" t="s">
        <v>222</v>
      </c>
      <c r="D85" s="161"/>
      <c r="E85" s="2">
        <v>55</v>
      </c>
      <c r="F85" s="45"/>
      <c r="G85" s="45"/>
      <c r="H85" s="45"/>
      <c r="I85" s="45"/>
      <c r="J85" s="45"/>
      <c r="K85" s="45"/>
      <c r="L85" s="45"/>
      <c r="M85" s="117">
        <f>SUM(F85:L85)</f>
        <v>0</v>
      </c>
      <c r="N85" s="2">
        <v>55</v>
      </c>
      <c r="O85" s="45"/>
      <c r="P85" s="45"/>
      <c r="Q85" s="45"/>
      <c r="R85" s="45"/>
      <c r="S85" s="45"/>
      <c r="T85" s="45"/>
      <c r="U85" s="45"/>
      <c r="V85" s="117">
        <f>SUM(O85:U85)</f>
        <v>0</v>
      </c>
      <c r="W85" s="2">
        <v>55</v>
      </c>
      <c r="X85" s="45"/>
      <c r="Y85" s="45"/>
      <c r="Z85" s="45"/>
      <c r="AA85" s="45"/>
      <c r="AB85" s="45"/>
      <c r="AC85" s="45"/>
      <c r="AD85" s="45"/>
      <c r="AE85" s="62">
        <f>SUM(X85:AD85)</f>
        <v>0</v>
      </c>
      <c r="AF85" s="70">
        <f>SUM(AE85,V85)</f>
        <v>0</v>
      </c>
      <c r="AG85" s="117">
        <f>SUM(M85,AF85)</f>
        <v>0</v>
      </c>
      <c r="AH85" s="45"/>
      <c r="AI85" s="45"/>
      <c r="AJ85" s="45"/>
      <c r="AK85" s="45"/>
      <c r="AL85" s="2">
        <v>55</v>
      </c>
      <c r="AN85" s="142"/>
      <c r="AO85" s="152"/>
      <c r="AP85" s="185" t="s">
        <v>222</v>
      </c>
      <c r="AQ85" s="161"/>
    </row>
    <row r="86" spans="1:48" ht="22.9" customHeight="1" thickTop="1" thickBot="1">
      <c r="A86" s="148"/>
      <c r="B86" s="124"/>
      <c r="C86" s="172" t="s">
        <v>223</v>
      </c>
      <c r="D86" s="173"/>
      <c r="E86" s="2">
        <v>56</v>
      </c>
      <c r="F86" s="117">
        <f>SUM(F84:F85)</f>
        <v>0</v>
      </c>
      <c r="G86" s="117">
        <f t="shared" ref="G86:L86" si="21">SUM(G84:G85)</f>
        <v>0</v>
      </c>
      <c r="H86" s="117">
        <f t="shared" si="21"/>
        <v>0</v>
      </c>
      <c r="I86" s="117">
        <f t="shared" si="21"/>
        <v>0</v>
      </c>
      <c r="J86" s="117">
        <f t="shared" si="21"/>
        <v>0</v>
      </c>
      <c r="K86" s="117">
        <f t="shared" si="21"/>
        <v>0</v>
      </c>
      <c r="L86" s="117">
        <f t="shared" si="21"/>
        <v>0</v>
      </c>
      <c r="M86" s="117">
        <f>SUM(M84:M85)</f>
        <v>0</v>
      </c>
      <c r="N86" s="2">
        <v>56</v>
      </c>
      <c r="O86" s="117">
        <f t="shared" ref="O86:V86" si="22">SUM(O84:O85)</f>
        <v>0</v>
      </c>
      <c r="P86" s="117">
        <f t="shared" si="22"/>
        <v>0</v>
      </c>
      <c r="Q86" s="117">
        <f t="shared" si="22"/>
        <v>0</v>
      </c>
      <c r="R86" s="117">
        <f t="shared" si="22"/>
        <v>0</v>
      </c>
      <c r="S86" s="117">
        <f t="shared" si="22"/>
        <v>0</v>
      </c>
      <c r="T86" s="117">
        <f t="shared" si="22"/>
        <v>0</v>
      </c>
      <c r="U86" s="117">
        <f t="shared" si="22"/>
        <v>0</v>
      </c>
      <c r="V86" s="117">
        <f t="shared" si="22"/>
        <v>0</v>
      </c>
      <c r="W86" s="2">
        <v>56</v>
      </c>
      <c r="X86" s="117">
        <f t="shared" ref="X86:AG86" si="23">SUM(X84:X85)</f>
        <v>0</v>
      </c>
      <c r="Y86" s="117">
        <f t="shared" si="23"/>
        <v>0</v>
      </c>
      <c r="Z86" s="117">
        <f t="shared" si="23"/>
        <v>0</v>
      </c>
      <c r="AA86" s="117">
        <f t="shared" si="23"/>
        <v>0</v>
      </c>
      <c r="AB86" s="117">
        <f t="shared" si="23"/>
        <v>0</v>
      </c>
      <c r="AC86" s="117">
        <f t="shared" si="23"/>
        <v>0</v>
      </c>
      <c r="AD86" s="117">
        <f t="shared" si="23"/>
        <v>0</v>
      </c>
      <c r="AE86" s="117">
        <f t="shared" si="23"/>
        <v>0</v>
      </c>
      <c r="AF86" s="117">
        <f t="shared" si="23"/>
        <v>0</v>
      </c>
      <c r="AG86" s="117">
        <f t="shared" si="23"/>
        <v>0</v>
      </c>
      <c r="AH86" s="117">
        <f>SUM(AH84:AH85)</f>
        <v>0</v>
      </c>
      <c r="AI86" s="117">
        <f>SUM(AI84:AI85)</f>
        <v>0</v>
      </c>
      <c r="AJ86" s="117">
        <f>SUM(AJ84:AJ85)</f>
        <v>0</v>
      </c>
      <c r="AK86" s="117">
        <f>SUM(AK84:AK85)</f>
        <v>0</v>
      </c>
      <c r="AL86" s="2">
        <v>56</v>
      </c>
      <c r="AN86" s="148"/>
      <c r="AO86" s="47"/>
      <c r="AP86" s="172" t="s">
        <v>223</v>
      </c>
      <c r="AQ86" s="173"/>
    </row>
    <row r="87" spans="1:48" ht="19.149999999999999" customHeight="1" thickTop="1">
      <c r="D87" s="35" t="str">
        <f>F104</f>
        <v>1.00.F02</v>
      </c>
      <c r="E87" s="24"/>
      <c r="L87" s="12" t="s">
        <v>237</v>
      </c>
      <c r="M87" s="3" t="str">
        <f>IF(SUM(F86:L86)-M86&gt;3.5,"ERROR","")</f>
        <v/>
      </c>
      <c r="N87" s="24"/>
      <c r="U87" s="12" t="s">
        <v>238</v>
      </c>
      <c r="V87" s="3" t="str">
        <f>IF(SUM(O86:U86)-V86&gt;3,"ERROR","")</f>
        <v/>
      </c>
      <c r="W87" s="24"/>
      <c r="AD87" s="12" t="s">
        <v>239</v>
      </c>
      <c r="AE87" s="3" t="str">
        <f>IF(SUM(X86:AD86)-AE86&gt;3.5,"ERROR","")</f>
        <v/>
      </c>
      <c r="AL87" s="24" t="s">
        <v>72</v>
      </c>
      <c r="AQ87" s="35"/>
    </row>
    <row r="88" spans="1:48" ht="12" customHeight="1">
      <c r="D88" s="21"/>
      <c r="E88" s="24"/>
      <c r="F88" s="19"/>
      <c r="G88" s="22"/>
      <c r="N88" s="24"/>
      <c r="O88" s="19"/>
      <c r="P88" s="22"/>
      <c r="W88" s="24"/>
      <c r="X88" s="19"/>
      <c r="Y88" s="22"/>
      <c r="AF88" s="12" t="s">
        <v>240</v>
      </c>
      <c r="AG88" s="3" t="str">
        <f>IF(AG86&gt;0,"","ERROR")</f>
        <v>ERROR</v>
      </c>
      <c r="AH88" s="3" t="str">
        <f>IF(AH86&gt;0,"","ERROR")</f>
        <v>ERROR</v>
      </c>
      <c r="AL88" s="24"/>
      <c r="AQ88" s="184"/>
    </row>
    <row r="89" spans="1:48">
      <c r="F89" s="42"/>
      <c r="G89" s="42"/>
      <c r="O89" s="42"/>
      <c r="P89" s="42"/>
      <c r="AQ89" s="23"/>
      <c r="AR89" s="7"/>
    </row>
    <row r="90" spans="1:48">
      <c r="A90" s="27" t="s">
        <v>224</v>
      </c>
      <c r="F90" s="55"/>
      <c r="G90" s="55"/>
      <c r="H90" s="9"/>
      <c r="I90" s="9"/>
      <c r="J90" s="9"/>
      <c r="K90" s="9"/>
      <c r="L90" s="9"/>
      <c r="M90" s="9"/>
      <c r="O90" s="55"/>
      <c r="P90" s="55"/>
      <c r="Q90" s="9"/>
      <c r="R90" s="9"/>
      <c r="S90" s="9"/>
      <c r="T90" s="9"/>
      <c r="U90" s="9"/>
      <c r="V90" s="9"/>
      <c r="X90" s="55"/>
      <c r="Y90" s="55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N90" s="160" t="s">
        <v>224</v>
      </c>
    </row>
    <row r="91" spans="1:48" ht="22.5" customHeight="1">
      <c r="A91" s="32"/>
      <c r="B91" s="4"/>
      <c r="C91" s="154" t="s">
        <v>174</v>
      </c>
      <c r="D91" s="175"/>
      <c r="E91" s="2">
        <v>1</v>
      </c>
      <c r="F91" s="42"/>
      <c r="G91" s="42"/>
      <c r="H91" s="42"/>
      <c r="I91" s="42"/>
      <c r="J91" s="42"/>
      <c r="K91" s="42"/>
      <c r="L91" s="42"/>
      <c r="M91" s="42"/>
      <c r="N91" s="2">
        <v>1</v>
      </c>
      <c r="O91" s="42"/>
      <c r="P91" s="42"/>
      <c r="Q91" s="42"/>
      <c r="R91" s="42"/>
      <c r="S91" s="42"/>
      <c r="T91" s="42"/>
      <c r="U91" s="42"/>
      <c r="V91" s="42"/>
      <c r="W91" s="2">
        <v>1</v>
      </c>
      <c r="X91" s="42"/>
      <c r="Y91" s="42"/>
      <c r="Z91" s="42"/>
      <c r="AA91" s="42"/>
      <c r="AB91" s="42"/>
      <c r="AC91" s="42"/>
      <c r="AD91" s="42"/>
      <c r="AE91" s="42"/>
      <c r="AF91" s="42"/>
      <c r="AG91" s="54" t="str">
        <f>IF(AG18-AG16&gt;1,"ERROR","")</f>
        <v/>
      </c>
      <c r="AH91" s="54" t="str">
        <f>IF(AH18-AH16&gt;1,"ERROR","")</f>
        <v/>
      </c>
      <c r="AI91" s="54" t="str">
        <f>IF(AI18-AI16&gt;1,"ERROR","")</f>
        <v/>
      </c>
      <c r="AJ91" s="54" t="str">
        <f>IF(AJ18-AJ16&gt;1,"ERROR","")</f>
        <v/>
      </c>
      <c r="AK91" s="54" t="str">
        <f>IF(AK18-AK16&gt;1,"ERROR","")</f>
        <v/>
      </c>
      <c r="AL91" s="2">
        <v>1</v>
      </c>
      <c r="AN91" s="32"/>
      <c r="AO91" s="4"/>
      <c r="AP91" s="154" t="s">
        <v>174</v>
      </c>
      <c r="AQ91" s="175"/>
    </row>
    <row r="92" spans="1:48" ht="22.5" customHeight="1">
      <c r="A92" s="149" t="s">
        <v>6</v>
      </c>
      <c r="B92" s="147" t="s">
        <v>9</v>
      </c>
      <c r="C92" s="160" t="s">
        <v>179</v>
      </c>
      <c r="D92" s="166"/>
      <c r="E92" s="2">
        <v>5</v>
      </c>
      <c r="F92" s="3" t="str">
        <f t="shared" ref="F92:M92" si="24">IF(SUM(F23:F35)-F21&gt;1,"ERROR","")</f>
        <v/>
      </c>
      <c r="G92" s="3" t="str">
        <f t="shared" si="24"/>
        <v/>
      </c>
      <c r="H92" s="3" t="str">
        <f t="shared" si="24"/>
        <v/>
      </c>
      <c r="I92" s="3" t="str">
        <f t="shared" si="24"/>
        <v/>
      </c>
      <c r="J92" s="3" t="str">
        <f t="shared" si="24"/>
        <v/>
      </c>
      <c r="K92" s="3" t="str">
        <f t="shared" si="24"/>
        <v/>
      </c>
      <c r="L92" s="3" t="str">
        <f t="shared" si="24"/>
        <v/>
      </c>
      <c r="M92" s="3" t="str">
        <f t="shared" si="24"/>
        <v/>
      </c>
      <c r="N92" s="2">
        <v>5</v>
      </c>
      <c r="O92" s="3" t="str">
        <f t="shared" ref="O92:V92" si="25">IF(SUM(O23:O35)-O21&gt;1,"ERROR","")</f>
        <v/>
      </c>
      <c r="P92" s="3" t="str">
        <f t="shared" si="25"/>
        <v/>
      </c>
      <c r="Q92" s="3" t="str">
        <f t="shared" si="25"/>
        <v/>
      </c>
      <c r="R92" s="3" t="str">
        <f t="shared" si="25"/>
        <v/>
      </c>
      <c r="S92" s="3" t="str">
        <f t="shared" si="25"/>
        <v/>
      </c>
      <c r="T92" s="3" t="str">
        <f t="shared" si="25"/>
        <v/>
      </c>
      <c r="U92" s="3" t="str">
        <f t="shared" si="25"/>
        <v/>
      </c>
      <c r="V92" s="3" t="str">
        <f t="shared" si="25"/>
        <v/>
      </c>
      <c r="W92" s="2">
        <v>5</v>
      </c>
      <c r="X92" s="3" t="str">
        <f t="shared" ref="X92:AK92" si="26">IF(SUM(X23:X35)-X21&gt;1,"ERROR","")</f>
        <v/>
      </c>
      <c r="Y92" s="3" t="str">
        <f t="shared" si="26"/>
        <v/>
      </c>
      <c r="Z92" s="3" t="str">
        <f t="shared" si="26"/>
        <v/>
      </c>
      <c r="AA92" s="3" t="str">
        <f t="shared" si="26"/>
        <v/>
      </c>
      <c r="AB92" s="3" t="str">
        <f t="shared" si="26"/>
        <v/>
      </c>
      <c r="AC92" s="3" t="str">
        <f t="shared" si="26"/>
        <v/>
      </c>
      <c r="AD92" s="3" t="str">
        <f t="shared" si="26"/>
        <v/>
      </c>
      <c r="AE92" s="3" t="str">
        <f t="shared" si="26"/>
        <v/>
      </c>
      <c r="AF92" s="3" t="str">
        <f t="shared" si="26"/>
        <v/>
      </c>
      <c r="AG92" s="3" t="str">
        <f t="shared" si="26"/>
        <v/>
      </c>
      <c r="AH92" s="3" t="str">
        <f t="shared" si="26"/>
        <v/>
      </c>
      <c r="AI92" s="3" t="str">
        <f t="shared" si="26"/>
        <v/>
      </c>
      <c r="AJ92" s="3" t="str">
        <f t="shared" si="26"/>
        <v/>
      </c>
      <c r="AK92" s="3" t="str">
        <f t="shared" si="26"/>
        <v/>
      </c>
      <c r="AL92" s="2">
        <v>5</v>
      </c>
      <c r="AN92" s="149" t="s">
        <v>6</v>
      </c>
      <c r="AO92" s="147" t="s">
        <v>9</v>
      </c>
      <c r="AP92" s="160" t="s">
        <v>179</v>
      </c>
      <c r="AQ92" s="166"/>
    </row>
    <row r="93" spans="1:48" ht="49.15" customHeight="1">
      <c r="A93" s="180" t="s">
        <v>282</v>
      </c>
      <c r="B93" s="179" t="s">
        <v>283</v>
      </c>
      <c r="C93" s="210" t="s">
        <v>281</v>
      </c>
      <c r="D93" s="211"/>
      <c r="E93" s="2">
        <v>32</v>
      </c>
      <c r="F93" s="3" t="str">
        <f t="shared" ref="F93:M93" si="27">IF(SUM(F55:F56)-F53&gt;1,"ERROR","")</f>
        <v/>
      </c>
      <c r="G93" s="3" t="str">
        <f t="shared" si="27"/>
        <v/>
      </c>
      <c r="H93" s="3" t="str">
        <f t="shared" si="27"/>
        <v/>
      </c>
      <c r="I93" s="3" t="str">
        <f t="shared" si="27"/>
        <v/>
      </c>
      <c r="J93" s="3" t="str">
        <f t="shared" si="27"/>
        <v/>
      </c>
      <c r="K93" s="3" t="str">
        <f t="shared" si="27"/>
        <v/>
      </c>
      <c r="L93" s="3" t="str">
        <f t="shared" si="27"/>
        <v/>
      </c>
      <c r="M93" s="3" t="str">
        <f t="shared" si="27"/>
        <v/>
      </c>
      <c r="N93" s="2">
        <v>32</v>
      </c>
      <c r="O93" s="3" t="str">
        <f t="shared" ref="O93:V93" si="28">IF(SUM(O55:O56)-O53&gt;1,"ERROR","")</f>
        <v/>
      </c>
      <c r="P93" s="3" t="str">
        <f t="shared" si="28"/>
        <v/>
      </c>
      <c r="Q93" s="3" t="str">
        <f t="shared" si="28"/>
        <v/>
      </c>
      <c r="R93" s="3" t="str">
        <f t="shared" si="28"/>
        <v/>
      </c>
      <c r="S93" s="3" t="str">
        <f t="shared" si="28"/>
        <v/>
      </c>
      <c r="T93" s="3" t="str">
        <f t="shared" si="28"/>
        <v/>
      </c>
      <c r="U93" s="3" t="str">
        <f t="shared" si="28"/>
        <v/>
      </c>
      <c r="V93" s="3" t="str">
        <f t="shared" si="28"/>
        <v/>
      </c>
      <c r="W93" s="2">
        <v>32</v>
      </c>
      <c r="X93" s="3" t="str">
        <f t="shared" ref="X93:AK93" si="29">IF(SUM(X55:X56)-X53&gt;1,"ERROR","")</f>
        <v/>
      </c>
      <c r="Y93" s="3" t="str">
        <f t="shared" si="29"/>
        <v/>
      </c>
      <c r="Z93" s="3" t="str">
        <f t="shared" si="29"/>
        <v/>
      </c>
      <c r="AA93" s="3" t="str">
        <f t="shared" si="29"/>
        <v/>
      </c>
      <c r="AB93" s="3" t="str">
        <f t="shared" si="29"/>
        <v/>
      </c>
      <c r="AC93" s="3" t="str">
        <f t="shared" si="29"/>
        <v/>
      </c>
      <c r="AD93" s="3" t="str">
        <f t="shared" si="29"/>
        <v/>
      </c>
      <c r="AE93" s="3" t="str">
        <f t="shared" si="29"/>
        <v/>
      </c>
      <c r="AF93" s="3" t="str">
        <f t="shared" si="29"/>
        <v/>
      </c>
      <c r="AG93" s="3" t="str">
        <f t="shared" si="29"/>
        <v/>
      </c>
      <c r="AH93" s="3" t="str">
        <f t="shared" si="29"/>
        <v/>
      </c>
      <c r="AI93" s="3" t="str">
        <f t="shared" si="29"/>
        <v/>
      </c>
      <c r="AJ93" s="3" t="str">
        <f t="shared" si="29"/>
        <v/>
      </c>
      <c r="AK93" s="3" t="str">
        <f t="shared" si="29"/>
        <v/>
      </c>
      <c r="AL93" s="2">
        <v>32</v>
      </c>
      <c r="AN93" s="149" t="s">
        <v>41</v>
      </c>
      <c r="AO93" s="147" t="s">
        <v>42</v>
      </c>
      <c r="AP93" s="210" t="s">
        <v>202</v>
      </c>
      <c r="AQ93" s="211"/>
    </row>
    <row r="94" spans="1:48" ht="22.5" customHeight="1">
      <c r="A94" s="149"/>
      <c r="B94" s="147"/>
      <c r="C94" s="13"/>
      <c r="D94" s="176"/>
      <c r="E94" s="2"/>
      <c r="F94" s="42"/>
      <c r="G94" s="42"/>
      <c r="H94" s="42"/>
      <c r="I94" s="42"/>
      <c r="J94" s="42"/>
      <c r="K94" s="42"/>
      <c r="L94" s="42"/>
      <c r="M94" s="42"/>
      <c r="N94" s="2"/>
      <c r="O94" s="42"/>
      <c r="P94" s="42"/>
      <c r="Q94" s="42"/>
      <c r="R94" s="42"/>
      <c r="S94" s="42"/>
      <c r="T94" s="42"/>
      <c r="U94" s="42"/>
      <c r="V94" s="42"/>
      <c r="W94" s="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2"/>
      <c r="AN94" s="149"/>
      <c r="AO94" s="147"/>
      <c r="AP94" s="167"/>
      <c r="AQ94" s="176"/>
    </row>
    <row r="95" spans="1:48" ht="12" customHeight="1">
      <c r="A95" s="149" t="s">
        <v>54</v>
      </c>
      <c r="B95" s="147" t="s">
        <v>52</v>
      </c>
      <c r="C95" s="169" t="s">
        <v>210</v>
      </c>
      <c r="D95" s="177"/>
      <c r="E95" s="2">
        <v>40</v>
      </c>
      <c r="F95" s="3" t="str">
        <f>IF(F67-F65&gt;1,"ERROR","")</f>
        <v/>
      </c>
      <c r="G95" s="3" t="str">
        <f t="shared" ref="G95:M95" si="30">IF(G67-G65&gt;1,"ERROR","")</f>
        <v/>
      </c>
      <c r="H95" s="3" t="str">
        <f t="shared" si="30"/>
        <v/>
      </c>
      <c r="I95" s="3" t="str">
        <f t="shared" si="30"/>
        <v/>
      </c>
      <c r="J95" s="3" t="str">
        <f t="shared" si="30"/>
        <v/>
      </c>
      <c r="K95" s="3" t="str">
        <f t="shared" si="30"/>
        <v/>
      </c>
      <c r="L95" s="3" t="str">
        <f t="shared" si="30"/>
        <v/>
      </c>
      <c r="M95" s="3" t="str">
        <f t="shared" si="30"/>
        <v/>
      </c>
      <c r="N95" s="2">
        <v>40</v>
      </c>
      <c r="O95" s="3" t="str">
        <f t="shared" ref="O95:V95" si="31">IF(O67-O65&gt;1,"ERROR","")</f>
        <v/>
      </c>
      <c r="P95" s="3" t="str">
        <f t="shared" si="31"/>
        <v/>
      </c>
      <c r="Q95" s="3" t="str">
        <f t="shared" si="31"/>
        <v/>
      </c>
      <c r="R95" s="3" t="str">
        <f t="shared" si="31"/>
        <v/>
      </c>
      <c r="S95" s="3" t="str">
        <f t="shared" si="31"/>
        <v/>
      </c>
      <c r="T95" s="3" t="str">
        <f t="shared" si="31"/>
        <v/>
      </c>
      <c r="U95" s="3" t="str">
        <f t="shared" si="31"/>
        <v/>
      </c>
      <c r="V95" s="3" t="str">
        <f t="shared" si="31"/>
        <v/>
      </c>
      <c r="W95" s="2">
        <v>40</v>
      </c>
      <c r="X95" s="3" t="str">
        <f t="shared" ref="X95:AK95" si="32">IF(X67-X65&gt;1,"ERROR","")</f>
        <v/>
      </c>
      <c r="Y95" s="3" t="str">
        <f t="shared" si="32"/>
        <v/>
      </c>
      <c r="Z95" s="3" t="str">
        <f t="shared" si="32"/>
        <v/>
      </c>
      <c r="AA95" s="3" t="str">
        <f t="shared" si="32"/>
        <v/>
      </c>
      <c r="AB95" s="3" t="str">
        <f t="shared" si="32"/>
        <v/>
      </c>
      <c r="AC95" s="3" t="str">
        <f t="shared" si="32"/>
        <v/>
      </c>
      <c r="AD95" s="3" t="str">
        <f t="shared" si="32"/>
        <v/>
      </c>
      <c r="AE95" s="3" t="str">
        <f t="shared" si="32"/>
        <v/>
      </c>
      <c r="AF95" s="3" t="str">
        <f t="shared" si="32"/>
        <v/>
      </c>
      <c r="AG95" s="3" t="str">
        <f t="shared" si="32"/>
        <v/>
      </c>
      <c r="AH95" s="3" t="str">
        <f t="shared" si="32"/>
        <v/>
      </c>
      <c r="AI95" s="3" t="str">
        <f t="shared" si="32"/>
        <v/>
      </c>
      <c r="AJ95" s="3" t="str">
        <f t="shared" si="32"/>
        <v/>
      </c>
      <c r="AK95" s="3" t="str">
        <f t="shared" si="32"/>
        <v/>
      </c>
      <c r="AL95" s="2">
        <v>40</v>
      </c>
      <c r="AN95" s="149" t="s">
        <v>51</v>
      </c>
      <c r="AO95" s="147" t="s">
        <v>52</v>
      </c>
      <c r="AP95" s="169" t="s">
        <v>210</v>
      </c>
      <c r="AQ95" s="177"/>
    </row>
    <row r="96" spans="1:48" ht="22.5" customHeight="1">
      <c r="A96" s="150" t="s">
        <v>64</v>
      </c>
      <c r="B96" s="151" t="s">
        <v>62</v>
      </c>
      <c r="C96" s="181" t="s">
        <v>276</v>
      </c>
      <c r="D96" s="178"/>
      <c r="E96" s="2">
        <v>47</v>
      </c>
      <c r="F96" s="3" t="str">
        <f>IF(F78-F76&gt;1,"ERROR","")</f>
        <v/>
      </c>
      <c r="G96" s="3" t="str">
        <f t="shared" ref="G96:M96" si="33">IF(G78-G76&gt;1,"ERROR","")</f>
        <v/>
      </c>
      <c r="H96" s="3" t="str">
        <f t="shared" si="33"/>
        <v/>
      </c>
      <c r="I96" s="3" t="str">
        <f t="shared" si="33"/>
        <v/>
      </c>
      <c r="J96" s="3" t="str">
        <f t="shared" si="33"/>
        <v/>
      </c>
      <c r="K96" s="3" t="str">
        <f t="shared" si="33"/>
        <v/>
      </c>
      <c r="L96" s="3" t="str">
        <f t="shared" si="33"/>
        <v/>
      </c>
      <c r="M96" s="3" t="str">
        <f t="shared" si="33"/>
        <v/>
      </c>
      <c r="N96" s="2">
        <v>47</v>
      </c>
      <c r="O96" s="3" t="str">
        <f t="shared" ref="O96:V96" si="34">IF(O78-O76&gt;1,"ERROR","")</f>
        <v/>
      </c>
      <c r="P96" s="3" t="str">
        <f t="shared" si="34"/>
        <v/>
      </c>
      <c r="Q96" s="3" t="str">
        <f t="shared" si="34"/>
        <v/>
      </c>
      <c r="R96" s="3" t="str">
        <f t="shared" si="34"/>
        <v/>
      </c>
      <c r="S96" s="3" t="str">
        <f t="shared" si="34"/>
        <v/>
      </c>
      <c r="T96" s="3" t="str">
        <f t="shared" si="34"/>
        <v/>
      </c>
      <c r="U96" s="3" t="str">
        <f t="shared" si="34"/>
        <v/>
      </c>
      <c r="V96" s="3" t="str">
        <f t="shared" si="34"/>
        <v/>
      </c>
      <c r="W96" s="2">
        <v>47</v>
      </c>
      <c r="X96" s="3" t="str">
        <f t="shared" ref="X96:AK96" si="35">IF(X78-X76&gt;1,"ERROR","")</f>
        <v/>
      </c>
      <c r="Y96" s="3" t="str">
        <f t="shared" si="35"/>
        <v/>
      </c>
      <c r="Z96" s="3" t="str">
        <f t="shared" si="35"/>
        <v/>
      </c>
      <c r="AA96" s="3" t="str">
        <f t="shared" si="35"/>
        <v/>
      </c>
      <c r="AB96" s="3" t="str">
        <f t="shared" si="35"/>
        <v/>
      </c>
      <c r="AC96" s="3" t="str">
        <f t="shared" si="35"/>
        <v/>
      </c>
      <c r="AD96" s="3" t="str">
        <f t="shared" si="35"/>
        <v/>
      </c>
      <c r="AE96" s="3" t="str">
        <f t="shared" si="35"/>
        <v/>
      </c>
      <c r="AF96" s="3" t="str">
        <f t="shared" si="35"/>
        <v/>
      </c>
      <c r="AG96" s="3" t="str">
        <f t="shared" si="35"/>
        <v/>
      </c>
      <c r="AH96" s="3" t="str">
        <f t="shared" si="35"/>
        <v/>
      </c>
      <c r="AI96" s="3" t="str">
        <f t="shared" si="35"/>
        <v/>
      </c>
      <c r="AJ96" s="3" t="str">
        <f t="shared" si="35"/>
        <v/>
      </c>
      <c r="AK96" s="3" t="str">
        <f t="shared" si="35"/>
        <v/>
      </c>
      <c r="AL96" s="2">
        <v>47</v>
      </c>
      <c r="AN96" s="150" t="s">
        <v>61</v>
      </c>
      <c r="AO96" s="151" t="s">
        <v>62</v>
      </c>
      <c r="AP96" s="181" t="s">
        <v>215</v>
      </c>
      <c r="AQ96" s="178"/>
    </row>
    <row r="97" spans="4:39">
      <c r="F97" s="42"/>
      <c r="G97" s="42"/>
      <c r="O97" s="42"/>
      <c r="P97" s="42"/>
      <c r="X97" s="42"/>
      <c r="Y97" s="42"/>
    </row>
    <row r="98" spans="4:39">
      <c r="F98" s="42"/>
      <c r="G98" s="42"/>
      <c r="O98" s="42"/>
      <c r="P98" s="42"/>
      <c r="X98" s="42"/>
      <c r="Y98" s="42"/>
      <c r="AM98" s="7"/>
    </row>
    <row r="99" spans="4:39">
      <c r="F99" s="42"/>
      <c r="G99" s="42"/>
      <c r="O99" s="42"/>
      <c r="P99" s="42"/>
      <c r="W99" s="46"/>
      <c r="X99" s="42"/>
      <c r="Y99" s="42"/>
      <c r="AM99" s="7"/>
    </row>
    <row r="100" spans="4:39">
      <c r="F100" s="42"/>
      <c r="G100" s="42"/>
      <c r="N100" s="46"/>
      <c r="O100" s="42"/>
      <c r="P100" s="42"/>
      <c r="W100" s="46"/>
      <c r="X100" s="42"/>
      <c r="Y100" s="42"/>
      <c r="AL100" s="46"/>
      <c r="AM100" s="7"/>
    </row>
    <row r="101" spans="4:39">
      <c r="D101" s="32"/>
      <c r="E101" s="4" t="s">
        <v>1</v>
      </c>
      <c r="F101" s="28" t="str">
        <f>M2</f>
        <v>XXXXXX</v>
      </c>
      <c r="G101" s="42"/>
      <c r="N101" s="46"/>
      <c r="O101" s="42"/>
      <c r="P101" s="42"/>
      <c r="W101" s="46"/>
      <c r="X101" s="42"/>
      <c r="Y101" s="42"/>
      <c r="AL101" s="46"/>
      <c r="AM101" s="7"/>
    </row>
    <row r="102" spans="4:39">
      <c r="D102" s="33"/>
      <c r="E102" s="7"/>
      <c r="F102" s="29" t="str">
        <f>M1</f>
        <v>K021</v>
      </c>
      <c r="G102" s="42"/>
      <c r="N102" s="46"/>
      <c r="O102" s="42"/>
      <c r="P102" s="42"/>
      <c r="W102" s="46"/>
      <c r="X102" s="42"/>
      <c r="Y102" s="42"/>
      <c r="AL102" s="46"/>
      <c r="AM102" s="7"/>
    </row>
    <row r="103" spans="4:39">
      <c r="D103" s="33"/>
      <c r="E103" s="7"/>
      <c r="F103" s="29" t="str">
        <f>M3</f>
        <v>TT.MM.JJJJ</v>
      </c>
      <c r="G103" s="42"/>
      <c r="N103" s="46"/>
      <c r="O103" s="42"/>
      <c r="P103" s="42"/>
      <c r="W103" s="46"/>
      <c r="X103" s="42"/>
      <c r="Y103" s="42"/>
      <c r="AL103" s="46"/>
      <c r="AM103" s="7"/>
    </row>
    <row r="104" spans="4:39">
      <c r="D104" s="33"/>
      <c r="E104" s="7"/>
      <c r="F104" s="30" t="s">
        <v>267</v>
      </c>
      <c r="G104" s="42"/>
      <c r="N104" s="46"/>
      <c r="O104" s="42"/>
      <c r="P104" s="42"/>
      <c r="W104" s="46"/>
      <c r="X104" s="42"/>
      <c r="Y104" s="42"/>
      <c r="AL104" s="46"/>
      <c r="AM104" s="7"/>
    </row>
    <row r="105" spans="4:39">
      <c r="D105" s="33"/>
      <c r="E105" s="7"/>
      <c r="F105" s="8" t="str">
        <f>F15</f>
        <v>col. 01</v>
      </c>
      <c r="G105" s="42"/>
      <c r="N105" s="46"/>
      <c r="O105" s="42"/>
      <c r="P105" s="42"/>
      <c r="W105" s="46"/>
      <c r="X105" s="42"/>
      <c r="Y105" s="42"/>
      <c r="AL105" s="46"/>
      <c r="AM105" s="7"/>
    </row>
    <row r="106" spans="4:39">
      <c r="D106" s="34"/>
      <c r="E106" s="9"/>
      <c r="F106" s="31">
        <f>COUNTIF(F17:AV96,"ERROR")</f>
        <v>2</v>
      </c>
      <c r="G106" s="42"/>
      <c r="N106" s="46"/>
      <c r="O106" s="42"/>
      <c r="P106" s="42"/>
      <c r="W106" s="46"/>
      <c r="X106" s="42"/>
      <c r="Y106" s="42"/>
      <c r="AL106" s="46"/>
      <c r="AM106" s="7"/>
    </row>
    <row r="107" spans="4:39">
      <c r="F107" s="42"/>
      <c r="G107" s="42"/>
      <c r="N107" s="46"/>
      <c r="O107" s="42"/>
      <c r="P107" s="42"/>
      <c r="W107" s="46"/>
      <c r="X107" s="42"/>
      <c r="Y107" s="42"/>
      <c r="AL107" s="46"/>
      <c r="AM107" s="7"/>
    </row>
    <row r="108" spans="4:39">
      <c r="F108" s="42"/>
      <c r="G108" s="42"/>
      <c r="O108" s="42"/>
      <c r="P108" s="42"/>
      <c r="W108" s="46"/>
      <c r="X108" s="42"/>
      <c r="Y108" s="42"/>
      <c r="AL108" s="46"/>
      <c r="AM108" s="7"/>
    </row>
    <row r="109" spans="4:39">
      <c r="F109" s="42"/>
      <c r="G109" s="42"/>
      <c r="O109" s="42"/>
      <c r="P109" s="42"/>
      <c r="X109" s="42"/>
      <c r="Y109" s="42"/>
      <c r="AM109" s="7"/>
    </row>
    <row r="110" spans="4:39">
      <c r="F110" s="42"/>
      <c r="G110" s="42"/>
      <c r="O110" s="42"/>
      <c r="P110" s="42"/>
      <c r="X110" s="42"/>
      <c r="Y110" s="42"/>
      <c r="AM110" s="7"/>
    </row>
    <row r="111" spans="4:39">
      <c r="F111" s="42"/>
      <c r="G111" s="42"/>
      <c r="O111" s="42"/>
      <c r="P111" s="42"/>
      <c r="X111" s="42"/>
      <c r="Y111" s="42"/>
      <c r="AM111" s="7"/>
    </row>
    <row r="112" spans="4:39">
      <c r="F112" s="42"/>
      <c r="G112" s="42"/>
      <c r="O112" s="42"/>
      <c r="P112" s="42"/>
      <c r="X112" s="42"/>
      <c r="Y112" s="42"/>
      <c r="AM112" s="7"/>
    </row>
    <row r="113" spans="6:39">
      <c r="F113" s="42"/>
      <c r="G113" s="42"/>
      <c r="O113" s="42"/>
      <c r="P113" s="42"/>
      <c r="X113" s="42"/>
      <c r="Y113" s="42"/>
      <c r="AM113" s="7"/>
    </row>
    <row r="114" spans="6:39">
      <c r="F114" s="42"/>
      <c r="G114" s="42"/>
      <c r="O114" s="42"/>
      <c r="P114" s="42"/>
      <c r="X114" s="42"/>
      <c r="Y114" s="42"/>
      <c r="AM114" s="7"/>
    </row>
    <row r="115" spans="6:39">
      <c r="F115" s="42"/>
      <c r="G115" s="42"/>
      <c r="O115" s="42"/>
      <c r="P115" s="42"/>
      <c r="X115" s="42"/>
      <c r="Y115" s="42"/>
      <c r="AM115" s="7"/>
    </row>
    <row r="116" spans="6:39">
      <c r="F116" s="42"/>
      <c r="G116" s="42"/>
      <c r="O116" s="42"/>
      <c r="P116" s="42"/>
      <c r="X116" s="42"/>
      <c r="Y116" s="42"/>
    </row>
    <row r="117" spans="6:39">
      <c r="F117" s="42"/>
      <c r="G117" s="42"/>
      <c r="O117" s="42"/>
      <c r="P117" s="42"/>
      <c r="X117" s="42"/>
      <c r="Y117" s="42"/>
    </row>
    <row r="118" spans="6:39">
      <c r="F118" s="42"/>
      <c r="G118" s="42"/>
      <c r="O118" s="42"/>
      <c r="P118" s="42"/>
      <c r="X118" s="42"/>
      <c r="Y118" s="42"/>
    </row>
    <row r="119" spans="6:39">
      <c r="F119" s="42"/>
      <c r="G119" s="42"/>
      <c r="O119" s="42"/>
      <c r="P119" s="42"/>
      <c r="X119" s="42"/>
      <c r="Y119" s="42"/>
    </row>
    <row r="120" spans="6:39">
      <c r="F120" s="42"/>
      <c r="G120" s="42"/>
      <c r="O120" s="42"/>
      <c r="P120" s="42"/>
      <c r="X120" s="42"/>
      <c r="Y120" s="42"/>
    </row>
    <row r="121" spans="6:39">
      <c r="F121" s="42"/>
      <c r="G121" s="42"/>
      <c r="O121" s="42"/>
      <c r="P121" s="42"/>
      <c r="X121" s="42"/>
      <c r="Y121" s="42"/>
    </row>
    <row r="122" spans="6:39">
      <c r="F122" s="42"/>
      <c r="G122" s="42"/>
      <c r="O122" s="42"/>
      <c r="P122" s="42"/>
      <c r="X122" s="42"/>
      <c r="Y122" s="42"/>
    </row>
    <row r="123" spans="6:39">
      <c r="F123" s="42"/>
      <c r="G123" s="42"/>
      <c r="O123" s="42"/>
      <c r="P123" s="42"/>
      <c r="X123" s="42"/>
      <c r="Y123" s="42"/>
    </row>
    <row r="124" spans="6:39">
      <c r="F124" s="42"/>
      <c r="G124" s="42"/>
      <c r="O124" s="42"/>
      <c r="P124" s="42"/>
      <c r="X124" s="42"/>
      <c r="Y124" s="42"/>
    </row>
    <row r="125" spans="6:39">
      <c r="F125" s="42"/>
      <c r="G125" s="42"/>
      <c r="O125" s="42"/>
      <c r="P125" s="42"/>
      <c r="X125" s="42"/>
      <c r="Y125" s="42"/>
    </row>
    <row r="126" spans="6:39">
      <c r="F126" s="42"/>
      <c r="G126" s="42"/>
      <c r="O126" s="42"/>
      <c r="P126" s="42"/>
      <c r="X126" s="42"/>
      <c r="Y126" s="42"/>
    </row>
    <row r="127" spans="6:39">
      <c r="F127" s="42"/>
      <c r="G127" s="42"/>
      <c r="O127" s="42"/>
      <c r="P127" s="42"/>
      <c r="X127" s="42"/>
      <c r="Y127" s="42"/>
    </row>
    <row r="128" spans="6:39">
      <c r="F128" s="42"/>
      <c r="G128" s="42"/>
      <c r="O128" s="42"/>
      <c r="P128" s="42"/>
      <c r="X128" s="42"/>
      <c r="Y128" s="42"/>
    </row>
    <row r="129" spans="6:25">
      <c r="F129" s="42"/>
      <c r="G129" s="42"/>
      <c r="O129" s="42"/>
      <c r="P129" s="42"/>
      <c r="X129" s="42"/>
      <c r="Y129" s="42"/>
    </row>
    <row r="130" spans="6:25">
      <c r="F130" s="42"/>
      <c r="G130" s="42"/>
      <c r="O130" s="42"/>
      <c r="P130" s="42"/>
      <c r="X130" s="42"/>
      <c r="Y130" s="42"/>
    </row>
    <row r="131" spans="6:25">
      <c r="F131" s="42"/>
      <c r="G131" s="42"/>
      <c r="O131" s="42"/>
      <c r="P131" s="42"/>
      <c r="X131" s="42"/>
      <c r="Y131" s="42"/>
    </row>
    <row r="132" spans="6:25">
      <c r="F132" s="42"/>
      <c r="G132" s="42"/>
      <c r="O132" s="42"/>
      <c r="P132" s="42"/>
      <c r="X132" s="42"/>
      <c r="Y132" s="42"/>
    </row>
    <row r="133" spans="6:25">
      <c r="F133" s="42"/>
      <c r="G133" s="42"/>
      <c r="O133" s="42"/>
      <c r="P133" s="42"/>
      <c r="X133" s="42"/>
      <c r="Y133" s="42"/>
    </row>
    <row r="134" spans="6:25">
      <c r="F134" s="42"/>
      <c r="G134" s="42"/>
      <c r="O134" s="42"/>
      <c r="P134" s="42"/>
      <c r="X134" s="42"/>
      <c r="Y134" s="42"/>
    </row>
    <row r="135" spans="6:25">
      <c r="F135" s="42"/>
      <c r="G135" s="42"/>
      <c r="O135" s="42"/>
      <c r="P135" s="42"/>
      <c r="X135" s="42"/>
      <c r="Y135" s="42"/>
    </row>
    <row r="136" spans="6:25">
      <c r="F136" s="42"/>
      <c r="G136" s="42"/>
      <c r="O136" s="42"/>
      <c r="P136" s="42"/>
      <c r="X136" s="42"/>
      <c r="Y136" s="42"/>
    </row>
    <row r="137" spans="6:25">
      <c r="F137" s="42"/>
      <c r="G137" s="42"/>
      <c r="O137" s="42"/>
      <c r="P137" s="42"/>
      <c r="X137" s="42"/>
      <c r="Y137" s="42"/>
    </row>
    <row r="138" spans="6:25">
      <c r="F138" s="42"/>
      <c r="G138" s="42"/>
      <c r="O138" s="42"/>
      <c r="P138" s="42"/>
      <c r="X138" s="42"/>
      <c r="Y138" s="42"/>
    </row>
    <row r="139" spans="6:25">
      <c r="F139" s="42"/>
      <c r="G139" s="42"/>
      <c r="O139" s="42"/>
      <c r="P139" s="42"/>
      <c r="X139" s="42"/>
      <c r="Y139" s="42"/>
    </row>
    <row r="140" spans="6:25">
      <c r="F140" s="42"/>
      <c r="G140" s="42"/>
      <c r="O140" s="42"/>
      <c r="P140" s="42"/>
      <c r="X140" s="42"/>
      <c r="Y140" s="42"/>
    </row>
    <row r="141" spans="6:25">
      <c r="F141" s="42"/>
      <c r="G141" s="42"/>
      <c r="O141" s="42"/>
      <c r="P141" s="42"/>
      <c r="X141" s="42"/>
      <c r="Y141" s="42"/>
    </row>
    <row r="142" spans="6:25">
      <c r="F142" s="42"/>
      <c r="G142" s="42"/>
      <c r="O142" s="42"/>
      <c r="P142" s="42"/>
      <c r="X142" s="42"/>
      <c r="Y142" s="42"/>
    </row>
    <row r="143" spans="6:25">
      <c r="F143" s="42"/>
      <c r="G143" s="42"/>
      <c r="O143" s="42"/>
      <c r="P143" s="42"/>
      <c r="X143" s="42"/>
      <c r="Y143" s="42"/>
    </row>
    <row r="144" spans="6:25">
      <c r="F144" s="42"/>
      <c r="G144" s="42"/>
      <c r="O144" s="42"/>
      <c r="P144" s="42"/>
      <c r="X144" s="42"/>
      <c r="Y144" s="42"/>
    </row>
    <row r="145" spans="6:25">
      <c r="F145" s="42"/>
      <c r="G145" s="42"/>
      <c r="O145" s="42"/>
      <c r="P145" s="42"/>
      <c r="X145" s="42"/>
      <c r="Y145" s="42"/>
    </row>
  </sheetData>
  <sheetProtection sheet="1" objects="1" scenarios="1"/>
  <mergeCells count="12">
    <mergeCell ref="C93:D93"/>
    <mergeCell ref="AN13:AN15"/>
    <mergeCell ref="AO13:AO15"/>
    <mergeCell ref="AP53:AQ53"/>
    <mergeCell ref="AP83:AQ83"/>
    <mergeCell ref="AP93:AQ93"/>
    <mergeCell ref="A13:A15"/>
    <mergeCell ref="B13:B15"/>
    <mergeCell ref="C83:D83"/>
    <mergeCell ref="AI9:AI14"/>
    <mergeCell ref="AK9:AK14"/>
    <mergeCell ref="C53:D53"/>
  </mergeCells>
  <phoneticPr fontId="10" type="noConversion"/>
  <printOptions gridLinesSet="0"/>
  <pageMargins left="0.39370078740157483" right="0.39370078740157483" top="0.39370078740157483" bottom="0.39370078740157483" header="0.31496062992125984" footer="0.31496062992125984"/>
  <pageSetup paperSize="9" scale="55" fitToWidth="4" fitToHeight="2" orientation="landscape" r:id="rId1"/>
  <headerFooter alignWithMargins="0">
    <oddFooter><![CDATA[&L&"Arial,Fett"SNB/BNS confidentiel&C&D&RSeite &P]]></oddFooter>
  </headerFooter>
  <rowBreaks count="1" manualBreakCount="1">
    <brk id="45" max="37" man="1"/>
  </rowBreaks>
  <colBreaks count="3" manualBreakCount="3">
    <brk id="14" max="85" man="1"/>
    <brk id="23" max="85" man="1"/>
    <brk id="32" max="85" man="1"/>
  </colBreaks>
  <ignoredErrors>
    <ignoredError sqref="AS60:AU60 AS18:AU22 AS37:AU40 AS23:AU23 AS24:AU24 AS25:AU25 AS26:AU27 AS28:AU29 AS30:AU30 AS31:AU31 AS32:AU34 AS35:AU35 AS43:AU50 AS51:AU55 AS56:AU59 AS61:AU61 AS62:AU72 AS73:AU82 AS41:AU42" formulaRange="1"/>
    <ignoredError sqref="AG16" unlockedFormula="1"/>
    <ignoredError sqref="B21:B24 B82:B92 AO92 AO21" twoDigitTextYear="1"/>
    <ignoredError sqref="B25 B27:B81" twoDigitTextYear="1" numberStoredAsText="1"/>
    <ignoredError sqref="AO27:AO55 AO57:AO8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7BE43-C90C-46B1-BA80-26045C1C265D}">
  <sheetPr codeName="Tabelle3"/>
  <dimension ref="A1:T161"/>
  <sheetViews>
    <sheetView showGridLines="0" showRowColHeaders="0" showZeros="0" zoomScale="80" zoomScaleNormal="80" workbookViewId="0">
      <pane xSplit="5" ySplit="15" topLeftCell="F16" activePane="bottomRight" state="frozen"/>
      <selection activeCell="F16" sqref="F16"/>
      <selection pane="topRight" activeCell="F16" sqref="F16"/>
      <selection pane="bottomLeft" activeCell="F16" sqref="F16"/>
      <selection pane="bottomRight" activeCell="F19" sqref="F19"/>
    </sheetView>
  </sheetViews>
  <sheetFormatPr defaultColWidth="11.42578125" defaultRowHeight="12.75"/>
  <cols>
    <col min="1" max="1" customWidth="true" style="6" width="6.42578125"/>
    <col min="2" max="2" customWidth="true" style="6" width="8.7109375"/>
    <col min="3" max="3" customWidth="true" style="6" width="3.7109375"/>
    <col min="4" max="4" customWidth="true" style="6" width="64.42578125"/>
    <col min="5" max="5" customWidth="true" style="6" width="4.7109375"/>
    <col min="6" max="8" customWidth="true" style="6" width="17.0"/>
    <col min="9" max="10" customWidth="true" style="6" width="17.28515625"/>
    <col min="11" max="14" customWidth="true" style="6" width="17.0"/>
    <col min="15" max="15" customWidth="true" style="6" width="4.42578125"/>
    <col min="16" max="16" customWidth="true" style="6" width="2.7109375"/>
    <col min="17" max="17" customWidth="true" style="6" width="6.42578125"/>
    <col min="18" max="18" customWidth="true" style="6" width="8.7109375"/>
    <col min="19" max="19" customWidth="true" style="6" width="3.7109375"/>
    <col min="20" max="20" customWidth="true" style="6" width="64.42578125"/>
    <col min="21" max="16384" style="6" width="11.42578125"/>
  </cols>
  <sheetData>
    <row r="1" spans="1:20" ht="18">
      <c r="A1" s="7"/>
      <c r="B1" s="7"/>
      <c r="C1" s="7"/>
      <c r="D1" s="7"/>
      <c r="E1" s="24"/>
      <c r="F1" s="14" t="s">
        <v>86</v>
      </c>
      <c r="G1" s="13"/>
      <c r="H1" s="13"/>
      <c r="I1" s="13"/>
      <c r="J1" s="13"/>
      <c r="K1" s="13"/>
      <c r="L1" s="13"/>
      <c r="M1" s="138" t="s">
        <v>259</v>
      </c>
      <c r="N1" s="118" t="s">
        <v>73</v>
      </c>
      <c r="O1" s="127"/>
    </row>
    <row r="2" spans="1:20" ht="18">
      <c r="A2" s="7"/>
      <c r="B2" s="7"/>
      <c r="C2" s="7"/>
      <c r="D2" s="7"/>
      <c r="E2" s="24"/>
      <c r="F2" s="14" t="s">
        <v>241</v>
      </c>
      <c r="G2" s="7"/>
      <c r="H2" s="7"/>
      <c r="I2" s="13"/>
      <c r="J2" s="13"/>
      <c r="K2" s="13"/>
      <c r="L2" s="13"/>
      <c r="M2" s="137" t="s">
        <v>258</v>
      </c>
      <c r="N2" s="26" t="str">
        <f>Start!$H$3</f>
        <v>XXXXXX</v>
      </c>
      <c r="O2" s="24"/>
    </row>
    <row r="3" spans="1:20" ht="15.75">
      <c r="A3" s="7"/>
      <c r="B3" s="7"/>
      <c r="C3" s="7"/>
      <c r="D3" s="7"/>
      <c r="E3" s="24"/>
      <c r="F3" s="136" t="s">
        <v>231</v>
      </c>
      <c r="G3" s="7"/>
      <c r="H3" s="7"/>
      <c r="I3" s="13"/>
      <c r="J3" s="13"/>
      <c r="K3" s="13"/>
      <c r="L3" s="13"/>
      <c r="M3" s="137" t="s">
        <v>257</v>
      </c>
      <c r="N3" s="38" t="str">
        <f>Start!$H$4</f>
        <v>TT.MM.JJJJ</v>
      </c>
      <c r="O3" s="24"/>
    </row>
    <row r="4" spans="1:20">
      <c r="A4" s="7"/>
      <c r="B4" s="7"/>
      <c r="C4" s="7"/>
      <c r="D4" s="7"/>
      <c r="E4" s="24"/>
      <c r="G4" s="7"/>
      <c r="H4" s="7"/>
      <c r="I4" s="13"/>
      <c r="J4" s="13"/>
      <c r="K4" s="13"/>
      <c r="L4" s="13"/>
      <c r="M4" s="13"/>
      <c r="N4" s="13"/>
      <c r="O4" s="24"/>
    </row>
    <row r="5" spans="1:20">
      <c r="A5" s="65"/>
      <c r="B5" s="7"/>
      <c r="C5" s="7"/>
      <c r="D5" s="7"/>
      <c r="E5" s="24"/>
      <c r="F5" s="41"/>
      <c r="G5" s="7"/>
      <c r="H5" s="7"/>
      <c r="I5" s="13"/>
      <c r="J5" s="13"/>
      <c r="K5" s="13"/>
      <c r="L5" s="13"/>
      <c r="M5" s="13"/>
      <c r="N5" s="13"/>
      <c r="O5" s="24"/>
    </row>
    <row r="6" spans="1:20" ht="20.25" customHeight="1">
      <c r="A6" s="124"/>
      <c r="B6" s="9"/>
      <c r="C6" s="9"/>
      <c r="D6" s="9"/>
      <c r="E6" s="52"/>
      <c r="F6" s="53"/>
      <c r="G6" s="17"/>
      <c r="H6" s="17"/>
      <c r="I6" s="17"/>
      <c r="J6" s="17"/>
      <c r="K6" s="17"/>
      <c r="L6" s="17"/>
      <c r="M6" s="17"/>
      <c r="N6" s="17"/>
      <c r="O6" s="52"/>
    </row>
    <row r="7" spans="1:20" ht="15.6" customHeight="1">
      <c r="A7" s="119" t="s">
        <v>104</v>
      </c>
      <c r="C7" s="4"/>
      <c r="D7" s="43"/>
      <c r="E7" s="15"/>
      <c r="F7" s="15" t="s">
        <v>255</v>
      </c>
      <c r="G7" s="4" t="s">
        <v>251</v>
      </c>
      <c r="H7" s="4"/>
      <c r="I7" s="5"/>
      <c r="J7" s="4" t="s">
        <v>106</v>
      </c>
      <c r="K7" s="7"/>
      <c r="L7" s="4"/>
      <c r="M7" s="119"/>
      <c r="N7" s="135"/>
      <c r="O7" s="15"/>
      <c r="Q7" s="119" t="s">
        <v>104</v>
      </c>
      <c r="R7" s="4"/>
      <c r="S7" s="4"/>
      <c r="T7" s="153"/>
    </row>
    <row r="8" spans="1:20" ht="15.75">
      <c r="A8" s="160" t="s">
        <v>290</v>
      </c>
      <c r="C8" s="7"/>
      <c r="D8" s="50"/>
      <c r="E8" s="16"/>
      <c r="F8" s="16" t="s">
        <v>225</v>
      </c>
      <c r="G8" s="132" t="s">
        <v>107</v>
      </c>
      <c r="H8" s="9"/>
      <c r="I8" s="10"/>
      <c r="J8" s="132"/>
      <c r="K8" s="9"/>
      <c r="L8" s="9"/>
      <c r="M8" s="47"/>
      <c r="N8" s="10"/>
      <c r="O8" s="16"/>
      <c r="Q8" s="160" t="s">
        <v>105</v>
      </c>
      <c r="S8" s="7"/>
      <c r="T8" s="183"/>
    </row>
    <row r="9" spans="1:20" ht="13.15" customHeight="1">
      <c r="A9" s="7"/>
      <c r="B9" s="7"/>
      <c r="C9" s="7"/>
      <c r="D9" s="8"/>
      <c r="E9" s="16"/>
      <c r="F9" s="8" t="s">
        <v>226</v>
      </c>
      <c r="G9" s="7" t="s">
        <v>252</v>
      </c>
      <c r="H9" s="16" t="s">
        <v>112</v>
      </c>
      <c r="I9" s="16" t="s">
        <v>2</v>
      </c>
      <c r="J9" s="15" t="s">
        <v>227</v>
      </c>
      <c r="K9" s="15" t="s">
        <v>228</v>
      </c>
      <c r="L9" s="206" t="s">
        <v>248</v>
      </c>
      <c r="M9" s="16" t="s">
        <v>115</v>
      </c>
      <c r="N9" s="206" t="s">
        <v>249</v>
      </c>
      <c r="O9" s="16"/>
      <c r="S9" s="7"/>
      <c r="T9" s="8"/>
    </row>
    <row r="10" spans="1:20" ht="13.15" customHeight="1">
      <c r="A10" s="7"/>
      <c r="B10" s="7"/>
      <c r="C10" s="7"/>
      <c r="D10" s="8"/>
      <c r="E10" s="16"/>
      <c r="F10" s="8" t="s">
        <v>229</v>
      </c>
      <c r="G10" s="7"/>
      <c r="H10" s="16"/>
      <c r="I10" s="8" t="s">
        <v>171</v>
      </c>
      <c r="J10" s="16" t="s">
        <v>172</v>
      </c>
      <c r="K10" s="16"/>
      <c r="L10" s="207"/>
      <c r="M10" s="8"/>
      <c r="N10" s="207"/>
      <c r="O10" s="16"/>
      <c r="S10" s="7"/>
      <c r="T10" s="8"/>
    </row>
    <row r="11" spans="1:20" ht="13.15" customHeight="1">
      <c r="A11" s="7"/>
      <c r="B11" s="7"/>
      <c r="C11" s="7"/>
      <c r="D11" s="8"/>
      <c r="E11" s="16"/>
      <c r="F11" s="8"/>
      <c r="G11" s="7"/>
      <c r="H11" s="16"/>
      <c r="I11" s="8"/>
      <c r="J11" s="16"/>
      <c r="K11" s="7"/>
      <c r="L11" s="207"/>
      <c r="M11" s="16"/>
      <c r="N11" s="207"/>
      <c r="O11" s="16"/>
      <c r="S11" s="7"/>
      <c r="T11" s="8"/>
    </row>
    <row r="12" spans="1:20" ht="13.15" customHeight="1">
      <c r="C12" s="7"/>
      <c r="D12" s="8"/>
      <c r="E12" s="16"/>
      <c r="F12" s="8"/>
      <c r="G12" s="7"/>
      <c r="H12" s="16"/>
      <c r="I12" s="8"/>
      <c r="J12" s="16"/>
      <c r="K12" s="7"/>
      <c r="L12" s="207"/>
      <c r="M12" s="16"/>
      <c r="N12" s="207"/>
      <c r="O12" s="16"/>
      <c r="S12" s="7"/>
      <c r="T12" s="8"/>
    </row>
    <row r="13" spans="1:20" ht="12.4" customHeight="1">
      <c r="A13" s="202" t="s">
        <v>246</v>
      </c>
      <c r="B13" s="202" t="s">
        <v>247</v>
      </c>
      <c r="C13" s="7"/>
      <c r="D13" s="8"/>
      <c r="E13" s="16"/>
      <c r="F13" s="8"/>
      <c r="G13" s="7"/>
      <c r="H13" s="16"/>
      <c r="I13" s="8"/>
      <c r="J13" s="16"/>
      <c r="K13" s="7"/>
      <c r="L13" s="207"/>
      <c r="M13" s="16"/>
      <c r="N13" s="207"/>
      <c r="O13" s="16"/>
      <c r="Q13" s="212" t="s">
        <v>246</v>
      </c>
      <c r="R13" s="212" t="s">
        <v>247</v>
      </c>
      <c r="S13" s="7"/>
      <c r="T13" s="8"/>
    </row>
    <row r="14" spans="1:20" ht="21" customHeight="1">
      <c r="A14" s="202"/>
      <c r="B14" s="202"/>
      <c r="C14" s="7"/>
      <c r="D14" s="8"/>
      <c r="E14" s="16"/>
      <c r="F14" s="39"/>
      <c r="G14" s="25"/>
      <c r="H14" s="25"/>
      <c r="I14" s="25"/>
      <c r="J14" s="25"/>
      <c r="K14" s="25"/>
      <c r="L14" s="207"/>
      <c r="M14" s="25"/>
      <c r="N14" s="207"/>
      <c r="O14" s="16"/>
      <c r="Q14" s="212"/>
      <c r="R14" s="212"/>
      <c r="S14" s="7"/>
      <c r="T14" s="8"/>
    </row>
    <row r="15" spans="1:20">
      <c r="A15" s="203"/>
      <c r="B15" s="202"/>
      <c r="C15" s="9" t="s">
        <v>173</v>
      </c>
      <c r="D15" s="51"/>
      <c r="E15" s="18"/>
      <c r="F15" s="125" t="s">
        <v>139</v>
      </c>
      <c r="G15" s="1" t="s">
        <v>140</v>
      </c>
      <c r="H15" s="1" t="s">
        <v>3</v>
      </c>
      <c r="I15" s="1" t="s">
        <v>141</v>
      </c>
      <c r="J15" s="1" t="s">
        <v>163</v>
      </c>
      <c r="K15" s="1" t="s">
        <v>164</v>
      </c>
      <c r="L15" s="1" t="s">
        <v>165</v>
      </c>
      <c r="M15" s="1" t="s">
        <v>166</v>
      </c>
      <c r="N15" s="1" t="s">
        <v>167</v>
      </c>
      <c r="O15" s="18"/>
      <c r="Q15" s="203"/>
      <c r="R15" s="203"/>
      <c r="S15" s="9" t="s">
        <v>173</v>
      </c>
      <c r="T15" s="51"/>
    </row>
    <row r="16" spans="1:20" ht="18.75" customHeight="1">
      <c r="A16" s="121"/>
      <c r="B16" s="64"/>
      <c r="C16" s="154" t="s">
        <v>174</v>
      </c>
      <c r="D16" s="155"/>
      <c r="E16" s="2">
        <v>1</v>
      </c>
      <c r="F16" s="44"/>
      <c r="G16" s="44"/>
      <c r="H16" s="44"/>
      <c r="I16" s="44"/>
      <c r="J16" s="44"/>
      <c r="K16" s="44"/>
      <c r="L16" s="44"/>
      <c r="M16" s="44"/>
      <c r="N16" s="44"/>
      <c r="O16" s="2">
        <v>1</v>
      </c>
      <c r="Q16" s="121"/>
      <c r="R16" s="64"/>
      <c r="S16" s="154" t="s">
        <v>174</v>
      </c>
      <c r="T16" s="155"/>
    </row>
    <row r="17" spans="1:20" ht="14.25" customHeight="1">
      <c r="A17" s="142"/>
      <c r="B17" s="141"/>
      <c r="C17" s="6" t="s">
        <v>175</v>
      </c>
      <c r="D17" s="156"/>
      <c r="E17" s="2"/>
      <c r="F17" s="44"/>
      <c r="G17" s="44"/>
      <c r="H17" s="44"/>
      <c r="I17" s="44"/>
      <c r="J17" s="44"/>
      <c r="K17" s="44"/>
      <c r="L17" s="44"/>
      <c r="M17" s="44"/>
      <c r="N17" s="44"/>
      <c r="O17" s="2"/>
      <c r="Q17" s="142"/>
      <c r="R17" s="141"/>
      <c r="S17" s="7" t="s">
        <v>175</v>
      </c>
      <c r="T17" s="156"/>
    </row>
    <row r="18" spans="1:20">
      <c r="A18" s="142"/>
      <c r="B18" s="141"/>
      <c r="D18" s="157" t="s">
        <v>176</v>
      </c>
      <c r="E18" s="2">
        <v>2</v>
      </c>
      <c r="F18" s="44"/>
      <c r="G18" s="44"/>
      <c r="H18" s="44"/>
      <c r="I18" s="44"/>
      <c r="J18" s="44"/>
      <c r="K18" s="44"/>
      <c r="L18" s="44"/>
      <c r="M18" s="44"/>
      <c r="N18" s="44"/>
      <c r="O18" s="2">
        <v>2</v>
      </c>
      <c r="Q18" s="142"/>
      <c r="R18" s="141"/>
      <c r="S18" s="7"/>
      <c r="T18" s="157" t="s">
        <v>176</v>
      </c>
    </row>
    <row r="19" spans="1:20" ht="13.9" customHeight="1" thickBot="1">
      <c r="A19" s="143" t="s">
        <v>4</v>
      </c>
      <c r="B19" s="144" t="s">
        <v>7</v>
      </c>
      <c r="C19" s="158" t="s">
        <v>177</v>
      </c>
      <c r="D19" s="159"/>
      <c r="E19" s="2">
        <v>3</v>
      </c>
      <c r="F19" s="45"/>
      <c r="G19" s="45"/>
      <c r="H19" s="45"/>
      <c r="I19" s="117">
        <f>SUM(G19:H19)</f>
        <v>0</v>
      </c>
      <c r="J19" s="117">
        <f>SUM(F19,I19)</f>
        <v>0</v>
      </c>
      <c r="K19" s="45"/>
      <c r="L19" s="45"/>
      <c r="M19" s="45"/>
      <c r="N19" s="45"/>
      <c r="O19" s="2">
        <v>3</v>
      </c>
      <c r="Q19" s="143" t="s">
        <v>4</v>
      </c>
      <c r="R19" s="187" t="s">
        <v>7</v>
      </c>
      <c r="S19" s="185" t="s">
        <v>177</v>
      </c>
      <c r="T19" s="159"/>
    </row>
    <row r="20" spans="1:20" ht="14.45" customHeight="1" thickTop="1" thickBot="1">
      <c r="A20" s="143" t="s">
        <v>5</v>
      </c>
      <c r="B20" s="145" t="s">
        <v>8</v>
      </c>
      <c r="C20" s="158" t="s">
        <v>178</v>
      </c>
      <c r="D20" s="159"/>
      <c r="E20" s="2">
        <v>4</v>
      </c>
      <c r="F20" s="45"/>
      <c r="G20" s="45"/>
      <c r="H20" s="45"/>
      <c r="I20" s="117">
        <f>SUM(G20:H20)</f>
        <v>0</v>
      </c>
      <c r="J20" s="117">
        <f>SUM(F20,I20)</f>
        <v>0</v>
      </c>
      <c r="K20" s="45"/>
      <c r="L20" s="45"/>
      <c r="M20" s="45"/>
      <c r="N20" s="45"/>
      <c r="O20" s="2">
        <v>4</v>
      </c>
      <c r="Q20" s="143" t="s">
        <v>5</v>
      </c>
      <c r="R20" s="188" t="s">
        <v>8</v>
      </c>
      <c r="S20" s="185" t="s">
        <v>178</v>
      </c>
      <c r="T20" s="159"/>
    </row>
    <row r="21" spans="1:20" ht="14.45" customHeight="1" thickTop="1" thickBot="1">
      <c r="A21" s="143" t="s">
        <v>6</v>
      </c>
      <c r="B21" s="145" t="s">
        <v>9</v>
      </c>
      <c r="C21" s="160" t="s">
        <v>179</v>
      </c>
      <c r="D21" s="159"/>
      <c r="E21" s="2">
        <v>5</v>
      </c>
      <c r="F21" s="45"/>
      <c r="G21" s="45"/>
      <c r="H21" s="45"/>
      <c r="I21" s="117">
        <f>SUM(G21:H21)</f>
        <v>0</v>
      </c>
      <c r="J21" s="117">
        <f>SUM(F21,I21)</f>
        <v>0</v>
      </c>
      <c r="K21" s="45"/>
      <c r="L21" s="45"/>
      <c r="M21" s="45"/>
      <c r="N21" s="45"/>
      <c r="O21" s="2">
        <v>5</v>
      </c>
      <c r="Q21" s="143" t="s">
        <v>6</v>
      </c>
      <c r="R21" s="188" t="s">
        <v>9</v>
      </c>
      <c r="S21" s="120" t="s">
        <v>179</v>
      </c>
      <c r="T21" s="159"/>
    </row>
    <row r="22" spans="1:20" ht="14.25" customHeight="1" thickTop="1">
      <c r="A22" s="142"/>
      <c r="B22" s="141"/>
      <c r="C22" s="6" t="s">
        <v>175</v>
      </c>
      <c r="D22" s="156"/>
      <c r="E22" s="2"/>
      <c r="F22" s="44"/>
      <c r="G22" s="44"/>
      <c r="H22" s="44"/>
      <c r="I22" s="44"/>
      <c r="J22" s="44"/>
      <c r="K22" s="44"/>
      <c r="L22" s="44"/>
      <c r="M22" s="44"/>
      <c r="N22" s="44"/>
      <c r="O22" s="2"/>
      <c r="Q22" s="142"/>
      <c r="R22" s="189"/>
      <c r="S22" s="7" t="s">
        <v>175</v>
      </c>
      <c r="T22" s="156"/>
    </row>
    <row r="23" spans="1:20" ht="26.25" thickBot="1">
      <c r="A23" s="142"/>
      <c r="B23" s="146" t="s">
        <v>10</v>
      </c>
      <c r="D23" s="161" t="s">
        <v>180</v>
      </c>
      <c r="E23" s="2">
        <v>6</v>
      </c>
      <c r="F23" s="45"/>
      <c r="G23" s="45"/>
      <c r="H23" s="45"/>
      <c r="I23" s="117">
        <f t="shared" ref="I23:I35" si="0">SUM(G23:H23)</f>
        <v>0</v>
      </c>
      <c r="J23" s="117">
        <f t="shared" ref="J23:J35" si="1">SUM(F23,I23)</f>
        <v>0</v>
      </c>
      <c r="K23" s="45"/>
      <c r="L23" s="45"/>
      <c r="M23" s="45"/>
      <c r="N23" s="45"/>
      <c r="O23" s="2">
        <v>6</v>
      </c>
      <c r="Q23" s="142"/>
      <c r="R23" s="191" t="s">
        <v>284</v>
      </c>
      <c r="S23" s="7"/>
      <c r="T23" s="161" t="s">
        <v>180</v>
      </c>
    </row>
    <row r="24" spans="1:20" ht="27" thickTop="1" thickBot="1">
      <c r="A24" s="142"/>
      <c r="B24" s="146" t="s">
        <v>11</v>
      </c>
      <c r="D24" s="161" t="s">
        <v>269</v>
      </c>
      <c r="E24" s="2">
        <v>7</v>
      </c>
      <c r="F24" s="45"/>
      <c r="G24" s="45"/>
      <c r="H24" s="45"/>
      <c r="I24" s="117">
        <f t="shared" si="0"/>
        <v>0</v>
      </c>
      <c r="J24" s="117">
        <f t="shared" si="1"/>
        <v>0</v>
      </c>
      <c r="K24" s="45"/>
      <c r="L24" s="45"/>
      <c r="M24" s="45"/>
      <c r="N24" s="45"/>
      <c r="O24" s="2">
        <v>7</v>
      </c>
      <c r="Q24" s="142"/>
      <c r="R24" s="191" t="s">
        <v>285</v>
      </c>
      <c r="S24" s="7"/>
      <c r="T24" s="161" t="s">
        <v>181</v>
      </c>
    </row>
    <row r="25" spans="1:20" ht="27" thickTop="1" thickBot="1">
      <c r="A25" s="142"/>
      <c r="B25" s="146" t="s">
        <v>12</v>
      </c>
      <c r="D25" s="161" t="s">
        <v>291</v>
      </c>
      <c r="E25" s="2">
        <v>8</v>
      </c>
      <c r="F25" s="45"/>
      <c r="G25" s="45"/>
      <c r="H25" s="45"/>
      <c r="I25" s="117">
        <f t="shared" si="0"/>
        <v>0</v>
      </c>
      <c r="J25" s="117">
        <f t="shared" si="1"/>
        <v>0</v>
      </c>
      <c r="K25" s="45"/>
      <c r="L25" s="45"/>
      <c r="M25" s="45"/>
      <c r="N25" s="45"/>
      <c r="O25" s="2">
        <v>8</v>
      </c>
      <c r="Q25" s="142"/>
      <c r="R25" s="191" t="s">
        <v>286</v>
      </c>
      <c r="S25" s="7"/>
      <c r="T25" s="161" t="s">
        <v>291</v>
      </c>
    </row>
    <row r="26" spans="1:20" ht="14.45" customHeight="1" thickTop="1" thickBot="1">
      <c r="A26" s="142"/>
      <c r="B26" s="146" t="s">
        <v>13</v>
      </c>
      <c r="D26" s="161" t="s">
        <v>292</v>
      </c>
      <c r="E26" s="2">
        <v>9</v>
      </c>
      <c r="F26" s="45"/>
      <c r="G26" s="45"/>
      <c r="H26" s="45"/>
      <c r="I26" s="117">
        <f t="shared" si="0"/>
        <v>0</v>
      </c>
      <c r="J26" s="117">
        <f t="shared" si="1"/>
        <v>0</v>
      </c>
      <c r="K26" s="45"/>
      <c r="L26" s="45"/>
      <c r="M26" s="45"/>
      <c r="N26" s="45"/>
      <c r="O26" s="2">
        <v>9</v>
      </c>
      <c r="Q26" s="142"/>
      <c r="R26" s="191" t="s">
        <v>13</v>
      </c>
      <c r="S26" s="7"/>
      <c r="T26" s="161" t="s">
        <v>292</v>
      </c>
    </row>
    <row r="27" spans="1:20" ht="14.25" thickTop="1" thickBot="1">
      <c r="A27" s="142"/>
      <c r="B27" s="146" t="s">
        <v>14</v>
      </c>
      <c r="D27" s="161" t="s">
        <v>182</v>
      </c>
      <c r="E27" s="2">
        <v>10</v>
      </c>
      <c r="F27" s="45"/>
      <c r="G27" s="45"/>
      <c r="H27" s="45"/>
      <c r="I27" s="117">
        <f t="shared" si="0"/>
        <v>0</v>
      </c>
      <c r="J27" s="117">
        <f t="shared" si="1"/>
        <v>0</v>
      </c>
      <c r="K27" s="45"/>
      <c r="L27" s="45"/>
      <c r="M27" s="45"/>
      <c r="N27" s="45"/>
      <c r="O27" s="2">
        <v>10</v>
      </c>
      <c r="Q27" s="142"/>
      <c r="R27" s="152" t="s">
        <v>14</v>
      </c>
      <c r="S27" s="7"/>
      <c r="T27" s="161" t="s">
        <v>182</v>
      </c>
    </row>
    <row r="28" spans="1:20" ht="14.25" thickTop="1" thickBot="1">
      <c r="A28" s="142"/>
      <c r="B28" s="146" t="s">
        <v>15</v>
      </c>
      <c r="D28" s="161" t="s">
        <v>183</v>
      </c>
      <c r="E28" s="2">
        <v>11</v>
      </c>
      <c r="F28" s="45"/>
      <c r="G28" s="45"/>
      <c r="H28" s="45"/>
      <c r="I28" s="117">
        <f t="shared" si="0"/>
        <v>0</v>
      </c>
      <c r="J28" s="117">
        <f t="shared" si="1"/>
        <v>0</v>
      </c>
      <c r="K28" s="45"/>
      <c r="L28" s="45"/>
      <c r="M28" s="45"/>
      <c r="N28" s="45"/>
      <c r="O28" s="2">
        <v>11</v>
      </c>
      <c r="Q28" s="142"/>
      <c r="R28" s="152" t="s">
        <v>15</v>
      </c>
      <c r="S28" s="7"/>
      <c r="T28" s="161" t="s">
        <v>183</v>
      </c>
    </row>
    <row r="29" spans="1:20" ht="14.25" thickTop="1" thickBot="1">
      <c r="A29" s="142"/>
      <c r="B29" s="146" t="s">
        <v>16</v>
      </c>
      <c r="D29" s="161" t="s">
        <v>184</v>
      </c>
      <c r="E29" s="2">
        <v>12</v>
      </c>
      <c r="F29" s="45"/>
      <c r="G29" s="45"/>
      <c r="H29" s="45"/>
      <c r="I29" s="117">
        <f t="shared" si="0"/>
        <v>0</v>
      </c>
      <c r="J29" s="117">
        <f t="shared" si="1"/>
        <v>0</v>
      </c>
      <c r="K29" s="45"/>
      <c r="L29" s="45"/>
      <c r="M29" s="45"/>
      <c r="N29" s="45"/>
      <c r="O29" s="2">
        <v>12</v>
      </c>
      <c r="Q29" s="142"/>
      <c r="R29" s="152" t="s">
        <v>16</v>
      </c>
      <c r="S29" s="7"/>
      <c r="T29" s="161" t="s">
        <v>184</v>
      </c>
    </row>
    <row r="30" spans="1:20" ht="14.25" thickTop="1" thickBot="1">
      <c r="A30" s="142"/>
      <c r="B30" s="146" t="s">
        <v>17</v>
      </c>
      <c r="D30" s="161" t="s">
        <v>185</v>
      </c>
      <c r="E30" s="2">
        <v>13</v>
      </c>
      <c r="F30" s="45"/>
      <c r="G30" s="45"/>
      <c r="H30" s="45"/>
      <c r="I30" s="117">
        <f t="shared" si="0"/>
        <v>0</v>
      </c>
      <c r="J30" s="117">
        <f t="shared" si="1"/>
        <v>0</v>
      </c>
      <c r="K30" s="45"/>
      <c r="L30" s="45"/>
      <c r="M30" s="45"/>
      <c r="N30" s="45"/>
      <c r="O30" s="2">
        <v>13</v>
      </c>
      <c r="Q30" s="142"/>
      <c r="R30" s="152" t="s">
        <v>17</v>
      </c>
      <c r="S30" s="7"/>
      <c r="T30" s="161" t="s">
        <v>185</v>
      </c>
    </row>
    <row r="31" spans="1:20" ht="27" thickTop="1" thickBot="1">
      <c r="A31" s="142"/>
      <c r="B31" s="146" t="s">
        <v>18</v>
      </c>
      <c r="D31" s="161" t="s">
        <v>186</v>
      </c>
      <c r="E31" s="2">
        <v>14</v>
      </c>
      <c r="F31" s="45"/>
      <c r="G31" s="45"/>
      <c r="H31" s="45"/>
      <c r="I31" s="117">
        <f t="shared" si="0"/>
        <v>0</v>
      </c>
      <c r="J31" s="117">
        <f t="shared" si="1"/>
        <v>0</v>
      </c>
      <c r="K31" s="45"/>
      <c r="L31" s="45"/>
      <c r="M31" s="45"/>
      <c r="N31" s="45"/>
      <c r="O31" s="2">
        <v>14</v>
      </c>
      <c r="Q31" s="142"/>
      <c r="R31" s="191" t="s">
        <v>287</v>
      </c>
      <c r="S31" s="7"/>
      <c r="T31" s="161" t="s">
        <v>186</v>
      </c>
    </row>
    <row r="32" spans="1:20" ht="14.25" thickTop="1" thickBot="1">
      <c r="A32" s="142"/>
      <c r="B32" s="146" t="s">
        <v>19</v>
      </c>
      <c r="D32" s="161" t="s">
        <v>187</v>
      </c>
      <c r="E32" s="2">
        <v>15</v>
      </c>
      <c r="F32" s="45"/>
      <c r="G32" s="45"/>
      <c r="H32" s="45"/>
      <c r="I32" s="117">
        <f t="shared" si="0"/>
        <v>0</v>
      </c>
      <c r="J32" s="117">
        <f t="shared" si="1"/>
        <v>0</v>
      </c>
      <c r="K32" s="45"/>
      <c r="L32" s="45"/>
      <c r="M32" s="45"/>
      <c r="N32" s="45"/>
      <c r="O32" s="2">
        <v>15</v>
      </c>
      <c r="Q32" s="142"/>
      <c r="R32" s="152" t="s">
        <v>19</v>
      </c>
      <c r="S32" s="7"/>
      <c r="T32" s="161" t="s">
        <v>187</v>
      </c>
    </row>
    <row r="33" spans="1:20" ht="16.5" customHeight="1" thickTop="1" thickBot="1">
      <c r="A33" s="142"/>
      <c r="B33" s="146" t="s">
        <v>20</v>
      </c>
      <c r="D33" s="161" t="s">
        <v>188</v>
      </c>
      <c r="E33" s="2">
        <v>16</v>
      </c>
      <c r="F33" s="45"/>
      <c r="G33" s="45"/>
      <c r="H33" s="45"/>
      <c r="I33" s="117">
        <f t="shared" si="0"/>
        <v>0</v>
      </c>
      <c r="J33" s="117">
        <f t="shared" si="1"/>
        <v>0</v>
      </c>
      <c r="K33" s="45"/>
      <c r="L33" s="45"/>
      <c r="M33" s="45"/>
      <c r="N33" s="45"/>
      <c r="O33" s="2">
        <v>16</v>
      </c>
      <c r="Q33" s="142"/>
      <c r="R33" s="152" t="s">
        <v>20</v>
      </c>
      <c r="S33" s="7"/>
      <c r="T33" s="161" t="s">
        <v>188</v>
      </c>
    </row>
    <row r="34" spans="1:20" ht="14.25" thickTop="1" thickBot="1">
      <c r="A34" s="142"/>
      <c r="B34" s="146" t="s">
        <v>21</v>
      </c>
      <c r="D34" s="161" t="s">
        <v>293</v>
      </c>
      <c r="E34" s="2">
        <v>17</v>
      </c>
      <c r="F34" s="45"/>
      <c r="G34" s="45"/>
      <c r="H34" s="45"/>
      <c r="I34" s="117">
        <f t="shared" si="0"/>
        <v>0</v>
      </c>
      <c r="J34" s="117">
        <f t="shared" si="1"/>
        <v>0</v>
      </c>
      <c r="K34" s="45"/>
      <c r="L34" s="45"/>
      <c r="M34" s="45"/>
      <c r="N34" s="45"/>
      <c r="O34" s="2">
        <v>17</v>
      </c>
      <c r="Q34" s="142"/>
      <c r="R34" s="152" t="s">
        <v>21</v>
      </c>
      <c r="S34" s="7"/>
      <c r="T34" s="161" t="s">
        <v>293</v>
      </c>
    </row>
    <row r="35" spans="1:20" ht="14.25" thickTop="1" thickBot="1">
      <c r="A35" s="142"/>
      <c r="B35" s="146" t="s">
        <v>22</v>
      </c>
      <c r="D35" s="161" t="s">
        <v>189</v>
      </c>
      <c r="E35" s="2">
        <v>18</v>
      </c>
      <c r="F35" s="45"/>
      <c r="G35" s="45"/>
      <c r="H35" s="45"/>
      <c r="I35" s="117">
        <f t="shared" si="0"/>
        <v>0</v>
      </c>
      <c r="J35" s="117">
        <f t="shared" si="1"/>
        <v>0</v>
      </c>
      <c r="K35" s="45"/>
      <c r="L35" s="45"/>
      <c r="M35" s="45"/>
      <c r="N35" s="45"/>
      <c r="O35" s="2">
        <v>18</v>
      </c>
      <c r="Q35" s="142"/>
      <c r="R35" s="152" t="s">
        <v>22</v>
      </c>
      <c r="S35" s="7"/>
      <c r="T35" s="161" t="s">
        <v>189</v>
      </c>
    </row>
    <row r="36" spans="1:20" s="54" customFormat="1" ht="14.45" customHeight="1" thickTop="1">
      <c r="A36" s="143" t="s">
        <v>23</v>
      </c>
      <c r="B36" s="160" t="s">
        <v>24</v>
      </c>
      <c r="C36" s="160" t="s">
        <v>190</v>
      </c>
      <c r="D36" s="160"/>
      <c r="E36" s="2"/>
      <c r="F36" s="140"/>
      <c r="G36" s="140"/>
      <c r="H36" s="140"/>
      <c r="I36" s="140"/>
      <c r="J36" s="140"/>
      <c r="K36" s="140"/>
      <c r="L36" s="140"/>
      <c r="M36" s="140"/>
      <c r="N36" s="140"/>
      <c r="O36" s="2"/>
      <c r="Q36" s="143" t="s">
        <v>23</v>
      </c>
      <c r="R36" s="190" t="s">
        <v>24</v>
      </c>
      <c r="S36" s="120" t="s">
        <v>190</v>
      </c>
      <c r="T36" s="176"/>
    </row>
    <row r="37" spans="1:20" ht="14.45" customHeight="1" thickBot="1">
      <c r="A37" s="143"/>
      <c r="B37" s="145"/>
      <c r="C37" s="158" t="s">
        <v>191</v>
      </c>
      <c r="D37" s="162"/>
      <c r="E37" s="2">
        <v>19</v>
      </c>
      <c r="F37" s="45"/>
      <c r="G37" s="45"/>
      <c r="H37" s="45"/>
      <c r="I37" s="117">
        <f>SUM(G37:H37)</f>
        <v>0</v>
      </c>
      <c r="J37" s="117">
        <f>SUM(F37,I37)</f>
        <v>0</v>
      </c>
      <c r="K37" s="45"/>
      <c r="L37" s="45"/>
      <c r="M37" s="45"/>
      <c r="N37" s="45"/>
      <c r="O37" s="2">
        <v>19</v>
      </c>
      <c r="Q37" s="143"/>
      <c r="R37" s="188"/>
      <c r="S37" s="185" t="s">
        <v>191</v>
      </c>
      <c r="T37" s="162"/>
    </row>
    <row r="38" spans="1:20" ht="14.45" customHeight="1" thickTop="1">
      <c r="A38" s="143" t="s">
        <v>25</v>
      </c>
      <c r="B38" s="145" t="s">
        <v>26</v>
      </c>
      <c r="C38" s="160" t="s">
        <v>294</v>
      </c>
      <c r="D38" s="174"/>
      <c r="E38" s="2"/>
      <c r="F38" s="44"/>
      <c r="G38" s="44"/>
      <c r="H38" s="44"/>
      <c r="I38" s="44"/>
      <c r="J38" s="44"/>
      <c r="K38" s="44"/>
      <c r="L38" s="44"/>
      <c r="M38" s="44"/>
      <c r="N38" s="44"/>
      <c r="O38" s="2"/>
      <c r="Q38" s="143" t="s">
        <v>25</v>
      </c>
      <c r="R38" s="188" t="s">
        <v>26</v>
      </c>
      <c r="S38" s="120" t="s">
        <v>294</v>
      </c>
      <c r="T38" s="163"/>
    </row>
    <row r="39" spans="1:20" ht="14.45" customHeight="1" thickBot="1">
      <c r="A39" s="142"/>
      <c r="B39" s="141"/>
      <c r="C39" s="158" t="s">
        <v>192</v>
      </c>
      <c r="D39" s="159"/>
      <c r="E39" s="2">
        <v>20</v>
      </c>
      <c r="F39" s="45"/>
      <c r="G39" s="45"/>
      <c r="H39" s="45"/>
      <c r="I39" s="117">
        <f>SUM(G39:H39)</f>
        <v>0</v>
      </c>
      <c r="J39" s="117">
        <f>SUM(F39,I39)</f>
        <v>0</v>
      </c>
      <c r="K39" s="45"/>
      <c r="L39" s="45"/>
      <c r="M39" s="45"/>
      <c r="N39" s="45"/>
      <c r="O39" s="2">
        <v>20</v>
      </c>
      <c r="Q39" s="142"/>
      <c r="R39" s="189"/>
      <c r="S39" s="185" t="s">
        <v>192</v>
      </c>
      <c r="T39" s="159"/>
    </row>
    <row r="40" spans="1:20" ht="14.45" customHeight="1" thickTop="1" thickBot="1">
      <c r="A40" s="143" t="s">
        <v>27</v>
      </c>
      <c r="B40" s="145" t="s">
        <v>28</v>
      </c>
      <c r="C40" s="158" t="s">
        <v>193</v>
      </c>
      <c r="D40" s="159"/>
      <c r="E40" s="2">
        <v>21</v>
      </c>
      <c r="F40" s="45"/>
      <c r="G40" s="45"/>
      <c r="H40" s="45"/>
      <c r="I40" s="117">
        <f>SUM(G40:H40)</f>
        <v>0</v>
      </c>
      <c r="J40" s="117">
        <f>SUM(F40,I40)</f>
        <v>0</v>
      </c>
      <c r="K40" s="45"/>
      <c r="L40" s="45"/>
      <c r="M40" s="45"/>
      <c r="N40" s="45"/>
      <c r="O40" s="2">
        <v>21</v>
      </c>
      <c r="Q40" s="143" t="s">
        <v>27</v>
      </c>
      <c r="R40" s="188" t="s">
        <v>28</v>
      </c>
      <c r="S40" s="185" t="s">
        <v>193</v>
      </c>
      <c r="T40" s="159"/>
    </row>
    <row r="41" spans="1:20" ht="14.45" customHeight="1" thickTop="1" thickBot="1">
      <c r="A41" s="143" t="s">
        <v>29</v>
      </c>
      <c r="B41" s="145" t="s">
        <v>270</v>
      </c>
      <c r="C41" s="158" t="s">
        <v>302</v>
      </c>
      <c r="D41" s="159"/>
      <c r="E41" s="2">
        <v>22</v>
      </c>
      <c r="F41" s="117">
        <f>SUM(F43:F45)</f>
        <v>0</v>
      </c>
      <c r="G41" s="117">
        <f t="shared" ref="G41:N41" si="2">SUM(G43:G45)</f>
        <v>0</v>
      </c>
      <c r="H41" s="117">
        <f t="shared" si="2"/>
        <v>0</v>
      </c>
      <c r="I41" s="117">
        <f>SUM(G41:H41)</f>
        <v>0</v>
      </c>
      <c r="J41" s="117">
        <f>SUM(F41,I41)</f>
        <v>0</v>
      </c>
      <c r="K41" s="117">
        <f t="shared" si="2"/>
        <v>0</v>
      </c>
      <c r="L41" s="117">
        <f t="shared" si="2"/>
        <v>0</v>
      </c>
      <c r="M41" s="117">
        <f t="shared" si="2"/>
        <v>0</v>
      </c>
      <c r="N41" s="117">
        <f t="shared" si="2"/>
        <v>0</v>
      </c>
      <c r="O41" s="2">
        <v>22</v>
      </c>
      <c r="Q41" s="143" t="s">
        <v>29</v>
      </c>
      <c r="R41" s="188" t="s">
        <v>30</v>
      </c>
      <c r="S41" s="185" t="s">
        <v>194</v>
      </c>
      <c r="T41" s="159"/>
    </row>
    <row r="42" spans="1:20" ht="14.25" customHeight="1" thickTop="1">
      <c r="A42" s="142"/>
      <c r="B42" s="141"/>
      <c r="C42" s="6" t="s">
        <v>175</v>
      </c>
      <c r="D42" s="156"/>
      <c r="E42" s="2"/>
      <c r="F42" s="44"/>
      <c r="G42" s="44"/>
      <c r="H42" s="44"/>
      <c r="I42" s="44"/>
      <c r="J42" s="44"/>
      <c r="K42" s="44"/>
      <c r="L42" s="44"/>
      <c r="M42" s="44"/>
      <c r="N42" s="44"/>
      <c r="O42" s="2"/>
      <c r="Q42" s="142"/>
      <c r="R42" s="189"/>
      <c r="S42" s="7" t="s">
        <v>175</v>
      </c>
      <c r="T42" s="156"/>
    </row>
    <row r="43" spans="1:20" ht="26.25" thickBot="1">
      <c r="A43" s="142"/>
      <c r="B43" s="146"/>
      <c r="D43" s="161" t="s">
        <v>271</v>
      </c>
      <c r="E43" s="2">
        <v>23</v>
      </c>
      <c r="F43" s="45"/>
      <c r="G43" s="45"/>
      <c r="H43" s="45"/>
      <c r="I43" s="117">
        <f>SUM(G43:H43)</f>
        <v>0</v>
      </c>
      <c r="J43" s="117">
        <f>SUM(F43,I43)</f>
        <v>0</v>
      </c>
      <c r="K43" s="45"/>
      <c r="L43" s="45"/>
      <c r="M43" s="45"/>
      <c r="N43" s="45"/>
      <c r="O43" s="2">
        <v>23</v>
      </c>
      <c r="Q43" s="142"/>
      <c r="R43" s="152" t="s">
        <v>31</v>
      </c>
      <c r="S43" s="7"/>
      <c r="T43" s="161" t="s">
        <v>195</v>
      </c>
    </row>
    <row r="44" spans="1:20" ht="14.25" thickTop="1" thickBot="1">
      <c r="A44" s="142"/>
      <c r="B44" s="146" t="s">
        <v>32</v>
      </c>
      <c r="D44" s="161" t="s">
        <v>272</v>
      </c>
      <c r="E44" s="2">
        <v>24</v>
      </c>
      <c r="F44" s="45"/>
      <c r="G44" s="45"/>
      <c r="H44" s="45"/>
      <c r="I44" s="117">
        <f>SUM(G44:H44)</f>
        <v>0</v>
      </c>
      <c r="J44" s="117">
        <f>SUM(F44,I44)</f>
        <v>0</v>
      </c>
      <c r="K44" s="45"/>
      <c r="L44" s="45"/>
      <c r="M44" s="45"/>
      <c r="N44" s="45"/>
      <c r="O44" s="2">
        <v>24</v>
      </c>
      <c r="Q44" s="142"/>
      <c r="R44" s="152" t="s">
        <v>32</v>
      </c>
      <c r="S44" s="7"/>
      <c r="T44" s="161" t="s">
        <v>196</v>
      </c>
    </row>
    <row r="45" spans="1:20" ht="14.25" thickTop="1" thickBot="1">
      <c r="A45" s="142"/>
      <c r="B45" s="146" t="s">
        <v>33</v>
      </c>
      <c r="D45" s="161" t="s">
        <v>273</v>
      </c>
      <c r="E45" s="2">
        <v>25</v>
      </c>
      <c r="F45" s="45"/>
      <c r="G45" s="45"/>
      <c r="H45" s="45"/>
      <c r="I45" s="117">
        <f>SUM(G45:H45)</f>
        <v>0</v>
      </c>
      <c r="J45" s="117">
        <f>SUM(F45,I45)</f>
        <v>0</v>
      </c>
      <c r="K45" s="45"/>
      <c r="L45" s="45"/>
      <c r="M45" s="45"/>
      <c r="N45" s="45"/>
      <c r="O45" s="2">
        <v>25</v>
      </c>
      <c r="Q45" s="142"/>
      <c r="R45" s="152" t="s">
        <v>33</v>
      </c>
      <c r="S45" s="7"/>
      <c r="T45" s="161" t="s">
        <v>197</v>
      </c>
    </row>
    <row r="46" spans="1:20" ht="14.25" thickTop="1" thickBot="1">
      <c r="A46" s="143" t="s">
        <v>34</v>
      </c>
      <c r="B46" s="147" t="s">
        <v>70</v>
      </c>
      <c r="C46" s="158" t="s">
        <v>198</v>
      </c>
      <c r="D46" s="159"/>
      <c r="E46" s="2">
        <v>26</v>
      </c>
      <c r="F46" s="117">
        <f>SUM(F48:F51)</f>
        <v>0</v>
      </c>
      <c r="G46" s="117">
        <f>SUM(G48:G51)</f>
        <v>0</v>
      </c>
      <c r="H46" s="117">
        <f>SUM(H48:H51)</f>
        <v>0</v>
      </c>
      <c r="I46" s="117">
        <f>SUM(G46:H46)</f>
        <v>0</v>
      </c>
      <c r="J46" s="117">
        <f>SUM(F46,I46)</f>
        <v>0</v>
      </c>
      <c r="K46" s="117">
        <f>SUM(K48:K51)</f>
        <v>0</v>
      </c>
      <c r="L46" s="117">
        <f>SUM(L48:L51)</f>
        <v>0</v>
      </c>
      <c r="M46" s="117">
        <f>SUM(M48:M51)</f>
        <v>0</v>
      </c>
      <c r="N46" s="117">
        <f>SUM(N48:N51)</f>
        <v>0</v>
      </c>
      <c r="O46" s="2">
        <v>26</v>
      </c>
      <c r="Q46" s="143" t="s">
        <v>34</v>
      </c>
      <c r="R46" s="188" t="s">
        <v>70</v>
      </c>
      <c r="S46" s="185" t="s">
        <v>198</v>
      </c>
      <c r="T46" s="159"/>
    </row>
    <row r="47" spans="1:20" ht="14.25" customHeight="1" thickTop="1">
      <c r="A47" s="142"/>
      <c r="B47" s="141"/>
      <c r="C47" s="6" t="s">
        <v>175</v>
      </c>
      <c r="D47" s="156"/>
      <c r="E47" s="2"/>
      <c r="F47" s="44"/>
      <c r="G47" s="44"/>
      <c r="H47" s="44"/>
      <c r="I47" s="44"/>
      <c r="J47" s="44"/>
      <c r="K47" s="44"/>
      <c r="L47" s="44"/>
      <c r="M47" s="44"/>
      <c r="N47" s="44"/>
      <c r="O47" s="2"/>
      <c r="Q47" s="142"/>
      <c r="R47" s="189"/>
      <c r="S47" s="7" t="s">
        <v>175</v>
      </c>
      <c r="T47" s="156"/>
    </row>
    <row r="48" spans="1:20" ht="13.5" thickBot="1">
      <c r="A48" s="142"/>
      <c r="B48" s="146" t="s">
        <v>35</v>
      </c>
      <c r="D48" s="161" t="s">
        <v>295</v>
      </c>
      <c r="E48" s="2">
        <v>27</v>
      </c>
      <c r="F48" s="45"/>
      <c r="G48" s="45"/>
      <c r="H48" s="45"/>
      <c r="I48" s="117">
        <f t="shared" ref="I48:I53" si="3">SUM(G48:H48)</f>
        <v>0</v>
      </c>
      <c r="J48" s="117">
        <f t="shared" ref="J48:J53" si="4">SUM(F48,I48)</f>
        <v>0</v>
      </c>
      <c r="K48" s="45"/>
      <c r="L48" s="45"/>
      <c r="M48" s="45"/>
      <c r="N48" s="45"/>
      <c r="O48" s="2">
        <v>27</v>
      </c>
      <c r="Q48" s="142"/>
      <c r="R48" s="152" t="s">
        <v>35</v>
      </c>
      <c r="S48" s="7"/>
      <c r="T48" s="161" t="s">
        <v>306</v>
      </c>
    </row>
    <row r="49" spans="1:20" ht="14.25" thickTop="1" thickBot="1">
      <c r="A49" s="142"/>
      <c r="B49" s="146" t="s">
        <v>36</v>
      </c>
      <c r="D49" s="161" t="s">
        <v>301</v>
      </c>
      <c r="E49" s="2">
        <v>28</v>
      </c>
      <c r="F49" s="45"/>
      <c r="G49" s="45"/>
      <c r="H49" s="45"/>
      <c r="I49" s="117">
        <f t="shared" si="3"/>
        <v>0</v>
      </c>
      <c r="J49" s="117">
        <f t="shared" si="4"/>
        <v>0</v>
      </c>
      <c r="K49" s="45"/>
      <c r="L49" s="45"/>
      <c r="M49" s="45"/>
      <c r="N49" s="45"/>
      <c r="O49" s="2">
        <v>28</v>
      </c>
      <c r="Q49" s="142"/>
      <c r="R49" s="152" t="s">
        <v>36</v>
      </c>
      <c r="S49" s="7"/>
      <c r="T49" s="161" t="s">
        <v>307</v>
      </c>
    </row>
    <row r="50" spans="1:20" ht="14.25" thickTop="1" thickBot="1">
      <c r="A50" s="142"/>
      <c r="B50" s="146" t="s">
        <v>37</v>
      </c>
      <c r="D50" s="164" t="s">
        <v>199</v>
      </c>
      <c r="E50" s="2">
        <v>29</v>
      </c>
      <c r="F50" s="45"/>
      <c r="G50" s="45"/>
      <c r="H50" s="45"/>
      <c r="I50" s="117">
        <f t="shared" si="3"/>
        <v>0</v>
      </c>
      <c r="J50" s="117">
        <f t="shared" si="4"/>
        <v>0</v>
      </c>
      <c r="K50" s="45"/>
      <c r="L50" s="45"/>
      <c r="M50" s="45"/>
      <c r="N50" s="45"/>
      <c r="O50" s="2">
        <v>29</v>
      </c>
      <c r="Q50" s="142"/>
      <c r="R50" s="152" t="s">
        <v>37</v>
      </c>
      <c r="S50" s="7"/>
      <c r="T50" s="164" t="s">
        <v>199</v>
      </c>
    </row>
    <row r="51" spans="1:20" ht="27" thickTop="1" thickBot="1">
      <c r="A51" s="142"/>
      <c r="B51" s="146" t="s">
        <v>38</v>
      </c>
      <c r="D51" s="161" t="s">
        <v>200</v>
      </c>
      <c r="E51" s="2">
        <v>30</v>
      </c>
      <c r="F51" s="45"/>
      <c r="G51" s="45"/>
      <c r="H51" s="45"/>
      <c r="I51" s="117">
        <f t="shared" si="3"/>
        <v>0</v>
      </c>
      <c r="J51" s="117">
        <f t="shared" si="4"/>
        <v>0</v>
      </c>
      <c r="K51" s="45"/>
      <c r="L51" s="45"/>
      <c r="M51" s="45"/>
      <c r="N51" s="45"/>
      <c r="O51" s="2">
        <v>30</v>
      </c>
      <c r="Q51" s="142"/>
      <c r="R51" s="191" t="s">
        <v>288</v>
      </c>
      <c r="S51" s="7"/>
      <c r="T51" s="161" t="s">
        <v>200</v>
      </c>
    </row>
    <row r="52" spans="1:20" ht="14.25" thickTop="1" thickBot="1">
      <c r="A52" s="143" t="s">
        <v>39</v>
      </c>
      <c r="B52" s="147" t="s">
        <v>40</v>
      </c>
      <c r="C52" s="158" t="s">
        <v>201</v>
      </c>
      <c r="D52" s="159"/>
      <c r="E52" s="2">
        <v>31</v>
      </c>
      <c r="F52" s="45"/>
      <c r="G52" s="45"/>
      <c r="H52" s="45"/>
      <c r="I52" s="117">
        <f t="shared" si="3"/>
        <v>0</v>
      </c>
      <c r="J52" s="117">
        <f t="shared" si="4"/>
        <v>0</v>
      </c>
      <c r="K52" s="45"/>
      <c r="L52" s="45"/>
      <c r="M52" s="45"/>
      <c r="N52" s="45"/>
      <c r="O52" s="2">
        <v>31</v>
      </c>
      <c r="Q52" s="143" t="s">
        <v>39</v>
      </c>
      <c r="R52" s="188" t="s">
        <v>40</v>
      </c>
      <c r="S52" s="185" t="s">
        <v>201</v>
      </c>
      <c r="T52" s="159"/>
    </row>
    <row r="53" spans="1:20" ht="43.5" customHeight="1" thickTop="1" thickBot="1">
      <c r="A53" s="182" t="s">
        <v>282</v>
      </c>
      <c r="B53" s="179" t="s">
        <v>283</v>
      </c>
      <c r="C53" s="208" t="s">
        <v>274</v>
      </c>
      <c r="D53" s="209"/>
      <c r="E53" s="2">
        <v>32</v>
      </c>
      <c r="F53" s="45"/>
      <c r="G53" s="45"/>
      <c r="H53" s="45"/>
      <c r="I53" s="117">
        <f t="shared" si="3"/>
        <v>0</v>
      </c>
      <c r="J53" s="117">
        <f t="shared" si="4"/>
        <v>0</v>
      </c>
      <c r="K53" s="45"/>
      <c r="L53" s="45"/>
      <c r="M53" s="45"/>
      <c r="N53" s="45"/>
      <c r="O53" s="2">
        <v>32</v>
      </c>
      <c r="Q53" s="143" t="s">
        <v>41</v>
      </c>
      <c r="R53" s="188" t="s">
        <v>42</v>
      </c>
      <c r="S53" s="208" t="s">
        <v>202</v>
      </c>
      <c r="T53" s="209"/>
    </row>
    <row r="54" spans="1:20" ht="14.25" customHeight="1" thickTop="1">
      <c r="A54" s="142"/>
      <c r="B54" s="141"/>
      <c r="C54" s="6" t="s">
        <v>175</v>
      </c>
      <c r="D54" s="156"/>
      <c r="E54" s="2"/>
      <c r="F54" s="44"/>
      <c r="G54" s="44"/>
      <c r="H54" s="44"/>
      <c r="I54" s="44"/>
      <c r="J54" s="44"/>
      <c r="K54" s="44"/>
      <c r="L54" s="44"/>
      <c r="M54" s="44"/>
      <c r="N54" s="44"/>
      <c r="O54" s="2"/>
      <c r="Q54" s="142"/>
      <c r="R54" s="189"/>
      <c r="S54" s="7" t="s">
        <v>175</v>
      </c>
      <c r="T54" s="156"/>
    </row>
    <row r="55" spans="1:20" ht="27.6" customHeight="1" thickBot="1">
      <c r="A55" s="142"/>
      <c r="B55" s="146" t="s">
        <v>43</v>
      </c>
      <c r="D55" s="161" t="s">
        <v>304</v>
      </c>
      <c r="E55" s="2">
        <v>33</v>
      </c>
      <c r="F55" s="45"/>
      <c r="G55" s="45"/>
      <c r="H55" s="45"/>
      <c r="I55" s="117">
        <f>SUM(G55:H55)</f>
        <v>0</v>
      </c>
      <c r="J55" s="117">
        <f>SUM(F55,I55)</f>
        <v>0</v>
      </c>
      <c r="K55" s="45"/>
      <c r="L55" s="45"/>
      <c r="M55" s="45"/>
      <c r="N55" s="45"/>
      <c r="O55" s="2">
        <v>33</v>
      </c>
      <c r="Q55" s="142"/>
      <c r="R55" s="152" t="s">
        <v>43</v>
      </c>
      <c r="S55" s="7"/>
      <c r="T55" s="161" t="s">
        <v>203</v>
      </c>
    </row>
    <row r="56" spans="1:20" ht="27.6" customHeight="1" thickTop="1" thickBot="1">
      <c r="A56" s="142"/>
      <c r="B56" s="146" t="s">
        <v>44</v>
      </c>
      <c r="D56" s="161" t="s">
        <v>305</v>
      </c>
      <c r="E56" s="2">
        <v>34</v>
      </c>
      <c r="F56" s="45"/>
      <c r="G56" s="45"/>
      <c r="H56" s="45"/>
      <c r="I56" s="117">
        <f>SUM(G56:H56)</f>
        <v>0</v>
      </c>
      <c r="J56" s="117">
        <f>SUM(F56,I56)</f>
        <v>0</v>
      </c>
      <c r="K56" s="45"/>
      <c r="L56" s="45"/>
      <c r="M56" s="45"/>
      <c r="N56" s="45"/>
      <c r="O56" s="2">
        <v>34</v>
      </c>
      <c r="Q56" s="142"/>
      <c r="R56" s="191" t="s">
        <v>44</v>
      </c>
      <c r="S56" s="7"/>
      <c r="T56" s="161" t="s">
        <v>204</v>
      </c>
    </row>
    <row r="57" spans="1:20" ht="14.25" customHeight="1" thickTop="1">
      <c r="A57" s="143"/>
      <c r="B57" s="147"/>
      <c r="C57" s="160"/>
      <c r="D57" s="174"/>
      <c r="E57" s="2"/>
      <c r="F57" s="44"/>
      <c r="G57" s="44"/>
      <c r="H57" s="44"/>
      <c r="I57" s="44"/>
      <c r="J57" s="44"/>
      <c r="K57" s="44"/>
      <c r="L57" s="44"/>
      <c r="M57" s="44"/>
      <c r="N57" s="44"/>
      <c r="O57" s="2"/>
      <c r="Q57" s="143"/>
      <c r="R57" s="188"/>
      <c r="S57" s="120"/>
      <c r="T57" s="163"/>
    </row>
    <row r="58" spans="1:20" ht="13.5" thickBot="1">
      <c r="A58" s="143" t="s">
        <v>49</v>
      </c>
      <c r="B58" s="165" t="s">
        <v>79</v>
      </c>
      <c r="C58" s="158" t="s">
        <v>205</v>
      </c>
      <c r="D58" s="159"/>
      <c r="E58" s="2">
        <v>35</v>
      </c>
      <c r="F58" s="117">
        <f>SUM(F60:F62)</f>
        <v>0</v>
      </c>
      <c r="G58" s="117">
        <f>SUM(G60:G62)</f>
        <v>0</v>
      </c>
      <c r="H58" s="117">
        <f>SUM(H60:H62)</f>
        <v>0</v>
      </c>
      <c r="I58" s="117">
        <f>SUM(G58:H58)</f>
        <v>0</v>
      </c>
      <c r="J58" s="117">
        <f>SUM(F58,I58)</f>
        <v>0</v>
      </c>
      <c r="K58" s="117">
        <f>SUM(K60:K62)</f>
        <v>0</v>
      </c>
      <c r="L58" s="117">
        <f>SUM(L60:L62)</f>
        <v>0</v>
      </c>
      <c r="M58" s="117">
        <f>SUM(M60:M62)</f>
        <v>0</v>
      </c>
      <c r="N58" s="117">
        <f>SUM(N60:N62)</f>
        <v>0</v>
      </c>
      <c r="O58" s="2">
        <v>35</v>
      </c>
      <c r="Q58" s="143" t="s">
        <v>45</v>
      </c>
      <c r="R58" s="190" t="s">
        <v>79</v>
      </c>
      <c r="S58" s="185" t="s">
        <v>205</v>
      </c>
      <c r="T58" s="159"/>
    </row>
    <row r="59" spans="1:20" ht="14.25" customHeight="1" thickTop="1">
      <c r="A59" s="142"/>
      <c r="B59" s="141"/>
      <c r="C59" s="6" t="s">
        <v>175</v>
      </c>
      <c r="D59" s="156"/>
      <c r="E59" s="2"/>
      <c r="F59" s="44"/>
      <c r="G59" s="44"/>
      <c r="H59" s="44"/>
      <c r="I59" s="44"/>
      <c r="J59" s="44"/>
      <c r="K59" s="44"/>
      <c r="L59" s="44"/>
      <c r="M59" s="44"/>
      <c r="N59" s="44"/>
      <c r="O59" s="2"/>
      <c r="Q59" s="142"/>
      <c r="R59" s="189"/>
      <c r="S59" s="7" t="s">
        <v>175</v>
      </c>
      <c r="T59" s="156"/>
    </row>
    <row r="60" spans="1:20" ht="13.5" thickBot="1">
      <c r="A60" s="142"/>
      <c r="B60" s="146" t="s">
        <v>46</v>
      </c>
      <c r="D60" s="161" t="s">
        <v>296</v>
      </c>
      <c r="E60" s="2">
        <v>36</v>
      </c>
      <c r="F60" s="45"/>
      <c r="G60" s="45"/>
      <c r="H60" s="45"/>
      <c r="I60" s="117">
        <f>SUM(G60:H60)</f>
        <v>0</v>
      </c>
      <c r="J60" s="117">
        <f>SUM(F60,I60)</f>
        <v>0</v>
      </c>
      <c r="K60" s="45"/>
      <c r="L60" s="45"/>
      <c r="M60" s="45"/>
      <c r="N60" s="45"/>
      <c r="O60" s="2">
        <v>36</v>
      </c>
      <c r="Q60" s="142"/>
      <c r="R60" s="152" t="s">
        <v>46</v>
      </c>
      <c r="S60" s="7"/>
      <c r="T60" s="161" t="s">
        <v>206</v>
      </c>
    </row>
    <row r="61" spans="1:20" ht="27" thickTop="1" thickBot="1">
      <c r="A61" s="142"/>
      <c r="B61" s="146" t="s">
        <v>47</v>
      </c>
      <c r="D61" s="161" t="s">
        <v>297</v>
      </c>
      <c r="E61" s="2">
        <v>37</v>
      </c>
      <c r="F61" s="45"/>
      <c r="G61" s="45"/>
      <c r="H61" s="45"/>
      <c r="I61" s="117">
        <f>SUM(G61:H61)</f>
        <v>0</v>
      </c>
      <c r="J61" s="117">
        <f>SUM(F61,I61)</f>
        <v>0</v>
      </c>
      <c r="K61" s="45"/>
      <c r="L61" s="45"/>
      <c r="M61" s="45"/>
      <c r="N61" s="45"/>
      <c r="O61" s="2">
        <v>37</v>
      </c>
      <c r="Q61" s="142"/>
      <c r="R61" s="152" t="s">
        <v>47</v>
      </c>
      <c r="S61" s="7"/>
      <c r="T61" s="161" t="s">
        <v>207</v>
      </c>
    </row>
    <row r="62" spans="1:20" ht="14.25" thickTop="1" thickBot="1">
      <c r="A62" s="142"/>
      <c r="B62" s="146" t="s">
        <v>48</v>
      </c>
      <c r="D62" s="161" t="s">
        <v>298</v>
      </c>
      <c r="E62" s="2">
        <v>38</v>
      </c>
      <c r="F62" s="45"/>
      <c r="G62" s="45"/>
      <c r="H62" s="45"/>
      <c r="I62" s="117">
        <f>SUM(G62:H62)</f>
        <v>0</v>
      </c>
      <c r="J62" s="117">
        <f>SUM(F62,I62)</f>
        <v>0</v>
      </c>
      <c r="K62" s="45"/>
      <c r="L62" s="45"/>
      <c r="M62" s="45"/>
      <c r="N62" s="45"/>
      <c r="O62" s="2">
        <v>38</v>
      </c>
      <c r="Q62" s="142"/>
      <c r="R62" s="152" t="s">
        <v>48</v>
      </c>
      <c r="S62" s="7"/>
      <c r="T62" s="161" t="s">
        <v>208</v>
      </c>
    </row>
    <row r="63" spans="1:20" ht="14.25" thickTop="1" thickBot="1">
      <c r="A63" s="143" t="s">
        <v>51</v>
      </c>
      <c r="B63" s="145" t="s">
        <v>50</v>
      </c>
      <c r="C63" s="166" t="s">
        <v>209</v>
      </c>
      <c r="D63" s="63"/>
      <c r="E63" s="2">
        <v>39</v>
      </c>
      <c r="F63" s="45"/>
      <c r="G63" s="45"/>
      <c r="H63" s="45"/>
      <c r="I63" s="117">
        <f>SUM(G63:H63)</f>
        <v>0</v>
      </c>
      <c r="J63" s="117">
        <f>SUM(F63,I63)</f>
        <v>0</v>
      </c>
      <c r="K63" s="45"/>
      <c r="L63" s="45"/>
      <c r="M63" s="45"/>
      <c r="N63" s="45"/>
      <c r="O63" s="2">
        <v>39</v>
      </c>
      <c r="Q63" s="143" t="s">
        <v>49</v>
      </c>
      <c r="R63" s="188" t="s">
        <v>50</v>
      </c>
      <c r="S63" s="166" t="s">
        <v>209</v>
      </c>
      <c r="T63" s="157"/>
    </row>
    <row r="64" spans="1:20" ht="14.25" customHeight="1" thickTop="1">
      <c r="A64" s="143"/>
      <c r="B64" s="145"/>
      <c r="C64" s="13"/>
      <c r="D64" s="168"/>
      <c r="E64" s="2"/>
      <c r="F64" s="44"/>
      <c r="G64" s="44"/>
      <c r="H64" s="44"/>
      <c r="I64" s="44"/>
      <c r="J64" s="44"/>
      <c r="K64" s="44"/>
      <c r="L64" s="44"/>
      <c r="M64" s="44"/>
      <c r="N64" s="44"/>
      <c r="O64" s="2"/>
      <c r="Q64" s="143"/>
      <c r="R64" s="188"/>
      <c r="S64" s="167"/>
      <c r="T64" s="168"/>
    </row>
    <row r="65" spans="1:20" ht="13.5" thickBot="1">
      <c r="A65" s="143" t="s">
        <v>54</v>
      </c>
      <c r="B65" s="145" t="s">
        <v>52</v>
      </c>
      <c r="C65" s="169" t="s">
        <v>210</v>
      </c>
      <c r="D65" s="170"/>
      <c r="E65" s="2">
        <v>40</v>
      </c>
      <c r="F65" s="45"/>
      <c r="G65" s="45"/>
      <c r="H65" s="45"/>
      <c r="I65" s="117">
        <f>SUM(G65:H65)</f>
        <v>0</v>
      </c>
      <c r="J65" s="117">
        <f>SUM(F65,I65)</f>
        <v>0</v>
      </c>
      <c r="K65" s="45"/>
      <c r="L65" s="45"/>
      <c r="M65" s="45"/>
      <c r="N65" s="45"/>
      <c r="O65" s="2">
        <v>40</v>
      </c>
      <c r="Q65" s="143" t="s">
        <v>51</v>
      </c>
      <c r="R65" s="188" t="s">
        <v>52</v>
      </c>
      <c r="S65" s="186" t="s">
        <v>210</v>
      </c>
      <c r="T65" s="170"/>
    </row>
    <row r="66" spans="1:20" ht="14.25" customHeight="1" thickTop="1">
      <c r="A66" s="142"/>
      <c r="B66" s="146"/>
      <c r="C66" s="6" t="s">
        <v>175</v>
      </c>
      <c r="D66" s="156"/>
      <c r="E66" s="2"/>
      <c r="F66" s="44"/>
      <c r="G66" s="44"/>
      <c r="H66" s="44"/>
      <c r="I66" s="44"/>
      <c r="J66" s="44"/>
      <c r="K66" s="44"/>
      <c r="L66" s="44"/>
      <c r="M66" s="44"/>
      <c r="N66" s="44"/>
      <c r="O66" s="2"/>
      <c r="Q66" s="142"/>
      <c r="R66" s="152"/>
      <c r="S66" s="7" t="s">
        <v>175</v>
      </c>
      <c r="T66" s="156"/>
    </row>
    <row r="67" spans="1:20" ht="13.5" thickBot="1">
      <c r="A67" s="142"/>
      <c r="B67" s="146" t="s">
        <v>53</v>
      </c>
      <c r="D67" s="161" t="s">
        <v>299</v>
      </c>
      <c r="E67" s="2">
        <v>41</v>
      </c>
      <c r="F67" s="45"/>
      <c r="G67" s="45"/>
      <c r="H67" s="45"/>
      <c r="I67" s="117">
        <f>SUM(G67:H67)</f>
        <v>0</v>
      </c>
      <c r="J67" s="117">
        <f>SUM(F67,I67)</f>
        <v>0</v>
      </c>
      <c r="K67" s="45"/>
      <c r="L67" s="45"/>
      <c r="M67" s="45"/>
      <c r="N67" s="45"/>
      <c r="O67" s="2">
        <v>41</v>
      </c>
      <c r="Q67" s="142"/>
      <c r="R67" s="152" t="s">
        <v>53</v>
      </c>
      <c r="S67" s="7"/>
      <c r="T67" s="161" t="s">
        <v>308</v>
      </c>
    </row>
    <row r="68" spans="1:20" ht="14.25" customHeight="1" thickTop="1">
      <c r="A68" s="143"/>
      <c r="B68" s="145"/>
      <c r="C68" s="160"/>
      <c r="D68" s="174"/>
      <c r="E68" s="2"/>
      <c r="F68" s="44"/>
      <c r="G68" s="44"/>
      <c r="H68" s="44"/>
      <c r="I68" s="44"/>
      <c r="J68" s="44"/>
      <c r="K68" s="44"/>
      <c r="L68" s="44"/>
      <c r="M68" s="44"/>
      <c r="N68" s="44"/>
      <c r="O68" s="2"/>
      <c r="Q68" s="143"/>
      <c r="R68" s="188"/>
      <c r="S68" s="120"/>
      <c r="T68" s="163"/>
    </row>
    <row r="69" spans="1:20" ht="13.5" thickBot="1">
      <c r="A69" s="143" t="s">
        <v>56</v>
      </c>
      <c r="B69" s="145" t="s">
        <v>55</v>
      </c>
      <c r="C69" s="158" t="s">
        <v>303</v>
      </c>
      <c r="D69" s="159"/>
      <c r="E69" s="2">
        <v>42</v>
      </c>
      <c r="F69" s="45"/>
      <c r="G69" s="45"/>
      <c r="H69" s="45"/>
      <c r="I69" s="117">
        <f>SUM(G69:H69)</f>
        <v>0</v>
      </c>
      <c r="J69" s="117">
        <f>SUM(F69,I69)</f>
        <v>0</v>
      </c>
      <c r="K69" s="45"/>
      <c r="L69" s="45"/>
      <c r="M69" s="45"/>
      <c r="N69" s="45"/>
      <c r="O69" s="2">
        <v>42</v>
      </c>
      <c r="Q69" s="143" t="s">
        <v>54</v>
      </c>
      <c r="R69" s="188" t="s">
        <v>55</v>
      </c>
      <c r="S69" s="185" t="s">
        <v>309</v>
      </c>
      <c r="T69" s="159"/>
    </row>
    <row r="70" spans="1:20" ht="14.25" customHeight="1" thickTop="1">
      <c r="A70" s="143"/>
      <c r="B70" s="145"/>
      <c r="C70" s="160"/>
      <c r="D70" s="174"/>
      <c r="E70" s="2"/>
      <c r="F70" s="44"/>
      <c r="G70" s="44"/>
      <c r="H70" s="44"/>
      <c r="I70" s="44"/>
      <c r="J70" s="44"/>
      <c r="K70" s="44"/>
      <c r="L70" s="44"/>
      <c r="M70" s="44"/>
      <c r="N70" s="44"/>
      <c r="O70" s="2"/>
      <c r="Q70" s="143"/>
      <c r="R70" s="188"/>
      <c r="S70" s="120"/>
      <c r="T70" s="163"/>
    </row>
    <row r="71" spans="1:20" ht="13.5" thickBot="1">
      <c r="A71" s="143" t="s">
        <v>59</v>
      </c>
      <c r="B71" s="145" t="s">
        <v>57</v>
      </c>
      <c r="C71" s="158" t="s">
        <v>275</v>
      </c>
      <c r="D71" s="159"/>
      <c r="E71" s="2">
        <v>43</v>
      </c>
      <c r="F71" s="117">
        <f>SUM(F73:F74)</f>
        <v>0</v>
      </c>
      <c r="G71" s="117">
        <f t="shared" ref="G71:N71" si="5">SUM(G73:G74)</f>
        <v>0</v>
      </c>
      <c r="H71" s="117">
        <f t="shared" si="5"/>
        <v>0</v>
      </c>
      <c r="I71" s="117">
        <f>SUM(G71:H71)</f>
        <v>0</v>
      </c>
      <c r="J71" s="117">
        <f>SUM(F71,I71)</f>
        <v>0</v>
      </c>
      <c r="K71" s="117">
        <f t="shared" si="5"/>
        <v>0</v>
      </c>
      <c r="L71" s="117">
        <f t="shared" si="5"/>
        <v>0</v>
      </c>
      <c r="M71" s="117">
        <f t="shared" si="5"/>
        <v>0</v>
      </c>
      <c r="N71" s="117">
        <f t="shared" si="5"/>
        <v>0</v>
      </c>
      <c r="O71" s="2">
        <v>43</v>
      </c>
      <c r="Q71" s="143" t="s">
        <v>56</v>
      </c>
      <c r="R71" s="188" t="s">
        <v>57</v>
      </c>
      <c r="S71" s="185" t="s">
        <v>211</v>
      </c>
      <c r="T71" s="159"/>
    </row>
    <row r="72" spans="1:20" ht="14.25" customHeight="1" thickTop="1">
      <c r="A72" s="142"/>
      <c r="B72" s="146"/>
      <c r="C72" s="6" t="s">
        <v>175</v>
      </c>
      <c r="D72" s="156"/>
      <c r="E72" s="2"/>
      <c r="F72" s="44"/>
      <c r="G72" s="44"/>
      <c r="H72" s="44"/>
      <c r="I72" s="44"/>
      <c r="J72" s="44"/>
      <c r="K72" s="44"/>
      <c r="L72" s="44"/>
      <c r="M72" s="44"/>
      <c r="N72" s="44"/>
      <c r="O72" s="2"/>
      <c r="Q72" s="142"/>
      <c r="R72" s="152"/>
      <c r="S72" s="7" t="s">
        <v>175</v>
      </c>
      <c r="T72" s="156"/>
    </row>
    <row r="73" spans="1:20" ht="27" customHeight="1" thickBot="1">
      <c r="A73" s="142"/>
      <c r="B73" s="141" t="s">
        <v>80</v>
      </c>
      <c r="D73" s="161" t="s">
        <v>300</v>
      </c>
      <c r="E73" s="2">
        <v>44</v>
      </c>
      <c r="F73" s="45"/>
      <c r="G73" s="45"/>
      <c r="H73" s="45"/>
      <c r="I73" s="117">
        <f>SUM(G73:H73)</f>
        <v>0</v>
      </c>
      <c r="J73" s="117">
        <f>SUM(F73,I73)</f>
        <v>0</v>
      </c>
      <c r="K73" s="45"/>
      <c r="L73" s="45"/>
      <c r="M73" s="45"/>
      <c r="N73" s="45"/>
      <c r="O73" s="2">
        <v>44</v>
      </c>
      <c r="Q73" s="142"/>
      <c r="R73" s="192" t="s">
        <v>289</v>
      </c>
      <c r="S73" s="7"/>
      <c r="T73" s="161" t="s">
        <v>212</v>
      </c>
    </row>
    <row r="74" spans="1:20" ht="14.25" thickTop="1" thickBot="1">
      <c r="A74" s="142"/>
      <c r="B74" s="146" t="s">
        <v>58</v>
      </c>
      <c r="D74" s="161" t="s">
        <v>213</v>
      </c>
      <c r="E74" s="2">
        <v>45</v>
      </c>
      <c r="F74" s="45"/>
      <c r="G74" s="45"/>
      <c r="H74" s="45"/>
      <c r="I74" s="117">
        <f>SUM(G74:H74)</f>
        <v>0</v>
      </c>
      <c r="J74" s="117">
        <f>SUM(F74,I74)</f>
        <v>0</v>
      </c>
      <c r="K74" s="45"/>
      <c r="L74" s="45"/>
      <c r="M74" s="45"/>
      <c r="N74" s="45"/>
      <c r="O74" s="2">
        <v>45</v>
      </c>
      <c r="Q74" s="142"/>
      <c r="R74" s="152" t="s">
        <v>58</v>
      </c>
      <c r="S74" s="7"/>
      <c r="T74" s="161" t="s">
        <v>213</v>
      </c>
    </row>
    <row r="75" spans="1:20" ht="14.25" thickTop="1" thickBot="1">
      <c r="A75" s="143" t="s">
        <v>61</v>
      </c>
      <c r="B75" s="145" t="s">
        <v>60</v>
      </c>
      <c r="C75" s="158" t="s">
        <v>214</v>
      </c>
      <c r="D75" s="159"/>
      <c r="E75" s="2">
        <v>46</v>
      </c>
      <c r="F75" s="45"/>
      <c r="G75" s="45"/>
      <c r="H75" s="45"/>
      <c r="I75" s="117">
        <f>SUM(G75:H75)</f>
        <v>0</v>
      </c>
      <c r="J75" s="117">
        <f>SUM(F75,I75)</f>
        <v>0</v>
      </c>
      <c r="K75" s="45"/>
      <c r="L75" s="45"/>
      <c r="M75" s="45"/>
      <c r="N75" s="45"/>
      <c r="O75" s="2">
        <v>46</v>
      </c>
      <c r="Q75" s="143" t="s">
        <v>59</v>
      </c>
      <c r="R75" s="188" t="s">
        <v>60</v>
      </c>
      <c r="S75" s="185" t="s">
        <v>214</v>
      </c>
      <c r="T75" s="159"/>
    </row>
    <row r="76" spans="1:20" ht="14.25" thickTop="1" thickBot="1">
      <c r="A76" s="143" t="s">
        <v>64</v>
      </c>
      <c r="B76" s="145" t="s">
        <v>62</v>
      </c>
      <c r="C76" s="158" t="s">
        <v>276</v>
      </c>
      <c r="D76" s="159"/>
      <c r="E76" s="2">
        <v>47</v>
      </c>
      <c r="F76" s="45"/>
      <c r="G76" s="45"/>
      <c r="H76" s="45"/>
      <c r="I76" s="117">
        <f>SUM(G76:H76)</f>
        <v>0</v>
      </c>
      <c r="J76" s="117">
        <f>SUM(F76,I76)</f>
        <v>0</v>
      </c>
      <c r="K76" s="45"/>
      <c r="L76" s="45"/>
      <c r="M76" s="45"/>
      <c r="N76" s="45"/>
      <c r="O76" s="2">
        <v>47</v>
      </c>
      <c r="Q76" s="143" t="s">
        <v>61</v>
      </c>
      <c r="R76" s="188" t="s">
        <v>62</v>
      </c>
      <c r="S76" s="185" t="s">
        <v>215</v>
      </c>
      <c r="T76" s="159"/>
    </row>
    <row r="77" spans="1:20" ht="14.25" customHeight="1" thickTop="1">
      <c r="A77" s="142"/>
      <c r="B77" s="146"/>
      <c r="C77" s="6" t="s">
        <v>175</v>
      </c>
      <c r="D77" s="156"/>
      <c r="E77" s="2"/>
      <c r="F77" s="44"/>
      <c r="G77" s="44"/>
      <c r="H77" s="44"/>
      <c r="I77" s="44"/>
      <c r="J77" s="44"/>
      <c r="K77" s="44"/>
      <c r="L77" s="44"/>
      <c r="M77" s="44"/>
      <c r="N77" s="44"/>
      <c r="O77" s="2"/>
      <c r="Q77" s="142"/>
      <c r="R77" s="152"/>
      <c r="S77" s="7" t="s">
        <v>175</v>
      </c>
      <c r="T77" s="156"/>
    </row>
    <row r="78" spans="1:20" ht="13.5" thickBot="1">
      <c r="A78" s="142"/>
      <c r="B78" s="146" t="s">
        <v>63</v>
      </c>
      <c r="D78" s="161" t="s">
        <v>216</v>
      </c>
      <c r="E78" s="2">
        <v>48</v>
      </c>
      <c r="F78" s="45"/>
      <c r="G78" s="45"/>
      <c r="H78" s="45"/>
      <c r="I78" s="117">
        <f>SUM(G78:H78)</f>
        <v>0</v>
      </c>
      <c r="J78" s="117">
        <f>SUM(F78,I78)</f>
        <v>0</v>
      </c>
      <c r="K78" s="45"/>
      <c r="L78" s="45"/>
      <c r="M78" s="45"/>
      <c r="N78" s="45"/>
      <c r="O78" s="2">
        <v>48</v>
      </c>
      <c r="Q78" s="142"/>
      <c r="R78" s="152" t="s">
        <v>63</v>
      </c>
      <c r="S78" s="7"/>
      <c r="T78" s="161" t="s">
        <v>216</v>
      </c>
    </row>
    <row r="79" spans="1:20" ht="14.25" thickTop="1" thickBot="1">
      <c r="A79" s="143" t="s">
        <v>66</v>
      </c>
      <c r="B79" s="145" t="s">
        <v>65</v>
      </c>
      <c r="C79" s="158" t="s">
        <v>277</v>
      </c>
      <c r="D79" s="159"/>
      <c r="E79" s="2">
        <v>49</v>
      </c>
      <c r="F79" s="45"/>
      <c r="G79" s="45"/>
      <c r="H79" s="45"/>
      <c r="I79" s="117">
        <f>SUM(G79:H79)</f>
        <v>0</v>
      </c>
      <c r="J79" s="117">
        <f>SUM(F79,I79)</f>
        <v>0</v>
      </c>
      <c r="K79" s="45"/>
      <c r="L79" s="45"/>
      <c r="M79" s="45"/>
      <c r="N79" s="45"/>
      <c r="O79" s="2">
        <v>49</v>
      </c>
      <c r="Q79" s="143" t="s">
        <v>64</v>
      </c>
      <c r="R79" s="188" t="s">
        <v>65</v>
      </c>
      <c r="S79" s="185" t="s">
        <v>217</v>
      </c>
      <c r="T79" s="159"/>
    </row>
    <row r="80" spans="1:20" ht="14.25" thickTop="1" thickBot="1">
      <c r="A80" s="143" t="s">
        <v>278</v>
      </c>
      <c r="B80" s="145" t="s">
        <v>67</v>
      </c>
      <c r="C80" s="158" t="s">
        <v>218</v>
      </c>
      <c r="D80" s="159"/>
      <c r="E80" s="2">
        <v>50</v>
      </c>
      <c r="F80" s="45"/>
      <c r="G80" s="45"/>
      <c r="H80" s="45"/>
      <c r="I80" s="117">
        <f>SUM(G80:H80)</f>
        <v>0</v>
      </c>
      <c r="J80" s="117">
        <f>SUM(F80,I80)</f>
        <v>0</v>
      </c>
      <c r="K80" s="45"/>
      <c r="L80" s="45"/>
      <c r="M80" s="45"/>
      <c r="N80" s="45"/>
      <c r="O80" s="2">
        <v>50</v>
      </c>
      <c r="Q80" s="143" t="s">
        <v>66</v>
      </c>
      <c r="R80" s="188" t="s">
        <v>67</v>
      </c>
      <c r="S80" s="185" t="s">
        <v>218</v>
      </c>
      <c r="T80" s="159"/>
    </row>
    <row r="81" spans="1:20" ht="14.25" thickTop="1" thickBot="1">
      <c r="A81" s="143" t="s">
        <v>279</v>
      </c>
      <c r="B81" s="145" t="s">
        <v>69</v>
      </c>
      <c r="C81" s="158" t="s">
        <v>280</v>
      </c>
      <c r="D81" s="159"/>
      <c r="E81" s="2">
        <v>51</v>
      </c>
      <c r="F81" s="45"/>
      <c r="G81" s="45"/>
      <c r="H81" s="45"/>
      <c r="I81" s="117">
        <f>SUM(G81:H81)</f>
        <v>0</v>
      </c>
      <c r="J81" s="117">
        <f>SUM(F81,I81)</f>
        <v>0</v>
      </c>
      <c r="K81" s="45"/>
      <c r="L81" s="45"/>
      <c r="M81" s="45"/>
      <c r="N81" s="45"/>
      <c r="O81" s="2">
        <v>51</v>
      </c>
      <c r="Q81" s="143" t="s">
        <v>68</v>
      </c>
      <c r="R81" s="188" t="s">
        <v>69</v>
      </c>
      <c r="S81" s="185" t="s">
        <v>219</v>
      </c>
      <c r="T81" s="159"/>
    </row>
    <row r="82" spans="1:20" ht="14.25" thickTop="1" thickBot="1">
      <c r="A82" s="142"/>
      <c r="B82" s="146"/>
      <c r="C82" s="66" t="s">
        <v>220</v>
      </c>
      <c r="D82" s="171"/>
      <c r="E82" s="2">
        <v>52</v>
      </c>
      <c r="F82" s="45"/>
      <c r="G82" s="45"/>
      <c r="H82" s="45"/>
      <c r="I82" s="117">
        <f>SUM(G82:H82)</f>
        <v>0</v>
      </c>
      <c r="J82" s="117">
        <f>SUM(F82,I82)</f>
        <v>0</v>
      </c>
      <c r="K82" s="45"/>
      <c r="L82" s="45"/>
      <c r="M82" s="45"/>
      <c r="N82" s="45"/>
      <c r="O82" s="2">
        <v>52</v>
      </c>
      <c r="Q82" s="142"/>
      <c r="R82" s="152"/>
      <c r="S82" s="66" t="s">
        <v>220</v>
      </c>
      <c r="T82" s="171"/>
    </row>
    <row r="83" spans="1:20" ht="28.5" customHeight="1" thickTop="1">
      <c r="A83" s="142"/>
      <c r="B83" s="146"/>
      <c r="C83" s="204" t="s">
        <v>250</v>
      </c>
      <c r="D83" s="205"/>
      <c r="E83" s="2">
        <v>53</v>
      </c>
      <c r="F83" s="44"/>
      <c r="G83" s="44"/>
      <c r="H83" s="44"/>
      <c r="I83" s="44"/>
      <c r="J83" s="44"/>
      <c r="K83" s="44"/>
      <c r="L83" s="45"/>
      <c r="M83" s="44"/>
      <c r="N83" s="44"/>
      <c r="O83" s="2">
        <v>53</v>
      </c>
      <c r="Q83" s="142"/>
      <c r="R83" s="152"/>
      <c r="S83" s="213" t="s">
        <v>250</v>
      </c>
      <c r="T83" s="205"/>
    </row>
    <row r="84" spans="1:20" ht="13.5" thickBot="1">
      <c r="A84" s="142"/>
      <c r="B84" s="146"/>
      <c r="C84" s="158" t="s">
        <v>221</v>
      </c>
      <c r="D84" s="161"/>
      <c r="E84" s="2">
        <v>54</v>
      </c>
      <c r="F84" s="117">
        <f t="shared" ref="F84:N84" si="6">SUM(F16,F19:F21,F37:F41,F46,F52:F53,F58,F63:F65,F69:F71,F75:F76,F79:F83)</f>
        <v>0</v>
      </c>
      <c r="G84" s="117">
        <f t="shared" si="6"/>
        <v>0</v>
      </c>
      <c r="H84" s="117">
        <f t="shared" si="6"/>
        <v>0</v>
      </c>
      <c r="I84" s="117">
        <f t="shared" si="6"/>
        <v>0</v>
      </c>
      <c r="J84" s="117">
        <f t="shared" si="6"/>
        <v>0</v>
      </c>
      <c r="K84" s="117">
        <f t="shared" si="6"/>
        <v>0</v>
      </c>
      <c r="L84" s="117">
        <f t="shared" si="6"/>
        <v>0</v>
      </c>
      <c r="M84" s="117">
        <f t="shared" si="6"/>
        <v>0</v>
      </c>
      <c r="N84" s="117">
        <f t="shared" si="6"/>
        <v>0</v>
      </c>
      <c r="O84" s="2">
        <v>54</v>
      </c>
      <c r="Q84" s="142"/>
      <c r="R84" s="152"/>
      <c r="S84" s="185" t="s">
        <v>221</v>
      </c>
      <c r="T84" s="161"/>
    </row>
    <row r="85" spans="1:20" ht="13.5" thickTop="1">
      <c r="A85" s="142"/>
      <c r="B85" s="146"/>
      <c r="C85" s="158" t="s">
        <v>222</v>
      </c>
      <c r="D85" s="161"/>
      <c r="E85" s="2">
        <v>55</v>
      </c>
      <c r="F85" s="44"/>
      <c r="G85" s="44"/>
      <c r="H85" s="44"/>
      <c r="I85" s="44"/>
      <c r="J85" s="44"/>
      <c r="K85" s="44"/>
      <c r="L85" s="44"/>
      <c r="M85" s="44"/>
      <c r="N85" s="44"/>
      <c r="O85" s="2">
        <v>55</v>
      </c>
      <c r="Q85" s="142"/>
      <c r="R85" s="152"/>
      <c r="S85" s="185" t="s">
        <v>222</v>
      </c>
      <c r="T85" s="161"/>
    </row>
    <row r="86" spans="1:20" ht="22.9" customHeight="1" thickBot="1">
      <c r="A86" s="148"/>
      <c r="B86" s="124"/>
      <c r="C86" s="172" t="s">
        <v>223</v>
      </c>
      <c r="D86" s="173"/>
      <c r="E86" s="2">
        <v>56</v>
      </c>
      <c r="F86" s="117">
        <f>SUM(F84:F85)</f>
        <v>0</v>
      </c>
      <c r="G86" s="117">
        <f t="shared" ref="G86:N86" si="7">SUM(G84:G85)</f>
        <v>0</v>
      </c>
      <c r="H86" s="117">
        <f t="shared" si="7"/>
        <v>0</v>
      </c>
      <c r="I86" s="117">
        <f>SUM(G86:H86)</f>
        <v>0</v>
      </c>
      <c r="J86" s="117">
        <f>SUM(F86,I86)</f>
        <v>0</v>
      </c>
      <c r="K86" s="117">
        <f t="shared" si="7"/>
        <v>0</v>
      </c>
      <c r="L86" s="117">
        <f t="shared" si="7"/>
        <v>0</v>
      </c>
      <c r="M86" s="117">
        <f t="shared" si="7"/>
        <v>0</v>
      </c>
      <c r="N86" s="117">
        <f t="shared" si="7"/>
        <v>0</v>
      </c>
      <c r="O86" s="2">
        <v>56</v>
      </c>
      <c r="Q86" s="148"/>
      <c r="R86" s="47"/>
      <c r="S86" s="172" t="s">
        <v>223</v>
      </c>
      <c r="T86" s="173"/>
    </row>
    <row r="87" spans="1:20" ht="19.149999999999999" customHeight="1" thickTop="1">
      <c r="D87" s="35" t="str">
        <f>F104</f>
        <v>1.00.F0</v>
      </c>
      <c r="E87" s="24"/>
      <c r="O87" s="24" t="s">
        <v>72</v>
      </c>
      <c r="T87" s="35"/>
    </row>
    <row r="88" spans="1:20" ht="12" customHeight="1">
      <c r="D88" s="21"/>
      <c r="E88" s="24"/>
      <c r="F88" s="19"/>
      <c r="G88" s="22"/>
      <c r="O88" s="24"/>
      <c r="T88" s="184"/>
    </row>
    <row r="89" spans="1:20">
      <c r="D89" s="23"/>
      <c r="T89" s="23"/>
    </row>
    <row r="90" spans="1:20">
      <c r="A90" s="27" t="s">
        <v>224</v>
      </c>
      <c r="F90" s="55"/>
      <c r="G90" s="55"/>
      <c r="H90" s="55"/>
      <c r="I90" s="55"/>
      <c r="J90" s="55"/>
      <c r="K90" s="55"/>
      <c r="L90" s="55"/>
      <c r="M90" s="55"/>
      <c r="N90" s="55"/>
      <c r="O90" s="7"/>
      <c r="Q90" s="160" t="s">
        <v>224</v>
      </c>
    </row>
    <row r="91" spans="1:20" ht="22.5" customHeight="1">
      <c r="A91" s="32"/>
      <c r="B91" s="4"/>
      <c r="C91" s="154" t="s">
        <v>174</v>
      </c>
      <c r="D91" s="175"/>
      <c r="E91" s="2">
        <v>1</v>
      </c>
      <c r="F91" s="42"/>
      <c r="G91" s="42"/>
      <c r="H91" s="42"/>
      <c r="I91" s="42"/>
      <c r="J91" s="42"/>
      <c r="K91" s="42"/>
      <c r="L91" s="42"/>
      <c r="M91" s="42"/>
      <c r="N91" s="42"/>
      <c r="O91" s="2">
        <v>1</v>
      </c>
      <c r="Q91" s="32"/>
      <c r="R91" s="4"/>
      <c r="S91" s="154" t="s">
        <v>174</v>
      </c>
      <c r="T91" s="175"/>
    </row>
    <row r="92" spans="1:20" ht="22.5" customHeight="1">
      <c r="A92" s="149" t="s">
        <v>6</v>
      </c>
      <c r="B92" s="147" t="s">
        <v>9</v>
      </c>
      <c r="C92" s="160" t="s">
        <v>179</v>
      </c>
      <c r="D92" s="166"/>
      <c r="E92" s="2">
        <v>5</v>
      </c>
      <c r="F92" s="3" t="str">
        <f t="shared" ref="F92:N92" si="8">IF(SUM(F23:F35)-F21&gt;1,"ERROR","")</f>
        <v/>
      </c>
      <c r="G92" s="3" t="str">
        <f t="shared" si="8"/>
        <v/>
      </c>
      <c r="H92" s="3" t="str">
        <f t="shared" si="8"/>
        <v/>
      </c>
      <c r="I92" s="3" t="str">
        <f t="shared" si="8"/>
        <v/>
      </c>
      <c r="J92" s="3" t="str">
        <f t="shared" si="8"/>
        <v/>
      </c>
      <c r="K92" s="3" t="str">
        <f t="shared" si="8"/>
        <v/>
      </c>
      <c r="L92" s="3" t="str">
        <f t="shared" si="8"/>
        <v/>
      </c>
      <c r="M92" s="3" t="str">
        <f t="shared" si="8"/>
        <v/>
      </c>
      <c r="N92" s="3" t="str">
        <f t="shared" si="8"/>
        <v/>
      </c>
      <c r="O92" s="2">
        <v>5</v>
      </c>
      <c r="Q92" s="149" t="s">
        <v>6</v>
      </c>
      <c r="R92" s="147" t="s">
        <v>9</v>
      </c>
      <c r="S92" s="160" t="s">
        <v>179</v>
      </c>
      <c r="T92" s="166"/>
    </row>
    <row r="93" spans="1:20" ht="49.15" customHeight="1">
      <c r="A93" s="180" t="s">
        <v>282</v>
      </c>
      <c r="B93" s="179" t="s">
        <v>283</v>
      </c>
      <c r="C93" s="210" t="s">
        <v>281</v>
      </c>
      <c r="D93" s="211"/>
      <c r="E93" s="2">
        <v>32</v>
      </c>
      <c r="F93" s="3" t="str">
        <f t="shared" ref="F93:N93" si="9">IF(SUM(F55:F56)-F53&gt;1,"ERROR","")</f>
        <v/>
      </c>
      <c r="G93" s="3" t="str">
        <f t="shared" si="9"/>
        <v/>
      </c>
      <c r="H93" s="3" t="str">
        <f t="shared" si="9"/>
        <v/>
      </c>
      <c r="I93" s="3" t="str">
        <f t="shared" si="9"/>
        <v/>
      </c>
      <c r="J93" s="3" t="str">
        <f t="shared" si="9"/>
        <v/>
      </c>
      <c r="K93" s="3" t="str">
        <f t="shared" si="9"/>
        <v/>
      </c>
      <c r="L93" s="3" t="str">
        <f t="shared" si="9"/>
        <v/>
      </c>
      <c r="M93" s="3" t="str">
        <f t="shared" si="9"/>
        <v/>
      </c>
      <c r="N93" s="3" t="str">
        <f t="shared" si="9"/>
        <v/>
      </c>
      <c r="O93" s="2">
        <v>32</v>
      </c>
      <c r="Q93" s="149" t="s">
        <v>41</v>
      </c>
      <c r="R93" s="147" t="s">
        <v>42</v>
      </c>
      <c r="S93" s="210" t="s">
        <v>202</v>
      </c>
      <c r="T93" s="211"/>
    </row>
    <row r="94" spans="1:20" ht="22.5" customHeight="1">
      <c r="A94" s="149"/>
      <c r="B94" s="147"/>
      <c r="C94" s="13"/>
      <c r="D94" s="176"/>
      <c r="E94" s="2"/>
      <c r="F94" s="42"/>
      <c r="G94" s="42"/>
      <c r="H94" s="42"/>
      <c r="I94" s="42"/>
      <c r="J94" s="42"/>
      <c r="K94" s="42"/>
      <c r="L94" s="42"/>
      <c r="M94" s="42"/>
      <c r="N94" s="42"/>
      <c r="O94" s="2"/>
      <c r="Q94" s="149"/>
      <c r="R94" s="147"/>
      <c r="S94" s="167"/>
      <c r="T94" s="176"/>
    </row>
    <row r="95" spans="1:20" ht="12" customHeight="1">
      <c r="A95" s="149" t="s">
        <v>54</v>
      </c>
      <c r="B95" s="147" t="s">
        <v>52</v>
      </c>
      <c r="C95" s="169" t="s">
        <v>210</v>
      </c>
      <c r="D95" s="177"/>
      <c r="E95" s="2">
        <v>40</v>
      </c>
      <c r="F95" s="3" t="str">
        <f>IF(F67-F65&gt;1,"ERROR","")</f>
        <v/>
      </c>
      <c r="G95" s="3" t="str">
        <f t="shared" ref="G95:N95" si="10">IF(G67-G65&gt;1,"ERROR","")</f>
        <v/>
      </c>
      <c r="H95" s="3" t="str">
        <f t="shared" si="10"/>
        <v/>
      </c>
      <c r="I95" s="3" t="str">
        <f t="shared" si="10"/>
        <v/>
      </c>
      <c r="J95" s="3" t="str">
        <f t="shared" si="10"/>
        <v/>
      </c>
      <c r="K95" s="3" t="str">
        <f t="shared" si="10"/>
        <v/>
      </c>
      <c r="L95" s="3" t="str">
        <f t="shared" si="10"/>
        <v/>
      </c>
      <c r="M95" s="3" t="str">
        <f t="shared" si="10"/>
        <v/>
      </c>
      <c r="N95" s="3" t="str">
        <f t="shared" si="10"/>
        <v/>
      </c>
      <c r="O95" s="2">
        <v>40</v>
      </c>
      <c r="Q95" s="149" t="s">
        <v>51</v>
      </c>
      <c r="R95" s="147" t="s">
        <v>52</v>
      </c>
      <c r="S95" s="169" t="s">
        <v>210</v>
      </c>
      <c r="T95" s="177"/>
    </row>
    <row r="96" spans="1:20" ht="22.5" customHeight="1">
      <c r="A96" s="150" t="s">
        <v>64</v>
      </c>
      <c r="B96" s="151" t="s">
        <v>62</v>
      </c>
      <c r="C96" s="181" t="s">
        <v>276</v>
      </c>
      <c r="D96" s="178"/>
      <c r="E96" s="2">
        <v>47</v>
      </c>
      <c r="F96" s="3" t="str">
        <f>IF(F78-F76&gt;1,"ERROR","")</f>
        <v/>
      </c>
      <c r="G96" s="3" t="str">
        <f t="shared" ref="G96:N96" si="11">IF(G78-G76&gt;1,"ERROR","")</f>
        <v/>
      </c>
      <c r="H96" s="3" t="str">
        <f t="shared" si="11"/>
        <v/>
      </c>
      <c r="I96" s="3" t="str">
        <f t="shared" si="11"/>
        <v/>
      </c>
      <c r="J96" s="3" t="str">
        <f t="shared" si="11"/>
        <v/>
      </c>
      <c r="K96" s="3" t="str">
        <f t="shared" si="11"/>
        <v/>
      </c>
      <c r="L96" s="3" t="str">
        <f t="shared" si="11"/>
        <v/>
      </c>
      <c r="M96" s="3" t="str">
        <f t="shared" si="11"/>
        <v/>
      </c>
      <c r="N96" s="3" t="str">
        <f t="shared" si="11"/>
        <v/>
      </c>
      <c r="O96" s="2">
        <v>47</v>
      </c>
      <c r="Q96" s="150" t="s">
        <v>61</v>
      </c>
      <c r="R96" s="151" t="s">
        <v>62</v>
      </c>
      <c r="S96" s="181" t="s">
        <v>215</v>
      </c>
      <c r="T96" s="178"/>
    </row>
    <row r="97" spans="4:16">
      <c r="D97" s="11"/>
      <c r="E97" s="36"/>
      <c r="F97" s="37"/>
      <c r="N97" s="7"/>
      <c r="O97" s="36"/>
    </row>
    <row r="98" spans="4:16">
      <c r="F98" s="42"/>
      <c r="G98" s="42"/>
      <c r="N98" s="7"/>
      <c r="O98" s="7"/>
      <c r="P98" s="7"/>
    </row>
    <row r="99" spans="4:16">
      <c r="F99" s="42"/>
      <c r="G99" s="42"/>
      <c r="O99" s="7"/>
      <c r="P99" s="7"/>
    </row>
    <row r="100" spans="4:16">
      <c r="F100" s="42"/>
      <c r="G100" s="42"/>
      <c r="O100" s="7"/>
      <c r="P100" s="7"/>
    </row>
    <row r="101" spans="4:16">
      <c r="D101" s="32"/>
      <c r="E101" s="4" t="s">
        <v>1</v>
      </c>
      <c r="F101" s="28" t="str">
        <f>N2</f>
        <v>XXXXXX</v>
      </c>
      <c r="G101" s="42"/>
      <c r="O101" s="7"/>
      <c r="P101" s="7"/>
    </row>
    <row r="102" spans="4:16">
      <c r="D102" s="33"/>
      <c r="E102" s="7"/>
      <c r="F102" s="29" t="str">
        <f>N1</f>
        <v>K022_1</v>
      </c>
      <c r="G102" s="42"/>
      <c r="O102" s="7"/>
      <c r="P102" s="7"/>
    </row>
    <row r="103" spans="4:16">
      <c r="D103" s="33"/>
      <c r="E103" s="7"/>
      <c r="F103" s="29" t="str">
        <f>N3</f>
        <v>TT.MM.JJJJ</v>
      </c>
      <c r="G103" s="42"/>
      <c r="O103" s="7"/>
      <c r="P103" s="7"/>
    </row>
    <row r="104" spans="4:16">
      <c r="D104" s="33"/>
      <c r="E104" s="7"/>
      <c r="F104" s="30" t="s">
        <v>268</v>
      </c>
      <c r="G104" s="42"/>
      <c r="O104" s="7"/>
      <c r="P104" s="7"/>
    </row>
    <row r="105" spans="4:16">
      <c r="D105" s="33"/>
      <c r="E105" s="7"/>
      <c r="F105" s="8" t="str">
        <f>F15</f>
        <v>col. 01</v>
      </c>
      <c r="G105" s="42"/>
      <c r="O105" s="7"/>
      <c r="P105" s="7"/>
    </row>
    <row r="106" spans="4:16">
      <c r="D106" s="34"/>
      <c r="E106" s="9"/>
      <c r="F106" s="31">
        <f>COUNTIF(F92:N96,"ERROR")</f>
        <v>0</v>
      </c>
      <c r="G106" s="42"/>
      <c r="O106" s="7"/>
      <c r="P106" s="7"/>
    </row>
    <row r="107" spans="4:16">
      <c r="F107" s="42"/>
      <c r="G107" s="42"/>
      <c r="O107" s="7"/>
      <c r="P107" s="7"/>
    </row>
    <row r="108" spans="4:16">
      <c r="F108" s="42"/>
      <c r="G108" s="42"/>
      <c r="O108" s="7"/>
      <c r="P108" s="7"/>
    </row>
    <row r="109" spans="4:16">
      <c r="F109" s="42"/>
      <c r="G109" s="42"/>
      <c r="O109" s="7"/>
      <c r="P109" s="7"/>
    </row>
    <row r="110" spans="4:16">
      <c r="F110" s="42"/>
      <c r="G110" s="42"/>
      <c r="O110" s="7"/>
      <c r="P110" s="7"/>
    </row>
    <row r="111" spans="4:16">
      <c r="F111" s="42"/>
      <c r="G111" s="42"/>
      <c r="O111" s="7"/>
      <c r="P111" s="7"/>
    </row>
    <row r="112" spans="4:16">
      <c r="F112" s="42"/>
      <c r="G112" s="42"/>
      <c r="O112" s="7"/>
      <c r="P112" s="7"/>
    </row>
    <row r="113" spans="6:16">
      <c r="F113" s="42"/>
      <c r="G113" s="42"/>
      <c r="O113" s="7"/>
      <c r="P113" s="7"/>
    </row>
    <row r="114" spans="6:16">
      <c r="F114" s="42"/>
      <c r="G114" s="42"/>
      <c r="O114" s="7"/>
      <c r="P114" s="7"/>
    </row>
    <row r="115" spans="6:16">
      <c r="F115" s="42"/>
      <c r="G115" s="42"/>
      <c r="O115" s="7"/>
      <c r="P115" s="7"/>
    </row>
    <row r="116" spans="6:16">
      <c r="F116" s="42"/>
      <c r="G116" s="42"/>
    </row>
    <row r="117" spans="6:16">
      <c r="F117" s="42"/>
      <c r="G117" s="42"/>
    </row>
    <row r="118" spans="6:16">
      <c r="F118" s="42"/>
      <c r="G118" s="42"/>
    </row>
    <row r="119" spans="6:16">
      <c r="F119" s="42"/>
      <c r="G119" s="42"/>
    </row>
    <row r="120" spans="6:16">
      <c r="F120" s="42"/>
      <c r="G120" s="42"/>
    </row>
    <row r="121" spans="6:16">
      <c r="F121" s="42"/>
      <c r="G121" s="42"/>
    </row>
    <row r="122" spans="6:16">
      <c r="F122" s="42"/>
      <c r="G122" s="42"/>
    </row>
    <row r="123" spans="6:16">
      <c r="F123" s="42"/>
      <c r="G123" s="42"/>
    </row>
    <row r="124" spans="6:16">
      <c r="F124" s="42"/>
      <c r="G124" s="42"/>
    </row>
    <row r="125" spans="6:16">
      <c r="F125" s="42"/>
      <c r="G125" s="42"/>
    </row>
    <row r="126" spans="6:16">
      <c r="F126" s="42"/>
      <c r="G126" s="42"/>
    </row>
    <row r="127" spans="6:16">
      <c r="F127" s="42"/>
      <c r="G127" s="42"/>
    </row>
    <row r="128" spans="6:16">
      <c r="F128" s="42"/>
      <c r="G128" s="42"/>
    </row>
    <row r="129" spans="6:7">
      <c r="F129" s="42"/>
      <c r="G129" s="42"/>
    </row>
    <row r="130" spans="6:7">
      <c r="F130" s="42"/>
      <c r="G130" s="42"/>
    </row>
    <row r="131" spans="6:7">
      <c r="F131" s="42"/>
      <c r="G131" s="42"/>
    </row>
    <row r="132" spans="6:7">
      <c r="F132" s="42"/>
      <c r="G132" s="42"/>
    </row>
    <row r="133" spans="6:7">
      <c r="F133" s="42"/>
      <c r="G133" s="42"/>
    </row>
    <row r="134" spans="6:7">
      <c r="F134" s="42"/>
      <c r="G134" s="42"/>
    </row>
    <row r="135" spans="6:7">
      <c r="F135" s="42"/>
      <c r="G135" s="42"/>
    </row>
    <row r="136" spans="6:7">
      <c r="F136" s="42"/>
      <c r="G136" s="42"/>
    </row>
    <row r="137" spans="6:7">
      <c r="F137" s="42"/>
      <c r="G137" s="42"/>
    </row>
    <row r="138" spans="6:7">
      <c r="F138" s="42"/>
      <c r="G138" s="42"/>
    </row>
    <row r="139" spans="6:7">
      <c r="F139" s="42"/>
      <c r="G139" s="42"/>
    </row>
    <row r="140" spans="6:7">
      <c r="F140" s="42"/>
      <c r="G140" s="42"/>
    </row>
    <row r="141" spans="6:7">
      <c r="F141" s="42"/>
      <c r="G141" s="42"/>
    </row>
    <row r="142" spans="6:7">
      <c r="F142" s="42"/>
      <c r="G142" s="42"/>
    </row>
    <row r="143" spans="6:7">
      <c r="F143" s="42"/>
      <c r="G143" s="42"/>
    </row>
    <row r="144" spans="6:7">
      <c r="F144" s="42"/>
      <c r="G144" s="42"/>
    </row>
    <row r="145" spans="6:7">
      <c r="F145" s="42"/>
      <c r="G145" s="42"/>
    </row>
    <row r="146" spans="6:7">
      <c r="F146" s="42"/>
      <c r="G146" s="42"/>
    </row>
    <row r="147" spans="6:7">
      <c r="F147" s="42"/>
      <c r="G147" s="42"/>
    </row>
    <row r="148" spans="6:7">
      <c r="F148" s="42"/>
      <c r="G148" s="42"/>
    </row>
    <row r="149" spans="6:7">
      <c r="F149" s="42"/>
      <c r="G149" s="42"/>
    </row>
    <row r="150" spans="6:7">
      <c r="F150" s="42"/>
      <c r="G150" s="42"/>
    </row>
    <row r="151" spans="6:7">
      <c r="F151" s="42"/>
      <c r="G151" s="42"/>
    </row>
    <row r="152" spans="6:7">
      <c r="F152" s="42"/>
      <c r="G152" s="42"/>
    </row>
    <row r="153" spans="6:7">
      <c r="F153" s="42"/>
      <c r="G153" s="42"/>
    </row>
    <row r="154" spans="6:7">
      <c r="F154" s="42"/>
      <c r="G154" s="42"/>
    </row>
    <row r="155" spans="6:7">
      <c r="F155" s="42"/>
      <c r="G155" s="42"/>
    </row>
    <row r="156" spans="6:7">
      <c r="F156" s="42"/>
      <c r="G156" s="42"/>
    </row>
    <row r="157" spans="6:7">
      <c r="F157" s="42"/>
      <c r="G157" s="42"/>
    </row>
    <row r="158" spans="6:7">
      <c r="F158" s="42"/>
      <c r="G158" s="42"/>
    </row>
    <row r="159" spans="6:7">
      <c r="F159" s="42"/>
      <c r="G159" s="42"/>
    </row>
    <row r="160" spans="6:7">
      <c r="F160" s="42"/>
      <c r="G160" s="42"/>
    </row>
    <row r="161" spans="6:7">
      <c r="F161" s="42"/>
      <c r="G161" s="42"/>
    </row>
  </sheetData>
  <sheetProtection sheet="1" objects="1" scenarios="1"/>
  <mergeCells count="12">
    <mergeCell ref="C93:D93"/>
    <mergeCell ref="Q13:Q15"/>
    <mergeCell ref="R13:R15"/>
    <mergeCell ref="S53:T53"/>
    <mergeCell ref="S83:T83"/>
    <mergeCell ref="S93:T93"/>
    <mergeCell ref="A13:A15"/>
    <mergeCell ref="B13:B15"/>
    <mergeCell ref="L9:L14"/>
    <mergeCell ref="N9:N14"/>
    <mergeCell ref="C83:D83"/>
    <mergeCell ref="C53:D53"/>
  </mergeCells>
  <phoneticPr fontId="10" type="noConversion"/>
  <printOptions horizontalCentered="1" verticalCentered="1" gridLinesSet="0"/>
  <pageMargins left="0.39370078740157483" right="0.39370078740157483" top="0.39370078740157483" bottom="0.39370078740157483" header="0.31496062992125984" footer="0.31496062992125984"/>
  <pageSetup paperSize="9" scale="55" fitToWidth="3" orientation="landscape" r:id="rId1"/>
  <headerFooter alignWithMargins="0">
    <oddFooter><![CDATA[&L&"Arial,Fett"SNB/BNS confidentiel&C&D&RSeite &P]]></oddFooter>
  </headerFooter>
  <rowBreaks count="1" manualBreakCount="1">
    <brk id="45" max="14" man="1"/>
  </rowBreaks>
  <ignoredErrors>
    <ignoredError sqref="B21:R24 B82:R92" twoDigitTextYear="1"/>
    <ignoredError sqref="B25:R25 B42:R54 B41 D41:R41 B70:R72 B69 D69:R69 B74:R81 B73:C73 E73:R73 B57:R68 B55:C55 E55:R55 B56:C56 E56:Q56 B27:R40 C26 E26:Q26" twoDigitTextYear="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8ABF8-137D-472E-A0E6-0FAFD7A9C9DD}">
  <dimension ref="A1:T161"/>
  <sheetViews>
    <sheetView showGridLines="0" showRowColHeaders="0" showZeros="0" zoomScale="80" zoomScaleNormal="80" workbookViewId="0">
      <pane xSplit="5" ySplit="15" topLeftCell="F16" activePane="bottomRight" state="frozen"/>
      <selection activeCell="S70" sqref="S70"/>
      <selection pane="topRight" activeCell="S70" sqref="S70"/>
      <selection pane="bottomLeft" activeCell="S70" sqref="S70"/>
      <selection pane="bottomRight" activeCell="F19" sqref="F19"/>
    </sheetView>
  </sheetViews>
  <sheetFormatPr defaultColWidth="11.42578125" defaultRowHeight="12.75"/>
  <cols>
    <col min="1" max="1" customWidth="true" style="6" width="6.42578125"/>
    <col min="2" max="2" customWidth="true" style="6" width="8.7109375"/>
    <col min="3" max="3" customWidth="true" style="6" width="3.7109375"/>
    <col min="4" max="4" customWidth="true" style="6" width="64.42578125"/>
    <col min="5" max="5" customWidth="true" style="6" width="4.7109375"/>
    <col min="6" max="8" customWidth="true" style="6" width="17.0"/>
    <col min="9" max="10" customWidth="true" style="6" width="17.28515625"/>
    <col min="11" max="14" customWidth="true" style="6" width="17.0"/>
    <col min="15" max="15" customWidth="true" style="6" width="4.42578125"/>
    <col min="16" max="16" customWidth="true" style="6" width="2.7109375"/>
    <col min="17" max="17" customWidth="true" style="6" width="6.42578125"/>
    <col min="18" max="18" customWidth="true" style="6" width="8.7109375"/>
    <col min="19" max="19" customWidth="true" style="6" width="3.7109375"/>
    <col min="20" max="20" customWidth="true" style="6" width="64.42578125"/>
    <col min="21" max="16384" style="6" width="11.42578125"/>
  </cols>
  <sheetData>
    <row r="1" spans="1:20" ht="18">
      <c r="A1" s="7"/>
      <c r="B1" s="7"/>
      <c r="C1" s="7"/>
      <c r="D1" s="7"/>
      <c r="E1" s="24"/>
      <c r="F1" s="14" t="s">
        <v>86</v>
      </c>
      <c r="G1" s="13"/>
      <c r="H1" s="13"/>
      <c r="I1" s="13"/>
      <c r="J1" s="13"/>
      <c r="K1" s="13"/>
      <c r="L1" s="13"/>
      <c r="M1" s="138" t="s">
        <v>259</v>
      </c>
      <c r="N1" s="118" t="s">
        <v>77</v>
      </c>
      <c r="O1" s="127"/>
    </row>
    <row r="2" spans="1:20" ht="18">
      <c r="A2" s="7"/>
      <c r="B2" s="7"/>
      <c r="C2" s="7"/>
      <c r="D2" s="7"/>
      <c r="E2" s="24"/>
      <c r="F2" s="14" t="s">
        <v>242</v>
      </c>
      <c r="G2" s="7"/>
      <c r="H2" s="7"/>
      <c r="I2" s="13"/>
      <c r="J2" s="13"/>
      <c r="K2" s="13"/>
      <c r="L2" s="13"/>
      <c r="M2" s="137" t="s">
        <v>258</v>
      </c>
      <c r="N2" s="26" t="str">
        <f>Start!H3</f>
        <v>XXXXXX</v>
      </c>
      <c r="O2" s="24"/>
    </row>
    <row r="3" spans="1:20" ht="15.75">
      <c r="A3" s="7"/>
      <c r="B3" s="7"/>
      <c r="C3" s="7"/>
      <c r="D3" s="7"/>
      <c r="E3" s="24"/>
      <c r="F3" s="136" t="s">
        <v>231</v>
      </c>
      <c r="G3" s="7"/>
      <c r="H3" s="7"/>
      <c r="I3" s="13"/>
      <c r="J3" s="13"/>
      <c r="K3" s="13"/>
      <c r="L3" s="13"/>
      <c r="M3" s="137" t="s">
        <v>257</v>
      </c>
      <c r="N3" s="38" t="str">
        <f>Start!H4</f>
        <v>TT.MM.JJJJ</v>
      </c>
      <c r="O3" s="24"/>
    </row>
    <row r="4" spans="1:20">
      <c r="A4" s="7"/>
      <c r="B4" s="7"/>
      <c r="C4" s="7"/>
      <c r="D4" s="7"/>
      <c r="E4" s="24"/>
      <c r="G4" s="7"/>
      <c r="H4" s="7"/>
      <c r="I4" s="13"/>
      <c r="J4" s="13"/>
      <c r="K4" s="13"/>
      <c r="L4" s="13"/>
      <c r="M4" s="13"/>
      <c r="N4" s="13"/>
      <c r="O4" s="24"/>
    </row>
    <row r="5" spans="1:20">
      <c r="A5" s="65"/>
      <c r="B5" s="7"/>
      <c r="C5" s="7"/>
      <c r="D5" s="7"/>
      <c r="E5" s="24"/>
      <c r="F5" s="41"/>
      <c r="G5" s="7"/>
      <c r="H5" s="7"/>
      <c r="I5" s="13"/>
      <c r="J5" s="13"/>
      <c r="K5" s="13"/>
      <c r="L5" s="13"/>
      <c r="M5" s="13"/>
      <c r="N5" s="13"/>
      <c r="O5" s="24"/>
    </row>
    <row r="6" spans="1:20" ht="20.25" customHeight="1">
      <c r="A6" s="124"/>
      <c r="B6" s="9"/>
      <c r="C6" s="9"/>
      <c r="D6" s="9"/>
      <c r="E6" s="52"/>
      <c r="F6" s="53"/>
      <c r="G6" s="17"/>
      <c r="H6" s="17"/>
      <c r="I6" s="17"/>
      <c r="J6" s="17"/>
      <c r="K6" s="17"/>
      <c r="L6" s="17"/>
      <c r="M6" s="17"/>
      <c r="N6" s="17"/>
      <c r="O6" s="52"/>
    </row>
    <row r="7" spans="1:20" ht="15.6" customHeight="1">
      <c r="A7" s="119" t="s">
        <v>104</v>
      </c>
      <c r="C7" s="4"/>
      <c r="D7" s="43"/>
      <c r="E7" s="15"/>
      <c r="F7" s="15" t="s">
        <v>255</v>
      </c>
      <c r="G7" s="4" t="s">
        <v>251</v>
      </c>
      <c r="H7" s="4"/>
      <c r="I7" s="5"/>
      <c r="J7" s="4" t="s">
        <v>106</v>
      </c>
      <c r="K7" s="7"/>
      <c r="L7" s="4"/>
      <c r="M7" s="119"/>
      <c r="N7" s="135"/>
      <c r="O7" s="15"/>
      <c r="Q7" s="119" t="s">
        <v>104</v>
      </c>
      <c r="R7" s="4"/>
      <c r="S7" s="4"/>
      <c r="T7" s="153"/>
    </row>
    <row r="8" spans="1:20" ht="15.75">
      <c r="A8" s="160" t="s">
        <v>290</v>
      </c>
      <c r="C8" s="7"/>
      <c r="D8" s="50"/>
      <c r="E8" s="16"/>
      <c r="F8" s="16" t="s">
        <v>225</v>
      </c>
      <c r="G8" s="132" t="s">
        <v>107</v>
      </c>
      <c r="H8" s="9"/>
      <c r="I8" s="10"/>
      <c r="J8" s="132"/>
      <c r="K8" s="9"/>
      <c r="L8" s="9"/>
      <c r="M8" s="47"/>
      <c r="N8" s="10"/>
      <c r="O8" s="16"/>
      <c r="Q8" s="160" t="s">
        <v>105</v>
      </c>
      <c r="S8" s="7"/>
      <c r="T8" s="183"/>
    </row>
    <row r="9" spans="1:20">
      <c r="A9" s="7"/>
      <c r="B9" s="7"/>
      <c r="C9" s="7"/>
      <c r="D9" s="8"/>
      <c r="E9" s="16"/>
      <c r="F9" s="8" t="s">
        <v>226</v>
      </c>
      <c r="G9" s="7" t="s">
        <v>252</v>
      </c>
      <c r="H9" s="16" t="s">
        <v>112</v>
      </c>
      <c r="I9" s="16" t="s">
        <v>2</v>
      </c>
      <c r="J9" s="15" t="s">
        <v>227</v>
      </c>
      <c r="K9" s="15" t="s">
        <v>228</v>
      </c>
      <c r="L9" s="206" t="s">
        <v>248</v>
      </c>
      <c r="M9" s="16" t="s">
        <v>115</v>
      </c>
      <c r="N9" s="206" t="s">
        <v>249</v>
      </c>
      <c r="O9" s="16"/>
      <c r="S9" s="7"/>
      <c r="T9" s="8"/>
    </row>
    <row r="10" spans="1:20">
      <c r="A10" s="7"/>
      <c r="B10" s="7"/>
      <c r="C10" s="7"/>
      <c r="D10" s="8"/>
      <c r="E10" s="16"/>
      <c r="F10" s="8" t="s">
        <v>229</v>
      </c>
      <c r="G10" s="7"/>
      <c r="H10" s="16"/>
      <c r="I10" s="8" t="s">
        <v>171</v>
      </c>
      <c r="J10" s="16" t="s">
        <v>172</v>
      </c>
      <c r="K10" s="16"/>
      <c r="L10" s="207"/>
      <c r="M10" s="8"/>
      <c r="N10" s="207"/>
      <c r="O10" s="16"/>
      <c r="S10" s="7"/>
      <c r="T10" s="8"/>
    </row>
    <row r="11" spans="1:20">
      <c r="A11" s="7"/>
      <c r="B11" s="7"/>
      <c r="C11" s="7"/>
      <c r="D11" s="8"/>
      <c r="E11" s="16"/>
      <c r="F11" s="8"/>
      <c r="G11" s="7"/>
      <c r="H11" s="16"/>
      <c r="I11" s="8"/>
      <c r="J11" s="16"/>
      <c r="K11" s="7"/>
      <c r="L11" s="207"/>
      <c r="M11" s="16"/>
      <c r="N11" s="207"/>
      <c r="O11" s="16"/>
      <c r="S11" s="7"/>
      <c r="T11" s="8"/>
    </row>
    <row r="12" spans="1:20">
      <c r="C12" s="7"/>
      <c r="D12" s="8"/>
      <c r="E12" s="16"/>
      <c r="F12" s="8"/>
      <c r="G12" s="7"/>
      <c r="H12" s="16"/>
      <c r="I12" s="8"/>
      <c r="J12" s="16"/>
      <c r="K12" s="7"/>
      <c r="L12" s="207"/>
      <c r="M12" s="16"/>
      <c r="N12" s="207"/>
      <c r="O12" s="16"/>
      <c r="S12" s="7"/>
      <c r="T12" s="8"/>
    </row>
    <row r="13" spans="1:20" ht="12.4" customHeight="1">
      <c r="A13" s="202" t="s">
        <v>246</v>
      </c>
      <c r="B13" s="202" t="s">
        <v>247</v>
      </c>
      <c r="C13" s="7"/>
      <c r="D13" s="8"/>
      <c r="E13" s="16"/>
      <c r="F13" s="8"/>
      <c r="G13" s="7"/>
      <c r="H13" s="16"/>
      <c r="I13" s="8"/>
      <c r="J13" s="16"/>
      <c r="K13" s="7"/>
      <c r="L13" s="207"/>
      <c r="M13" s="16"/>
      <c r="N13" s="207"/>
      <c r="O13" s="16"/>
      <c r="Q13" s="212" t="s">
        <v>246</v>
      </c>
      <c r="R13" s="212" t="s">
        <v>247</v>
      </c>
      <c r="S13" s="7"/>
      <c r="T13" s="8"/>
    </row>
    <row r="14" spans="1:20" ht="21" customHeight="1">
      <c r="A14" s="202"/>
      <c r="B14" s="202"/>
      <c r="C14" s="7"/>
      <c r="D14" s="8"/>
      <c r="E14" s="16"/>
      <c r="F14" s="39"/>
      <c r="G14" s="25"/>
      <c r="H14" s="25"/>
      <c r="I14" s="25"/>
      <c r="J14" s="25"/>
      <c r="K14" s="25"/>
      <c r="L14" s="207"/>
      <c r="M14" s="25"/>
      <c r="N14" s="207"/>
      <c r="O14" s="16"/>
      <c r="Q14" s="212"/>
      <c r="R14" s="212"/>
      <c r="S14" s="7"/>
      <c r="T14" s="8"/>
    </row>
    <row r="15" spans="1:20">
      <c r="A15" s="203"/>
      <c r="B15" s="202"/>
      <c r="C15" s="9" t="s">
        <v>173</v>
      </c>
      <c r="D15" s="51"/>
      <c r="E15" s="18"/>
      <c r="F15" s="125" t="s">
        <v>139</v>
      </c>
      <c r="G15" s="1" t="s">
        <v>140</v>
      </c>
      <c r="H15" s="1" t="s">
        <v>3</v>
      </c>
      <c r="I15" s="1" t="s">
        <v>141</v>
      </c>
      <c r="J15" s="1" t="s">
        <v>163</v>
      </c>
      <c r="K15" s="1" t="s">
        <v>164</v>
      </c>
      <c r="L15" s="1" t="s">
        <v>165</v>
      </c>
      <c r="M15" s="1" t="s">
        <v>166</v>
      </c>
      <c r="N15" s="1" t="s">
        <v>167</v>
      </c>
      <c r="O15" s="18"/>
      <c r="Q15" s="203"/>
      <c r="R15" s="203"/>
      <c r="S15" s="9" t="s">
        <v>173</v>
      </c>
      <c r="T15" s="51"/>
    </row>
    <row r="16" spans="1:20" ht="18.75" customHeight="1">
      <c r="A16" s="121"/>
      <c r="B16" s="64"/>
      <c r="C16" s="154" t="s">
        <v>174</v>
      </c>
      <c r="D16" s="155"/>
      <c r="E16" s="2">
        <v>1</v>
      </c>
      <c r="F16" s="44"/>
      <c r="G16" s="44"/>
      <c r="H16" s="44"/>
      <c r="I16" s="44"/>
      <c r="J16" s="44"/>
      <c r="K16" s="44"/>
      <c r="L16" s="44"/>
      <c r="M16" s="44"/>
      <c r="N16" s="44"/>
      <c r="O16" s="2">
        <v>1</v>
      </c>
      <c r="Q16" s="121"/>
      <c r="R16" s="64"/>
      <c r="S16" s="154" t="s">
        <v>174</v>
      </c>
      <c r="T16" s="155"/>
    </row>
    <row r="17" spans="1:20" ht="14.25" customHeight="1">
      <c r="A17" s="142"/>
      <c r="B17" s="141"/>
      <c r="C17" s="6" t="s">
        <v>175</v>
      </c>
      <c r="D17" s="156"/>
      <c r="E17" s="2"/>
      <c r="F17" s="44"/>
      <c r="G17" s="44"/>
      <c r="H17" s="44"/>
      <c r="I17" s="44"/>
      <c r="J17" s="44"/>
      <c r="K17" s="44"/>
      <c r="L17" s="44"/>
      <c r="M17" s="44"/>
      <c r="N17" s="44"/>
      <c r="O17" s="2"/>
      <c r="Q17" s="142"/>
      <c r="R17" s="141"/>
      <c r="S17" s="7" t="s">
        <v>175</v>
      </c>
      <c r="T17" s="156"/>
    </row>
    <row r="18" spans="1:20">
      <c r="A18" s="142"/>
      <c r="B18" s="141"/>
      <c r="D18" s="157" t="s">
        <v>176</v>
      </c>
      <c r="E18" s="2">
        <v>2</v>
      </c>
      <c r="F18" s="44"/>
      <c r="G18" s="44"/>
      <c r="H18" s="44"/>
      <c r="I18" s="44"/>
      <c r="J18" s="44"/>
      <c r="K18" s="44"/>
      <c r="L18" s="44"/>
      <c r="M18" s="44"/>
      <c r="N18" s="44"/>
      <c r="O18" s="2">
        <v>2</v>
      </c>
      <c r="Q18" s="142"/>
      <c r="R18" s="141"/>
      <c r="S18" s="7"/>
      <c r="T18" s="157" t="s">
        <v>176</v>
      </c>
    </row>
    <row r="19" spans="1:20" ht="13.9" customHeight="1" thickBot="1">
      <c r="A19" s="143" t="s">
        <v>4</v>
      </c>
      <c r="B19" s="144" t="s">
        <v>7</v>
      </c>
      <c r="C19" s="158" t="s">
        <v>177</v>
      </c>
      <c r="D19" s="159"/>
      <c r="E19" s="2">
        <v>3</v>
      </c>
      <c r="F19" s="45"/>
      <c r="G19" s="45"/>
      <c r="H19" s="45"/>
      <c r="I19" s="117">
        <f>SUM(G19:H19)</f>
        <v>0</v>
      </c>
      <c r="J19" s="117">
        <f>SUM(F19,I19)</f>
        <v>0</v>
      </c>
      <c r="K19" s="45"/>
      <c r="L19" s="45"/>
      <c r="M19" s="45"/>
      <c r="N19" s="45"/>
      <c r="O19" s="2">
        <v>3</v>
      </c>
      <c r="Q19" s="143" t="s">
        <v>4</v>
      </c>
      <c r="R19" s="187" t="s">
        <v>7</v>
      </c>
      <c r="S19" s="185" t="s">
        <v>177</v>
      </c>
      <c r="T19" s="159"/>
    </row>
    <row r="20" spans="1:20" ht="14.45" customHeight="1" thickTop="1" thickBot="1">
      <c r="A20" s="143" t="s">
        <v>5</v>
      </c>
      <c r="B20" s="145" t="s">
        <v>8</v>
      </c>
      <c r="C20" s="158" t="s">
        <v>178</v>
      </c>
      <c r="D20" s="159"/>
      <c r="E20" s="2">
        <v>4</v>
      </c>
      <c r="F20" s="45"/>
      <c r="G20" s="45"/>
      <c r="H20" s="45"/>
      <c r="I20" s="117">
        <f>SUM(G20:H20)</f>
        <v>0</v>
      </c>
      <c r="J20" s="117">
        <f>SUM(F20,I20)</f>
        <v>0</v>
      </c>
      <c r="K20" s="45"/>
      <c r="L20" s="45"/>
      <c r="M20" s="45"/>
      <c r="N20" s="45"/>
      <c r="O20" s="2">
        <v>4</v>
      </c>
      <c r="Q20" s="143" t="s">
        <v>5</v>
      </c>
      <c r="R20" s="188" t="s">
        <v>8</v>
      </c>
      <c r="S20" s="185" t="s">
        <v>178</v>
      </c>
      <c r="T20" s="159"/>
    </row>
    <row r="21" spans="1:20" ht="14.45" customHeight="1" thickTop="1" thickBot="1">
      <c r="A21" s="143" t="s">
        <v>6</v>
      </c>
      <c r="B21" s="145" t="s">
        <v>9</v>
      </c>
      <c r="C21" s="160" t="s">
        <v>179</v>
      </c>
      <c r="D21" s="159"/>
      <c r="E21" s="2">
        <v>5</v>
      </c>
      <c r="F21" s="45"/>
      <c r="G21" s="45"/>
      <c r="H21" s="45"/>
      <c r="I21" s="117">
        <f>SUM(G21:H21)</f>
        <v>0</v>
      </c>
      <c r="J21" s="117">
        <f>SUM(F21,I21)</f>
        <v>0</v>
      </c>
      <c r="K21" s="45"/>
      <c r="L21" s="45"/>
      <c r="M21" s="45"/>
      <c r="N21" s="45"/>
      <c r="O21" s="2">
        <v>5</v>
      </c>
      <c r="Q21" s="143" t="s">
        <v>6</v>
      </c>
      <c r="R21" s="188" t="s">
        <v>9</v>
      </c>
      <c r="S21" s="120" t="s">
        <v>179</v>
      </c>
      <c r="T21" s="159"/>
    </row>
    <row r="22" spans="1:20" ht="14.25" customHeight="1" thickTop="1">
      <c r="A22" s="142"/>
      <c r="B22" s="141"/>
      <c r="C22" s="6" t="s">
        <v>175</v>
      </c>
      <c r="D22" s="156"/>
      <c r="E22" s="2"/>
      <c r="F22" s="44"/>
      <c r="G22" s="44"/>
      <c r="H22" s="44"/>
      <c r="I22" s="44"/>
      <c r="J22" s="44"/>
      <c r="K22" s="44"/>
      <c r="L22" s="44"/>
      <c r="M22" s="44"/>
      <c r="N22" s="44"/>
      <c r="O22" s="2"/>
      <c r="Q22" s="142"/>
      <c r="R22" s="189"/>
      <c r="S22" s="7" t="s">
        <v>175</v>
      </c>
      <c r="T22" s="156"/>
    </row>
    <row r="23" spans="1:20" ht="26.25" thickBot="1">
      <c r="A23" s="142"/>
      <c r="B23" s="146" t="s">
        <v>10</v>
      </c>
      <c r="D23" s="161" t="s">
        <v>180</v>
      </c>
      <c r="E23" s="2">
        <v>6</v>
      </c>
      <c r="F23" s="45"/>
      <c r="G23" s="45"/>
      <c r="H23" s="45"/>
      <c r="I23" s="117">
        <f t="shared" ref="I23:I35" si="0">SUM(G23:H23)</f>
        <v>0</v>
      </c>
      <c r="J23" s="117">
        <f t="shared" ref="J23:J35" si="1">SUM(F23,I23)</f>
        <v>0</v>
      </c>
      <c r="K23" s="45"/>
      <c r="L23" s="45"/>
      <c r="M23" s="45"/>
      <c r="N23" s="45"/>
      <c r="O23" s="2">
        <v>6</v>
      </c>
      <c r="Q23" s="142"/>
      <c r="R23" s="191" t="s">
        <v>284</v>
      </c>
      <c r="S23" s="7"/>
      <c r="T23" s="161" t="s">
        <v>180</v>
      </c>
    </row>
    <row r="24" spans="1:20" ht="27" thickTop="1" thickBot="1">
      <c r="A24" s="142"/>
      <c r="B24" s="146" t="s">
        <v>11</v>
      </c>
      <c r="D24" s="161" t="s">
        <v>269</v>
      </c>
      <c r="E24" s="2">
        <v>7</v>
      </c>
      <c r="F24" s="45"/>
      <c r="G24" s="45"/>
      <c r="H24" s="45"/>
      <c r="I24" s="117">
        <f t="shared" si="0"/>
        <v>0</v>
      </c>
      <c r="J24" s="117">
        <f t="shared" si="1"/>
        <v>0</v>
      </c>
      <c r="K24" s="45"/>
      <c r="L24" s="45"/>
      <c r="M24" s="45"/>
      <c r="N24" s="45"/>
      <c r="O24" s="2">
        <v>7</v>
      </c>
      <c r="Q24" s="142"/>
      <c r="R24" s="191" t="s">
        <v>285</v>
      </c>
      <c r="S24" s="7"/>
      <c r="T24" s="161" t="s">
        <v>181</v>
      </c>
    </row>
    <row r="25" spans="1:20" ht="27" thickTop="1" thickBot="1">
      <c r="A25" s="142"/>
      <c r="B25" s="146" t="s">
        <v>12</v>
      </c>
      <c r="D25" s="161" t="s">
        <v>291</v>
      </c>
      <c r="E25" s="2">
        <v>8</v>
      </c>
      <c r="F25" s="45"/>
      <c r="G25" s="45"/>
      <c r="H25" s="45"/>
      <c r="I25" s="117">
        <f t="shared" si="0"/>
        <v>0</v>
      </c>
      <c r="J25" s="117">
        <f t="shared" si="1"/>
        <v>0</v>
      </c>
      <c r="K25" s="45"/>
      <c r="L25" s="45"/>
      <c r="M25" s="45"/>
      <c r="N25" s="45"/>
      <c r="O25" s="2">
        <v>8</v>
      </c>
      <c r="Q25" s="142"/>
      <c r="R25" s="191" t="s">
        <v>286</v>
      </c>
      <c r="S25" s="7"/>
      <c r="T25" s="161" t="s">
        <v>291</v>
      </c>
    </row>
    <row r="26" spans="1:20" ht="14.45" customHeight="1" thickTop="1" thickBot="1">
      <c r="A26" s="142"/>
      <c r="B26" s="146" t="s">
        <v>13</v>
      </c>
      <c r="D26" s="161" t="s">
        <v>292</v>
      </c>
      <c r="E26" s="2">
        <v>9</v>
      </c>
      <c r="F26" s="45"/>
      <c r="G26" s="45"/>
      <c r="H26" s="45"/>
      <c r="I26" s="117">
        <f t="shared" si="0"/>
        <v>0</v>
      </c>
      <c r="J26" s="117">
        <f t="shared" si="1"/>
        <v>0</v>
      </c>
      <c r="K26" s="45"/>
      <c r="L26" s="45"/>
      <c r="M26" s="45"/>
      <c r="N26" s="45"/>
      <c r="O26" s="2">
        <v>9</v>
      </c>
      <c r="Q26" s="142"/>
      <c r="R26" s="191" t="s">
        <v>13</v>
      </c>
      <c r="S26" s="7"/>
      <c r="T26" s="161" t="s">
        <v>292</v>
      </c>
    </row>
    <row r="27" spans="1:20" ht="14.25" thickTop="1" thickBot="1">
      <c r="A27" s="142"/>
      <c r="B27" s="146" t="s">
        <v>14</v>
      </c>
      <c r="D27" s="161" t="s">
        <v>182</v>
      </c>
      <c r="E27" s="2">
        <v>10</v>
      </c>
      <c r="F27" s="45"/>
      <c r="G27" s="45"/>
      <c r="H27" s="45"/>
      <c r="I27" s="117">
        <f t="shared" si="0"/>
        <v>0</v>
      </c>
      <c r="J27" s="117">
        <f t="shared" si="1"/>
        <v>0</v>
      </c>
      <c r="K27" s="45"/>
      <c r="L27" s="45"/>
      <c r="M27" s="45"/>
      <c r="N27" s="45"/>
      <c r="O27" s="2">
        <v>10</v>
      </c>
      <c r="Q27" s="142"/>
      <c r="R27" s="152" t="s">
        <v>14</v>
      </c>
      <c r="S27" s="7"/>
      <c r="T27" s="161" t="s">
        <v>182</v>
      </c>
    </row>
    <row r="28" spans="1:20" ht="14.25" thickTop="1" thickBot="1">
      <c r="A28" s="142"/>
      <c r="B28" s="146" t="s">
        <v>15</v>
      </c>
      <c r="D28" s="161" t="s">
        <v>183</v>
      </c>
      <c r="E28" s="2">
        <v>11</v>
      </c>
      <c r="F28" s="45"/>
      <c r="G28" s="45"/>
      <c r="H28" s="45"/>
      <c r="I28" s="117">
        <f t="shared" si="0"/>
        <v>0</v>
      </c>
      <c r="J28" s="117">
        <f t="shared" si="1"/>
        <v>0</v>
      </c>
      <c r="K28" s="45"/>
      <c r="L28" s="45"/>
      <c r="M28" s="45"/>
      <c r="N28" s="45"/>
      <c r="O28" s="2">
        <v>11</v>
      </c>
      <c r="Q28" s="142"/>
      <c r="R28" s="152" t="s">
        <v>15</v>
      </c>
      <c r="S28" s="7"/>
      <c r="T28" s="161" t="s">
        <v>183</v>
      </c>
    </row>
    <row r="29" spans="1:20" ht="14.25" thickTop="1" thickBot="1">
      <c r="A29" s="142"/>
      <c r="B29" s="146" t="s">
        <v>16</v>
      </c>
      <c r="D29" s="161" t="s">
        <v>184</v>
      </c>
      <c r="E29" s="2">
        <v>12</v>
      </c>
      <c r="F29" s="45"/>
      <c r="G29" s="45"/>
      <c r="H29" s="45"/>
      <c r="I29" s="117">
        <f t="shared" si="0"/>
        <v>0</v>
      </c>
      <c r="J29" s="117">
        <f t="shared" si="1"/>
        <v>0</v>
      </c>
      <c r="K29" s="45"/>
      <c r="L29" s="45"/>
      <c r="M29" s="45"/>
      <c r="N29" s="45"/>
      <c r="O29" s="2">
        <v>12</v>
      </c>
      <c r="Q29" s="142"/>
      <c r="R29" s="152" t="s">
        <v>16</v>
      </c>
      <c r="S29" s="7"/>
      <c r="T29" s="161" t="s">
        <v>184</v>
      </c>
    </row>
    <row r="30" spans="1:20" ht="14.25" thickTop="1" thickBot="1">
      <c r="A30" s="142"/>
      <c r="B30" s="146" t="s">
        <v>17</v>
      </c>
      <c r="D30" s="161" t="s">
        <v>185</v>
      </c>
      <c r="E30" s="2">
        <v>13</v>
      </c>
      <c r="F30" s="45"/>
      <c r="G30" s="45"/>
      <c r="H30" s="45"/>
      <c r="I30" s="117">
        <f t="shared" si="0"/>
        <v>0</v>
      </c>
      <c r="J30" s="117">
        <f t="shared" si="1"/>
        <v>0</v>
      </c>
      <c r="K30" s="45"/>
      <c r="L30" s="45"/>
      <c r="M30" s="45"/>
      <c r="N30" s="45"/>
      <c r="O30" s="2">
        <v>13</v>
      </c>
      <c r="Q30" s="142"/>
      <c r="R30" s="152" t="s">
        <v>17</v>
      </c>
      <c r="S30" s="7"/>
      <c r="T30" s="161" t="s">
        <v>185</v>
      </c>
    </row>
    <row r="31" spans="1:20" ht="27" thickTop="1" thickBot="1">
      <c r="A31" s="142"/>
      <c r="B31" s="146" t="s">
        <v>18</v>
      </c>
      <c r="D31" s="161" t="s">
        <v>186</v>
      </c>
      <c r="E31" s="2">
        <v>14</v>
      </c>
      <c r="F31" s="45"/>
      <c r="G31" s="45"/>
      <c r="H31" s="45"/>
      <c r="I31" s="117">
        <f t="shared" si="0"/>
        <v>0</v>
      </c>
      <c r="J31" s="117">
        <f t="shared" si="1"/>
        <v>0</v>
      </c>
      <c r="K31" s="45"/>
      <c r="L31" s="45"/>
      <c r="M31" s="45"/>
      <c r="N31" s="45"/>
      <c r="O31" s="2">
        <v>14</v>
      </c>
      <c r="Q31" s="142"/>
      <c r="R31" s="191" t="s">
        <v>287</v>
      </c>
      <c r="S31" s="7"/>
      <c r="T31" s="161" t="s">
        <v>186</v>
      </c>
    </row>
    <row r="32" spans="1:20" ht="14.25" thickTop="1" thickBot="1">
      <c r="A32" s="142"/>
      <c r="B32" s="146" t="s">
        <v>19</v>
      </c>
      <c r="D32" s="161" t="s">
        <v>187</v>
      </c>
      <c r="E32" s="2">
        <v>15</v>
      </c>
      <c r="F32" s="45"/>
      <c r="G32" s="45"/>
      <c r="H32" s="45"/>
      <c r="I32" s="117">
        <f t="shared" si="0"/>
        <v>0</v>
      </c>
      <c r="J32" s="117">
        <f t="shared" si="1"/>
        <v>0</v>
      </c>
      <c r="K32" s="45"/>
      <c r="L32" s="45"/>
      <c r="M32" s="45"/>
      <c r="N32" s="45"/>
      <c r="O32" s="2">
        <v>15</v>
      </c>
      <c r="Q32" s="142"/>
      <c r="R32" s="152" t="s">
        <v>19</v>
      </c>
      <c r="S32" s="7"/>
      <c r="T32" s="161" t="s">
        <v>187</v>
      </c>
    </row>
    <row r="33" spans="1:20" ht="16.5" customHeight="1" thickTop="1" thickBot="1">
      <c r="A33" s="142"/>
      <c r="B33" s="146" t="s">
        <v>20</v>
      </c>
      <c r="D33" s="161" t="s">
        <v>188</v>
      </c>
      <c r="E33" s="2">
        <v>16</v>
      </c>
      <c r="F33" s="45"/>
      <c r="G33" s="45"/>
      <c r="H33" s="45"/>
      <c r="I33" s="117">
        <f t="shared" si="0"/>
        <v>0</v>
      </c>
      <c r="J33" s="117">
        <f t="shared" si="1"/>
        <v>0</v>
      </c>
      <c r="K33" s="45"/>
      <c r="L33" s="45"/>
      <c r="M33" s="45"/>
      <c r="N33" s="45"/>
      <c r="O33" s="2">
        <v>16</v>
      </c>
      <c r="Q33" s="142"/>
      <c r="R33" s="152" t="s">
        <v>20</v>
      </c>
      <c r="S33" s="7"/>
      <c r="T33" s="161" t="s">
        <v>188</v>
      </c>
    </row>
    <row r="34" spans="1:20" ht="14.25" thickTop="1" thickBot="1">
      <c r="A34" s="142"/>
      <c r="B34" s="146" t="s">
        <v>21</v>
      </c>
      <c r="D34" s="161" t="s">
        <v>293</v>
      </c>
      <c r="E34" s="2">
        <v>17</v>
      </c>
      <c r="F34" s="45"/>
      <c r="G34" s="45"/>
      <c r="H34" s="45"/>
      <c r="I34" s="117">
        <f t="shared" si="0"/>
        <v>0</v>
      </c>
      <c r="J34" s="117">
        <f t="shared" si="1"/>
        <v>0</v>
      </c>
      <c r="K34" s="45"/>
      <c r="L34" s="45"/>
      <c r="M34" s="45"/>
      <c r="N34" s="45"/>
      <c r="O34" s="2">
        <v>17</v>
      </c>
      <c r="Q34" s="142"/>
      <c r="R34" s="152" t="s">
        <v>21</v>
      </c>
      <c r="S34" s="7"/>
      <c r="T34" s="161" t="s">
        <v>293</v>
      </c>
    </row>
    <row r="35" spans="1:20" ht="14.25" thickTop="1" thickBot="1">
      <c r="A35" s="142"/>
      <c r="B35" s="146" t="s">
        <v>22</v>
      </c>
      <c r="D35" s="161" t="s">
        <v>189</v>
      </c>
      <c r="E35" s="2">
        <v>18</v>
      </c>
      <c r="F35" s="45"/>
      <c r="G35" s="45"/>
      <c r="H35" s="45"/>
      <c r="I35" s="117">
        <f t="shared" si="0"/>
        <v>0</v>
      </c>
      <c r="J35" s="117">
        <f t="shared" si="1"/>
        <v>0</v>
      </c>
      <c r="K35" s="45"/>
      <c r="L35" s="45"/>
      <c r="M35" s="45"/>
      <c r="N35" s="45"/>
      <c r="O35" s="2">
        <v>18</v>
      </c>
      <c r="Q35" s="142"/>
      <c r="R35" s="152" t="s">
        <v>22</v>
      </c>
      <c r="S35" s="7"/>
      <c r="T35" s="161" t="s">
        <v>189</v>
      </c>
    </row>
    <row r="36" spans="1:20" s="54" customFormat="1" ht="14.45" customHeight="1" thickTop="1">
      <c r="A36" s="143" t="s">
        <v>23</v>
      </c>
      <c r="B36" s="160" t="s">
        <v>24</v>
      </c>
      <c r="C36" s="160" t="s">
        <v>190</v>
      </c>
      <c r="D36" s="160"/>
      <c r="E36" s="2"/>
      <c r="F36" s="140"/>
      <c r="G36" s="140"/>
      <c r="H36" s="140"/>
      <c r="I36" s="140"/>
      <c r="J36" s="140"/>
      <c r="K36" s="140"/>
      <c r="L36" s="140"/>
      <c r="M36" s="140"/>
      <c r="N36" s="140"/>
      <c r="O36" s="2"/>
      <c r="Q36" s="143" t="s">
        <v>23</v>
      </c>
      <c r="R36" s="190" t="s">
        <v>24</v>
      </c>
      <c r="S36" s="120" t="s">
        <v>190</v>
      </c>
      <c r="T36" s="176"/>
    </row>
    <row r="37" spans="1:20" ht="14.45" customHeight="1" thickBot="1">
      <c r="A37" s="143"/>
      <c r="B37" s="145"/>
      <c r="C37" s="158" t="s">
        <v>191</v>
      </c>
      <c r="D37" s="162"/>
      <c r="E37" s="2">
        <v>19</v>
      </c>
      <c r="F37" s="45"/>
      <c r="G37" s="45"/>
      <c r="H37" s="45"/>
      <c r="I37" s="117">
        <f>SUM(G37:H37)</f>
        <v>0</v>
      </c>
      <c r="J37" s="117">
        <f>SUM(F37,I37)</f>
        <v>0</v>
      </c>
      <c r="K37" s="45"/>
      <c r="L37" s="45"/>
      <c r="M37" s="45"/>
      <c r="N37" s="45"/>
      <c r="O37" s="2">
        <v>19</v>
      </c>
      <c r="Q37" s="143"/>
      <c r="R37" s="188"/>
      <c r="S37" s="185" t="s">
        <v>191</v>
      </c>
      <c r="T37" s="162"/>
    </row>
    <row r="38" spans="1:20" ht="14.45" customHeight="1" thickTop="1">
      <c r="A38" s="143" t="s">
        <v>25</v>
      </c>
      <c r="B38" s="145" t="s">
        <v>26</v>
      </c>
      <c r="C38" s="160" t="s">
        <v>294</v>
      </c>
      <c r="D38" s="174"/>
      <c r="E38" s="2"/>
      <c r="F38" s="44"/>
      <c r="G38" s="44"/>
      <c r="H38" s="44"/>
      <c r="I38" s="44"/>
      <c r="J38" s="44"/>
      <c r="K38" s="44"/>
      <c r="L38" s="44"/>
      <c r="M38" s="44"/>
      <c r="N38" s="44"/>
      <c r="O38" s="2"/>
      <c r="Q38" s="143" t="s">
        <v>25</v>
      </c>
      <c r="R38" s="188" t="s">
        <v>26</v>
      </c>
      <c r="S38" s="120" t="s">
        <v>294</v>
      </c>
      <c r="T38" s="163"/>
    </row>
    <row r="39" spans="1:20" ht="14.45" customHeight="1" thickBot="1">
      <c r="A39" s="142"/>
      <c r="B39" s="141"/>
      <c r="C39" s="158" t="s">
        <v>192</v>
      </c>
      <c r="D39" s="159"/>
      <c r="E39" s="2">
        <v>20</v>
      </c>
      <c r="F39" s="45"/>
      <c r="G39" s="45"/>
      <c r="H39" s="45"/>
      <c r="I39" s="117">
        <f>SUM(G39:H39)</f>
        <v>0</v>
      </c>
      <c r="J39" s="117">
        <f>SUM(F39,I39)</f>
        <v>0</v>
      </c>
      <c r="K39" s="45"/>
      <c r="L39" s="45"/>
      <c r="M39" s="45"/>
      <c r="N39" s="45"/>
      <c r="O39" s="2">
        <v>20</v>
      </c>
      <c r="Q39" s="142"/>
      <c r="R39" s="189"/>
      <c r="S39" s="185" t="s">
        <v>192</v>
      </c>
      <c r="T39" s="159"/>
    </row>
    <row r="40" spans="1:20" ht="14.45" customHeight="1" thickTop="1" thickBot="1">
      <c r="A40" s="143" t="s">
        <v>27</v>
      </c>
      <c r="B40" s="145" t="s">
        <v>28</v>
      </c>
      <c r="C40" s="158" t="s">
        <v>193</v>
      </c>
      <c r="D40" s="159"/>
      <c r="E40" s="2">
        <v>21</v>
      </c>
      <c r="F40" s="45"/>
      <c r="G40" s="45"/>
      <c r="H40" s="45"/>
      <c r="I40" s="117">
        <f>SUM(G40:H40)</f>
        <v>0</v>
      </c>
      <c r="J40" s="117">
        <f>SUM(F40,I40)</f>
        <v>0</v>
      </c>
      <c r="K40" s="45"/>
      <c r="L40" s="45"/>
      <c r="M40" s="45"/>
      <c r="N40" s="45"/>
      <c r="O40" s="2">
        <v>21</v>
      </c>
      <c r="Q40" s="143" t="s">
        <v>27</v>
      </c>
      <c r="R40" s="188" t="s">
        <v>28</v>
      </c>
      <c r="S40" s="185" t="s">
        <v>193</v>
      </c>
      <c r="T40" s="159"/>
    </row>
    <row r="41" spans="1:20" ht="14.45" customHeight="1" thickTop="1" thickBot="1">
      <c r="A41" s="143" t="s">
        <v>29</v>
      </c>
      <c r="B41" s="145" t="s">
        <v>270</v>
      </c>
      <c r="C41" s="158" t="s">
        <v>302</v>
      </c>
      <c r="D41" s="159"/>
      <c r="E41" s="2">
        <v>22</v>
      </c>
      <c r="F41" s="117">
        <f>SUM(F43:F45)</f>
        <v>0</v>
      </c>
      <c r="G41" s="117">
        <f t="shared" ref="G41:N41" si="2">SUM(G43:G45)</f>
        <v>0</v>
      </c>
      <c r="H41" s="117">
        <f t="shared" si="2"/>
        <v>0</v>
      </c>
      <c r="I41" s="117">
        <f>SUM(G41:H41)</f>
        <v>0</v>
      </c>
      <c r="J41" s="117">
        <f>SUM(F41,I41)</f>
        <v>0</v>
      </c>
      <c r="K41" s="117">
        <f t="shared" si="2"/>
        <v>0</v>
      </c>
      <c r="L41" s="117">
        <f t="shared" si="2"/>
        <v>0</v>
      </c>
      <c r="M41" s="117">
        <f t="shared" si="2"/>
        <v>0</v>
      </c>
      <c r="N41" s="117">
        <f t="shared" si="2"/>
        <v>0</v>
      </c>
      <c r="O41" s="2">
        <v>22</v>
      </c>
      <c r="Q41" s="143" t="s">
        <v>29</v>
      </c>
      <c r="R41" s="188" t="s">
        <v>30</v>
      </c>
      <c r="S41" s="185" t="s">
        <v>194</v>
      </c>
      <c r="T41" s="159"/>
    </row>
    <row r="42" spans="1:20" ht="14.25" customHeight="1" thickTop="1">
      <c r="A42" s="142"/>
      <c r="B42" s="141"/>
      <c r="C42" s="6" t="s">
        <v>175</v>
      </c>
      <c r="D42" s="156"/>
      <c r="E42" s="2"/>
      <c r="F42" s="44"/>
      <c r="G42" s="44"/>
      <c r="H42" s="44"/>
      <c r="I42" s="44"/>
      <c r="J42" s="44"/>
      <c r="K42" s="44"/>
      <c r="L42" s="44"/>
      <c r="M42" s="44"/>
      <c r="N42" s="44"/>
      <c r="O42" s="2"/>
      <c r="Q42" s="142"/>
      <c r="R42" s="189"/>
      <c r="S42" s="7" t="s">
        <v>175</v>
      </c>
      <c r="T42" s="156"/>
    </row>
    <row r="43" spans="1:20" ht="26.25" thickBot="1">
      <c r="A43" s="142"/>
      <c r="B43" s="146"/>
      <c r="D43" s="161" t="s">
        <v>271</v>
      </c>
      <c r="E43" s="2">
        <v>23</v>
      </c>
      <c r="F43" s="45"/>
      <c r="G43" s="45"/>
      <c r="H43" s="45"/>
      <c r="I43" s="117">
        <f>SUM(G43:H43)</f>
        <v>0</v>
      </c>
      <c r="J43" s="117">
        <f>SUM(F43,I43)</f>
        <v>0</v>
      </c>
      <c r="K43" s="45"/>
      <c r="L43" s="45"/>
      <c r="M43" s="45"/>
      <c r="N43" s="45"/>
      <c r="O43" s="2">
        <v>23</v>
      </c>
      <c r="Q43" s="142"/>
      <c r="R43" s="152" t="s">
        <v>31</v>
      </c>
      <c r="S43" s="7"/>
      <c r="T43" s="161" t="s">
        <v>195</v>
      </c>
    </row>
    <row r="44" spans="1:20" ht="14.25" thickTop="1" thickBot="1">
      <c r="A44" s="142"/>
      <c r="B44" s="146" t="s">
        <v>32</v>
      </c>
      <c r="D44" s="161" t="s">
        <v>272</v>
      </c>
      <c r="E44" s="2">
        <v>24</v>
      </c>
      <c r="F44" s="45"/>
      <c r="G44" s="45"/>
      <c r="H44" s="45"/>
      <c r="I44" s="117">
        <f>SUM(G44:H44)</f>
        <v>0</v>
      </c>
      <c r="J44" s="117">
        <f>SUM(F44,I44)</f>
        <v>0</v>
      </c>
      <c r="K44" s="45"/>
      <c r="L44" s="45"/>
      <c r="M44" s="45"/>
      <c r="N44" s="45"/>
      <c r="O44" s="2">
        <v>24</v>
      </c>
      <c r="Q44" s="142"/>
      <c r="R44" s="152" t="s">
        <v>32</v>
      </c>
      <c r="S44" s="7"/>
      <c r="T44" s="161" t="s">
        <v>196</v>
      </c>
    </row>
    <row r="45" spans="1:20" ht="14.25" thickTop="1" thickBot="1">
      <c r="A45" s="142"/>
      <c r="B45" s="146" t="s">
        <v>33</v>
      </c>
      <c r="D45" s="161" t="s">
        <v>273</v>
      </c>
      <c r="E45" s="2">
        <v>25</v>
      </c>
      <c r="F45" s="45"/>
      <c r="G45" s="45"/>
      <c r="H45" s="45"/>
      <c r="I45" s="117">
        <f>SUM(G45:H45)</f>
        <v>0</v>
      </c>
      <c r="J45" s="117">
        <f>SUM(F45,I45)</f>
        <v>0</v>
      </c>
      <c r="K45" s="45"/>
      <c r="L45" s="45"/>
      <c r="M45" s="45"/>
      <c r="N45" s="45"/>
      <c r="O45" s="2">
        <v>25</v>
      </c>
      <c r="Q45" s="142"/>
      <c r="R45" s="152" t="s">
        <v>33</v>
      </c>
      <c r="S45" s="7"/>
      <c r="T45" s="161" t="s">
        <v>197</v>
      </c>
    </row>
    <row r="46" spans="1:20" ht="14.25" thickTop="1" thickBot="1">
      <c r="A46" s="143" t="s">
        <v>34</v>
      </c>
      <c r="B46" s="147" t="s">
        <v>70</v>
      </c>
      <c r="C46" s="158" t="s">
        <v>198</v>
      </c>
      <c r="D46" s="159"/>
      <c r="E46" s="2">
        <v>26</v>
      </c>
      <c r="F46" s="117">
        <f>SUM(F48:F51)</f>
        <v>0</v>
      </c>
      <c r="G46" s="117">
        <f>SUM(G48:G51)</f>
        <v>0</v>
      </c>
      <c r="H46" s="117">
        <f>SUM(H48:H51)</f>
        <v>0</v>
      </c>
      <c r="I46" s="117">
        <f>SUM(G46:H46)</f>
        <v>0</v>
      </c>
      <c r="J46" s="117">
        <f>SUM(F46,I46)</f>
        <v>0</v>
      </c>
      <c r="K46" s="117">
        <f>SUM(K48:K51)</f>
        <v>0</v>
      </c>
      <c r="L46" s="117">
        <f>SUM(L48:L51)</f>
        <v>0</v>
      </c>
      <c r="M46" s="117">
        <f>SUM(M48:M51)</f>
        <v>0</v>
      </c>
      <c r="N46" s="117">
        <f>SUM(N48:N51)</f>
        <v>0</v>
      </c>
      <c r="O46" s="2">
        <v>26</v>
      </c>
      <c r="Q46" s="143" t="s">
        <v>34</v>
      </c>
      <c r="R46" s="188" t="s">
        <v>70</v>
      </c>
      <c r="S46" s="185" t="s">
        <v>198</v>
      </c>
      <c r="T46" s="159"/>
    </row>
    <row r="47" spans="1:20" ht="14.25" customHeight="1" thickTop="1">
      <c r="A47" s="142"/>
      <c r="B47" s="141"/>
      <c r="C47" s="6" t="s">
        <v>175</v>
      </c>
      <c r="D47" s="156"/>
      <c r="E47" s="2"/>
      <c r="F47" s="44"/>
      <c r="G47" s="44"/>
      <c r="H47" s="44"/>
      <c r="I47" s="44"/>
      <c r="J47" s="44"/>
      <c r="K47" s="44"/>
      <c r="L47" s="44"/>
      <c r="M47" s="44"/>
      <c r="N47" s="44"/>
      <c r="O47" s="2"/>
      <c r="Q47" s="142"/>
      <c r="R47" s="189"/>
      <c r="S47" s="7" t="s">
        <v>175</v>
      </c>
      <c r="T47" s="156"/>
    </row>
    <row r="48" spans="1:20" ht="13.5" thickBot="1">
      <c r="A48" s="142"/>
      <c r="B48" s="146" t="s">
        <v>35</v>
      </c>
      <c r="D48" s="161" t="s">
        <v>295</v>
      </c>
      <c r="E48" s="2">
        <v>27</v>
      </c>
      <c r="F48" s="45"/>
      <c r="G48" s="45"/>
      <c r="H48" s="45"/>
      <c r="I48" s="117">
        <f t="shared" ref="I48:I53" si="3">SUM(G48:H48)</f>
        <v>0</v>
      </c>
      <c r="J48" s="117">
        <f t="shared" ref="J48:J53" si="4">SUM(F48,I48)</f>
        <v>0</v>
      </c>
      <c r="K48" s="45"/>
      <c r="L48" s="45"/>
      <c r="M48" s="45"/>
      <c r="N48" s="45"/>
      <c r="O48" s="2">
        <v>27</v>
      </c>
      <c r="Q48" s="142"/>
      <c r="R48" s="152" t="s">
        <v>35</v>
      </c>
      <c r="S48" s="7"/>
      <c r="T48" s="161" t="s">
        <v>306</v>
      </c>
    </row>
    <row r="49" spans="1:20" ht="14.25" thickTop="1" thickBot="1">
      <c r="A49" s="142"/>
      <c r="B49" s="146" t="s">
        <v>36</v>
      </c>
      <c r="D49" s="161" t="s">
        <v>301</v>
      </c>
      <c r="E49" s="2">
        <v>28</v>
      </c>
      <c r="F49" s="45"/>
      <c r="G49" s="45"/>
      <c r="H49" s="45"/>
      <c r="I49" s="117">
        <f t="shared" si="3"/>
        <v>0</v>
      </c>
      <c r="J49" s="117">
        <f t="shared" si="4"/>
        <v>0</v>
      </c>
      <c r="K49" s="45"/>
      <c r="L49" s="45"/>
      <c r="M49" s="45"/>
      <c r="N49" s="45"/>
      <c r="O49" s="2">
        <v>28</v>
      </c>
      <c r="Q49" s="142"/>
      <c r="R49" s="152" t="s">
        <v>36</v>
      </c>
      <c r="S49" s="7"/>
      <c r="T49" s="161" t="s">
        <v>307</v>
      </c>
    </row>
    <row r="50" spans="1:20" ht="14.25" thickTop="1" thickBot="1">
      <c r="A50" s="142"/>
      <c r="B50" s="146" t="s">
        <v>37</v>
      </c>
      <c r="D50" s="164" t="s">
        <v>199</v>
      </c>
      <c r="E50" s="2">
        <v>29</v>
      </c>
      <c r="F50" s="45"/>
      <c r="G50" s="45"/>
      <c r="H50" s="45"/>
      <c r="I50" s="117">
        <f t="shared" si="3"/>
        <v>0</v>
      </c>
      <c r="J50" s="117">
        <f t="shared" si="4"/>
        <v>0</v>
      </c>
      <c r="K50" s="45"/>
      <c r="L50" s="45"/>
      <c r="M50" s="45"/>
      <c r="N50" s="45"/>
      <c r="O50" s="2">
        <v>29</v>
      </c>
      <c r="Q50" s="142"/>
      <c r="R50" s="152" t="s">
        <v>37</v>
      </c>
      <c r="S50" s="7"/>
      <c r="T50" s="164" t="s">
        <v>199</v>
      </c>
    </row>
    <row r="51" spans="1:20" ht="27" thickTop="1" thickBot="1">
      <c r="A51" s="142"/>
      <c r="B51" s="146" t="s">
        <v>38</v>
      </c>
      <c r="D51" s="161" t="s">
        <v>200</v>
      </c>
      <c r="E51" s="2">
        <v>30</v>
      </c>
      <c r="F51" s="45"/>
      <c r="G51" s="45"/>
      <c r="H51" s="45"/>
      <c r="I51" s="117">
        <f t="shared" si="3"/>
        <v>0</v>
      </c>
      <c r="J51" s="117">
        <f t="shared" si="4"/>
        <v>0</v>
      </c>
      <c r="K51" s="45"/>
      <c r="L51" s="45"/>
      <c r="M51" s="45"/>
      <c r="N51" s="45"/>
      <c r="O51" s="2">
        <v>30</v>
      </c>
      <c r="Q51" s="142"/>
      <c r="R51" s="191" t="s">
        <v>288</v>
      </c>
      <c r="S51" s="7"/>
      <c r="T51" s="161" t="s">
        <v>200</v>
      </c>
    </row>
    <row r="52" spans="1:20" ht="14.25" thickTop="1" thickBot="1">
      <c r="A52" s="143" t="s">
        <v>39</v>
      </c>
      <c r="B52" s="147" t="s">
        <v>40</v>
      </c>
      <c r="C52" s="158" t="s">
        <v>201</v>
      </c>
      <c r="D52" s="159"/>
      <c r="E52" s="2">
        <v>31</v>
      </c>
      <c r="F52" s="45"/>
      <c r="G52" s="45"/>
      <c r="H52" s="45"/>
      <c r="I52" s="117">
        <f t="shared" si="3"/>
        <v>0</v>
      </c>
      <c r="J52" s="117">
        <f t="shared" si="4"/>
        <v>0</v>
      </c>
      <c r="K52" s="45"/>
      <c r="L52" s="45"/>
      <c r="M52" s="45"/>
      <c r="N52" s="45"/>
      <c r="O52" s="2">
        <v>31</v>
      </c>
      <c r="Q52" s="143" t="s">
        <v>39</v>
      </c>
      <c r="R52" s="188" t="s">
        <v>40</v>
      </c>
      <c r="S52" s="185" t="s">
        <v>201</v>
      </c>
      <c r="T52" s="159"/>
    </row>
    <row r="53" spans="1:20" ht="43.5" customHeight="1" thickTop="1" thickBot="1">
      <c r="A53" s="182" t="s">
        <v>282</v>
      </c>
      <c r="B53" s="179" t="s">
        <v>283</v>
      </c>
      <c r="C53" s="208" t="s">
        <v>274</v>
      </c>
      <c r="D53" s="209"/>
      <c r="E53" s="2">
        <v>32</v>
      </c>
      <c r="F53" s="45"/>
      <c r="G53" s="45"/>
      <c r="H53" s="45"/>
      <c r="I53" s="117">
        <f t="shared" si="3"/>
        <v>0</v>
      </c>
      <c r="J53" s="117">
        <f t="shared" si="4"/>
        <v>0</v>
      </c>
      <c r="K53" s="45"/>
      <c r="L53" s="45"/>
      <c r="M53" s="45"/>
      <c r="N53" s="45"/>
      <c r="O53" s="2">
        <v>32</v>
      </c>
      <c r="Q53" s="143" t="s">
        <v>41</v>
      </c>
      <c r="R53" s="188" t="s">
        <v>42</v>
      </c>
      <c r="S53" s="208" t="s">
        <v>202</v>
      </c>
      <c r="T53" s="209"/>
    </row>
    <row r="54" spans="1:20" ht="14.25" customHeight="1" thickTop="1">
      <c r="A54" s="142"/>
      <c r="B54" s="141"/>
      <c r="C54" s="6" t="s">
        <v>175</v>
      </c>
      <c r="D54" s="156"/>
      <c r="E54" s="2"/>
      <c r="F54" s="44"/>
      <c r="G54" s="44"/>
      <c r="H54" s="44"/>
      <c r="I54" s="44"/>
      <c r="J54" s="44"/>
      <c r="K54" s="44"/>
      <c r="L54" s="44"/>
      <c r="M54" s="44"/>
      <c r="N54" s="44"/>
      <c r="O54" s="2"/>
      <c r="Q54" s="142"/>
      <c r="R54" s="189"/>
      <c r="S54" s="7" t="s">
        <v>175</v>
      </c>
      <c r="T54" s="156"/>
    </row>
    <row r="55" spans="1:20" ht="27.6" customHeight="1" thickBot="1">
      <c r="A55" s="142"/>
      <c r="B55" s="146" t="s">
        <v>43</v>
      </c>
      <c r="D55" s="161" t="s">
        <v>304</v>
      </c>
      <c r="E55" s="2">
        <v>33</v>
      </c>
      <c r="F55" s="45"/>
      <c r="G55" s="45"/>
      <c r="H55" s="45"/>
      <c r="I55" s="117">
        <f>SUM(G55:H55)</f>
        <v>0</v>
      </c>
      <c r="J55" s="117">
        <f>SUM(F55,I55)</f>
        <v>0</v>
      </c>
      <c r="K55" s="45"/>
      <c r="L55" s="45"/>
      <c r="M55" s="45"/>
      <c r="N55" s="45"/>
      <c r="O55" s="2">
        <v>33</v>
      </c>
      <c r="Q55" s="142"/>
      <c r="R55" s="152" t="s">
        <v>43</v>
      </c>
      <c r="S55" s="7"/>
      <c r="T55" s="161" t="s">
        <v>203</v>
      </c>
    </row>
    <row r="56" spans="1:20" ht="27.6" customHeight="1" thickTop="1" thickBot="1">
      <c r="A56" s="142"/>
      <c r="B56" s="146" t="s">
        <v>44</v>
      </c>
      <c r="D56" s="161" t="s">
        <v>305</v>
      </c>
      <c r="E56" s="2">
        <v>34</v>
      </c>
      <c r="F56" s="45"/>
      <c r="G56" s="45"/>
      <c r="H56" s="45"/>
      <c r="I56" s="117">
        <f>SUM(G56:H56)</f>
        <v>0</v>
      </c>
      <c r="J56" s="117">
        <f>SUM(F56,I56)</f>
        <v>0</v>
      </c>
      <c r="K56" s="45"/>
      <c r="L56" s="45"/>
      <c r="M56" s="45"/>
      <c r="N56" s="45"/>
      <c r="O56" s="2">
        <v>34</v>
      </c>
      <c r="Q56" s="142"/>
      <c r="R56" s="191" t="s">
        <v>44</v>
      </c>
      <c r="S56" s="7"/>
      <c r="T56" s="161" t="s">
        <v>204</v>
      </c>
    </row>
    <row r="57" spans="1:20" ht="14.25" customHeight="1" thickTop="1">
      <c r="A57" s="143"/>
      <c r="B57" s="147"/>
      <c r="C57" s="160"/>
      <c r="D57" s="174"/>
      <c r="E57" s="2"/>
      <c r="F57" s="44"/>
      <c r="G57" s="44"/>
      <c r="H57" s="44"/>
      <c r="I57" s="44"/>
      <c r="J57" s="44"/>
      <c r="K57" s="44"/>
      <c r="L57" s="44"/>
      <c r="M57" s="44"/>
      <c r="N57" s="44"/>
      <c r="O57" s="2"/>
      <c r="Q57" s="143"/>
      <c r="R57" s="188"/>
      <c r="S57" s="120"/>
      <c r="T57" s="163"/>
    </row>
    <row r="58" spans="1:20" ht="13.5" thickBot="1">
      <c r="A58" s="143" t="s">
        <v>49</v>
      </c>
      <c r="B58" s="165" t="s">
        <v>79</v>
      </c>
      <c r="C58" s="158" t="s">
        <v>205</v>
      </c>
      <c r="D58" s="159"/>
      <c r="E58" s="2">
        <v>35</v>
      </c>
      <c r="F58" s="117">
        <f>SUM(F60:F62)</f>
        <v>0</v>
      </c>
      <c r="G58" s="117">
        <f>SUM(G60:G62)</f>
        <v>0</v>
      </c>
      <c r="H58" s="117">
        <f>SUM(H60:H62)</f>
        <v>0</v>
      </c>
      <c r="I58" s="117">
        <f>SUM(G58:H58)</f>
        <v>0</v>
      </c>
      <c r="J58" s="117">
        <f>SUM(F58,I58)</f>
        <v>0</v>
      </c>
      <c r="K58" s="117">
        <f>SUM(K60:K62)</f>
        <v>0</v>
      </c>
      <c r="L58" s="117">
        <f>SUM(L60:L62)</f>
        <v>0</v>
      </c>
      <c r="M58" s="117">
        <f>SUM(M60:M62)</f>
        <v>0</v>
      </c>
      <c r="N58" s="117">
        <f>SUM(N60:N62)</f>
        <v>0</v>
      </c>
      <c r="O58" s="2">
        <v>35</v>
      </c>
      <c r="Q58" s="143" t="s">
        <v>45</v>
      </c>
      <c r="R58" s="190" t="s">
        <v>79</v>
      </c>
      <c r="S58" s="185" t="s">
        <v>205</v>
      </c>
      <c r="T58" s="159"/>
    </row>
    <row r="59" spans="1:20" ht="14.25" customHeight="1" thickTop="1">
      <c r="A59" s="142"/>
      <c r="B59" s="141"/>
      <c r="C59" s="6" t="s">
        <v>175</v>
      </c>
      <c r="D59" s="156"/>
      <c r="E59" s="2"/>
      <c r="F59" s="44"/>
      <c r="G59" s="44"/>
      <c r="H59" s="44"/>
      <c r="I59" s="44"/>
      <c r="J59" s="44"/>
      <c r="K59" s="44"/>
      <c r="L59" s="44"/>
      <c r="M59" s="44"/>
      <c r="N59" s="44"/>
      <c r="O59" s="2"/>
      <c r="Q59" s="142"/>
      <c r="R59" s="189"/>
      <c r="S59" s="7" t="s">
        <v>175</v>
      </c>
      <c r="T59" s="156"/>
    </row>
    <row r="60" spans="1:20" ht="13.5" thickBot="1">
      <c r="A60" s="142"/>
      <c r="B60" s="146" t="s">
        <v>46</v>
      </c>
      <c r="D60" s="161" t="s">
        <v>296</v>
      </c>
      <c r="E60" s="2">
        <v>36</v>
      </c>
      <c r="F60" s="45"/>
      <c r="G60" s="45"/>
      <c r="H60" s="45"/>
      <c r="I60" s="117">
        <f>SUM(G60:H60)</f>
        <v>0</v>
      </c>
      <c r="J60" s="117">
        <f>SUM(F60,I60)</f>
        <v>0</v>
      </c>
      <c r="K60" s="45"/>
      <c r="L60" s="45"/>
      <c r="M60" s="45"/>
      <c r="N60" s="45"/>
      <c r="O60" s="2">
        <v>36</v>
      </c>
      <c r="Q60" s="142"/>
      <c r="R60" s="152" t="s">
        <v>46</v>
      </c>
      <c r="S60" s="7"/>
      <c r="T60" s="161" t="s">
        <v>206</v>
      </c>
    </row>
    <row r="61" spans="1:20" ht="27" thickTop="1" thickBot="1">
      <c r="A61" s="142"/>
      <c r="B61" s="146" t="s">
        <v>47</v>
      </c>
      <c r="D61" s="161" t="s">
        <v>297</v>
      </c>
      <c r="E61" s="2">
        <v>37</v>
      </c>
      <c r="F61" s="45"/>
      <c r="G61" s="45"/>
      <c r="H61" s="45"/>
      <c r="I61" s="117">
        <f>SUM(G61:H61)</f>
        <v>0</v>
      </c>
      <c r="J61" s="117">
        <f>SUM(F61,I61)</f>
        <v>0</v>
      </c>
      <c r="K61" s="45"/>
      <c r="L61" s="45"/>
      <c r="M61" s="45"/>
      <c r="N61" s="45"/>
      <c r="O61" s="2">
        <v>37</v>
      </c>
      <c r="Q61" s="142"/>
      <c r="R61" s="152" t="s">
        <v>47</v>
      </c>
      <c r="S61" s="7"/>
      <c r="T61" s="161" t="s">
        <v>207</v>
      </c>
    </row>
    <row r="62" spans="1:20" ht="14.25" thickTop="1" thickBot="1">
      <c r="A62" s="142"/>
      <c r="B62" s="146" t="s">
        <v>48</v>
      </c>
      <c r="D62" s="161" t="s">
        <v>298</v>
      </c>
      <c r="E62" s="2">
        <v>38</v>
      </c>
      <c r="F62" s="45"/>
      <c r="G62" s="45"/>
      <c r="H62" s="45"/>
      <c r="I62" s="117">
        <f>SUM(G62:H62)</f>
        <v>0</v>
      </c>
      <c r="J62" s="117">
        <f>SUM(F62,I62)</f>
        <v>0</v>
      </c>
      <c r="K62" s="45"/>
      <c r="L62" s="45"/>
      <c r="M62" s="45"/>
      <c r="N62" s="45"/>
      <c r="O62" s="2">
        <v>38</v>
      </c>
      <c r="Q62" s="142"/>
      <c r="R62" s="152" t="s">
        <v>48</v>
      </c>
      <c r="S62" s="7"/>
      <c r="T62" s="161" t="s">
        <v>208</v>
      </c>
    </row>
    <row r="63" spans="1:20" ht="14.25" thickTop="1" thickBot="1">
      <c r="A63" s="143" t="s">
        <v>51</v>
      </c>
      <c r="B63" s="145" t="s">
        <v>50</v>
      </c>
      <c r="C63" s="166" t="s">
        <v>209</v>
      </c>
      <c r="D63" s="63"/>
      <c r="E63" s="2">
        <v>39</v>
      </c>
      <c r="F63" s="45"/>
      <c r="G63" s="45"/>
      <c r="H63" s="45"/>
      <c r="I63" s="117">
        <f>SUM(G63:H63)</f>
        <v>0</v>
      </c>
      <c r="J63" s="117">
        <f>SUM(F63,I63)</f>
        <v>0</v>
      </c>
      <c r="K63" s="45"/>
      <c r="L63" s="45"/>
      <c r="M63" s="45"/>
      <c r="N63" s="45"/>
      <c r="O63" s="2">
        <v>39</v>
      </c>
      <c r="Q63" s="143" t="s">
        <v>49</v>
      </c>
      <c r="R63" s="188" t="s">
        <v>50</v>
      </c>
      <c r="S63" s="166" t="s">
        <v>209</v>
      </c>
      <c r="T63" s="157"/>
    </row>
    <row r="64" spans="1:20" ht="14.25" customHeight="1" thickTop="1">
      <c r="A64" s="143"/>
      <c r="B64" s="145"/>
      <c r="C64" s="13"/>
      <c r="D64" s="168"/>
      <c r="E64" s="2"/>
      <c r="F64" s="44"/>
      <c r="G64" s="44"/>
      <c r="H64" s="44"/>
      <c r="I64" s="44"/>
      <c r="J64" s="44"/>
      <c r="K64" s="44"/>
      <c r="L64" s="44"/>
      <c r="M64" s="44"/>
      <c r="N64" s="44"/>
      <c r="O64" s="2"/>
      <c r="Q64" s="143"/>
      <c r="R64" s="188"/>
      <c r="S64" s="167"/>
      <c r="T64" s="168"/>
    </row>
    <row r="65" spans="1:20" ht="13.5" thickBot="1">
      <c r="A65" s="143" t="s">
        <v>54</v>
      </c>
      <c r="B65" s="145" t="s">
        <v>52</v>
      </c>
      <c r="C65" s="169" t="s">
        <v>210</v>
      </c>
      <c r="D65" s="170"/>
      <c r="E65" s="2">
        <v>40</v>
      </c>
      <c r="F65" s="45"/>
      <c r="G65" s="45"/>
      <c r="H65" s="45"/>
      <c r="I65" s="117">
        <f>SUM(G65:H65)</f>
        <v>0</v>
      </c>
      <c r="J65" s="117">
        <f>SUM(F65,I65)</f>
        <v>0</v>
      </c>
      <c r="K65" s="45"/>
      <c r="L65" s="45"/>
      <c r="M65" s="45"/>
      <c r="N65" s="45"/>
      <c r="O65" s="2">
        <v>40</v>
      </c>
      <c r="Q65" s="143" t="s">
        <v>51</v>
      </c>
      <c r="R65" s="188" t="s">
        <v>52</v>
      </c>
      <c r="S65" s="186" t="s">
        <v>210</v>
      </c>
      <c r="T65" s="170"/>
    </row>
    <row r="66" spans="1:20" ht="14.25" customHeight="1" thickTop="1">
      <c r="A66" s="142"/>
      <c r="B66" s="146"/>
      <c r="C66" s="6" t="s">
        <v>175</v>
      </c>
      <c r="D66" s="156"/>
      <c r="E66" s="2"/>
      <c r="F66" s="44"/>
      <c r="G66" s="44"/>
      <c r="H66" s="44"/>
      <c r="I66" s="44"/>
      <c r="J66" s="44"/>
      <c r="K66" s="44"/>
      <c r="L66" s="44"/>
      <c r="M66" s="44"/>
      <c r="N66" s="44"/>
      <c r="O66" s="2"/>
      <c r="Q66" s="142"/>
      <c r="R66" s="152"/>
      <c r="S66" s="7" t="s">
        <v>175</v>
      </c>
      <c r="T66" s="156"/>
    </row>
    <row r="67" spans="1:20" ht="13.5" thickBot="1">
      <c r="A67" s="142"/>
      <c r="B67" s="146" t="s">
        <v>53</v>
      </c>
      <c r="D67" s="161" t="s">
        <v>299</v>
      </c>
      <c r="E67" s="2">
        <v>41</v>
      </c>
      <c r="F67" s="45"/>
      <c r="G67" s="45"/>
      <c r="H67" s="45"/>
      <c r="I67" s="117">
        <f>SUM(G67:H67)</f>
        <v>0</v>
      </c>
      <c r="J67" s="117">
        <f>SUM(F67,I67)</f>
        <v>0</v>
      </c>
      <c r="K67" s="45"/>
      <c r="L67" s="45"/>
      <c r="M67" s="45"/>
      <c r="N67" s="45"/>
      <c r="O67" s="2">
        <v>41</v>
      </c>
      <c r="Q67" s="142"/>
      <c r="R67" s="152" t="s">
        <v>53</v>
      </c>
      <c r="S67" s="7"/>
      <c r="T67" s="161" t="s">
        <v>308</v>
      </c>
    </row>
    <row r="68" spans="1:20" ht="14.25" customHeight="1" thickTop="1">
      <c r="A68" s="143"/>
      <c r="B68" s="145"/>
      <c r="C68" s="160"/>
      <c r="D68" s="174"/>
      <c r="E68" s="2"/>
      <c r="F68" s="44"/>
      <c r="G68" s="44"/>
      <c r="H68" s="44"/>
      <c r="I68" s="44"/>
      <c r="J68" s="44"/>
      <c r="K68" s="44"/>
      <c r="L68" s="44"/>
      <c r="M68" s="44"/>
      <c r="N68" s="44"/>
      <c r="O68" s="2"/>
      <c r="Q68" s="143"/>
      <c r="R68" s="188"/>
      <c r="S68" s="120"/>
      <c r="T68" s="163"/>
    </row>
    <row r="69" spans="1:20" ht="13.5" thickBot="1">
      <c r="A69" s="143" t="s">
        <v>56</v>
      </c>
      <c r="B69" s="145" t="s">
        <v>55</v>
      </c>
      <c r="C69" s="158" t="s">
        <v>303</v>
      </c>
      <c r="D69" s="159"/>
      <c r="E69" s="2">
        <v>42</v>
      </c>
      <c r="F69" s="45"/>
      <c r="G69" s="45"/>
      <c r="H69" s="45"/>
      <c r="I69" s="117">
        <f>SUM(G69:H69)</f>
        <v>0</v>
      </c>
      <c r="J69" s="117">
        <f>SUM(F69,I69)</f>
        <v>0</v>
      </c>
      <c r="K69" s="45"/>
      <c r="L69" s="45"/>
      <c r="M69" s="45"/>
      <c r="N69" s="45"/>
      <c r="O69" s="2">
        <v>42</v>
      </c>
      <c r="Q69" s="143" t="s">
        <v>54</v>
      </c>
      <c r="R69" s="188" t="s">
        <v>55</v>
      </c>
      <c r="S69" s="185" t="s">
        <v>309</v>
      </c>
      <c r="T69" s="159"/>
    </row>
    <row r="70" spans="1:20" ht="14.25" customHeight="1" thickTop="1">
      <c r="A70" s="143"/>
      <c r="B70" s="145"/>
      <c r="C70" s="160"/>
      <c r="D70" s="174"/>
      <c r="E70" s="2"/>
      <c r="F70" s="44"/>
      <c r="G70" s="44"/>
      <c r="H70" s="44"/>
      <c r="I70" s="44"/>
      <c r="J70" s="44"/>
      <c r="K70" s="44"/>
      <c r="L70" s="44"/>
      <c r="M70" s="44"/>
      <c r="N70" s="44"/>
      <c r="O70" s="2"/>
      <c r="Q70" s="143"/>
      <c r="R70" s="188"/>
      <c r="S70" s="120"/>
      <c r="T70" s="163"/>
    </row>
    <row r="71" spans="1:20" ht="13.5" thickBot="1">
      <c r="A71" s="143" t="s">
        <v>59</v>
      </c>
      <c r="B71" s="145" t="s">
        <v>57</v>
      </c>
      <c r="C71" s="158" t="s">
        <v>275</v>
      </c>
      <c r="D71" s="159"/>
      <c r="E71" s="2">
        <v>43</v>
      </c>
      <c r="F71" s="117">
        <f>SUM(F73:F74)</f>
        <v>0</v>
      </c>
      <c r="G71" s="117">
        <f t="shared" ref="G71:N71" si="5">SUM(G73:G74)</f>
        <v>0</v>
      </c>
      <c r="H71" s="117">
        <f t="shared" si="5"/>
        <v>0</v>
      </c>
      <c r="I71" s="117">
        <f>SUM(G71:H71)</f>
        <v>0</v>
      </c>
      <c r="J71" s="117">
        <f>SUM(F71,I71)</f>
        <v>0</v>
      </c>
      <c r="K71" s="117">
        <f t="shared" si="5"/>
        <v>0</v>
      </c>
      <c r="L71" s="117">
        <f t="shared" si="5"/>
        <v>0</v>
      </c>
      <c r="M71" s="117">
        <f t="shared" si="5"/>
        <v>0</v>
      </c>
      <c r="N71" s="117">
        <f t="shared" si="5"/>
        <v>0</v>
      </c>
      <c r="O71" s="2">
        <v>43</v>
      </c>
      <c r="Q71" s="143" t="s">
        <v>56</v>
      </c>
      <c r="R71" s="188" t="s">
        <v>57</v>
      </c>
      <c r="S71" s="185" t="s">
        <v>211</v>
      </c>
      <c r="T71" s="159"/>
    </row>
    <row r="72" spans="1:20" ht="14.25" customHeight="1" thickTop="1">
      <c r="A72" s="142"/>
      <c r="B72" s="146"/>
      <c r="C72" s="6" t="s">
        <v>175</v>
      </c>
      <c r="D72" s="156"/>
      <c r="E72" s="2"/>
      <c r="F72" s="44"/>
      <c r="G72" s="44"/>
      <c r="H72" s="44"/>
      <c r="I72" s="44"/>
      <c r="J72" s="44"/>
      <c r="K72" s="44"/>
      <c r="L72" s="44"/>
      <c r="M72" s="44"/>
      <c r="N72" s="44"/>
      <c r="O72" s="2"/>
      <c r="Q72" s="142"/>
      <c r="R72" s="152"/>
      <c r="S72" s="7" t="s">
        <v>175</v>
      </c>
      <c r="T72" s="156"/>
    </row>
    <row r="73" spans="1:20" ht="27" customHeight="1" thickBot="1">
      <c r="A73" s="142"/>
      <c r="B73" s="141" t="s">
        <v>80</v>
      </c>
      <c r="D73" s="161" t="s">
        <v>300</v>
      </c>
      <c r="E73" s="2">
        <v>44</v>
      </c>
      <c r="F73" s="45"/>
      <c r="G73" s="45"/>
      <c r="H73" s="45"/>
      <c r="I73" s="117">
        <f>SUM(G73:H73)</f>
        <v>0</v>
      </c>
      <c r="J73" s="117">
        <f>SUM(F73,I73)</f>
        <v>0</v>
      </c>
      <c r="K73" s="45"/>
      <c r="L73" s="45"/>
      <c r="M73" s="45"/>
      <c r="N73" s="45"/>
      <c r="O73" s="2">
        <v>44</v>
      </c>
      <c r="Q73" s="142"/>
      <c r="R73" s="192" t="s">
        <v>289</v>
      </c>
      <c r="S73" s="7"/>
      <c r="T73" s="161" t="s">
        <v>212</v>
      </c>
    </row>
    <row r="74" spans="1:20" ht="14.25" thickTop="1" thickBot="1">
      <c r="A74" s="142"/>
      <c r="B74" s="146" t="s">
        <v>58</v>
      </c>
      <c r="D74" s="161" t="s">
        <v>213</v>
      </c>
      <c r="E74" s="2">
        <v>45</v>
      </c>
      <c r="F74" s="45"/>
      <c r="G74" s="45"/>
      <c r="H74" s="45"/>
      <c r="I74" s="117">
        <f>SUM(G74:H74)</f>
        <v>0</v>
      </c>
      <c r="J74" s="117">
        <f>SUM(F74,I74)</f>
        <v>0</v>
      </c>
      <c r="K74" s="45"/>
      <c r="L74" s="45"/>
      <c r="M74" s="45"/>
      <c r="N74" s="45"/>
      <c r="O74" s="2">
        <v>45</v>
      </c>
      <c r="Q74" s="142"/>
      <c r="R74" s="152" t="s">
        <v>58</v>
      </c>
      <c r="S74" s="7"/>
      <c r="T74" s="161" t="s">
        <v>213</v>
      </c>
    </row>
    <row r="75" spans="1:20" ht="14.25" thickTop="1" thickBot="1">
      <c r="A75" s="143" t="s">
        <v>61</v>
      </c>
      <c r="B75" s="145" t="s">
        <v>60</v>
      </c>
      <c r="C75" s="158" t="s">
        <v>214</v>
      </c>
      <c r="D75" s="159"/>
      <c r="E75" s="2">
        <v>46</v>
      </c>
      <c r="F75" s="45"/>
      <c r="G75" s="45"/>
      <c r="H75" s="45"/>
      <c r="I75" s="117">
        <f>SUM(G75:H75)</f>
        <v>0</v>
      </c>
      <c r="J75" s="117">
        <f>SUM(F75,I75)</f>
        <v>0</v>
      </c>
      <c r="K75" s="45"/>
      <c r="L75" s="45"/>
      <c r="M75" s="45"/>
      <c r="N75" s="45"/>
      <c r="O75" s="2">
        <v>46</v>
      </c>
      <c r="Q75" s="143" t="s">
        <v>59</v>
      </c>
      <c r="R75" s="188" t="s">
        <v>60</v>
      </c>
      <c r="S75" s="185" t="s">
        <v>214</v>
      </c>
      <c r="T75" s="159"/>
    </row>
    <row r="76" spans="1:20" ht="14.25" thickTop="1" thickBot="1">
      <c r="A76" s="143" t="s">
        <v>64</v>
      </c>
      <c r="B76" s="145" t="s">
        <v>62</v>
      </c>
      <c r="C76" s="158" t="s">
        <v>276</v>
      </c>
      <c r="D76" s="159"/>
      <c r="E76" s="2">
        <v>47</v>
      </c>
      <c r="F76" s="45"/>
      <c r="G76" s="45"/>
      <c r="H76" s="45"/>
      <c r="I76" s="117">
        <f>SUM(G76:H76)</f>
        <v>0</v>
      </c>
      <c r="J76" s="117">
        <f>SUM(F76,I76)</f>
        <v>0</v>
      </c>
      <c r="K76" s="45"/>
      <c r="L76" s="45"/>
      <c r="M76" s="45"/>
      <c r="N76" s="45"/>
      <c r="O76" s="2">
        <v>47</v>
      </c>
      <c r="Q76" s="143" t="s">
        <v>61</v>
      </c>
      <c r="R76" s="188" t="s">
        <v>62</v>
      </c>
      <c r="S76" s="185" t="s">
        <v>215</v>
      </c>
      <c r="T76" s="159"/>
    </row>
    <row r="77" spans="1:20" ht="14.25" customHeight="1" thickTop="1">
      <c r="A77" s="142"/>
      <c r="B77" s="146"/>
      <c r="C77" s="6" t="s">
        <v>175</v>
      </c>
      <c r="D77" s="156"/>
      <c r="E77" s="2"/>
      <c r="F77" s="44"/>
      <c r="G77" s="44"/>
      <c r="H77" s="44"/>
      <c r="I77" s="44"/>
      <c r="J77" s="44"/>
      <c r="K77" s="44"/>
      <c r="L77" s="44"/>
      <c r="M77" s="44"/>
      <c r="N77" s="44"/>
      <c r="O77" s="2"/>
      <c r="Q77" s="142"/>
      <c r="R77" s="152"/>
      <c r="S77" s="7" t="s">
        <v>175</v>
      </c>
      <c r="T77" s="156"/>
    </row>
    <row r="78" spans="1:20" ht="13.5" thickBot="1">
      <c r="A78" s="142"/>
      <c r="B78" s="146" t="s">
        <v>63</v>
      </c>
      <c r="D78" s="161" t="s">
        <v>216</v>
      </c>
      <c r="E78" s="2">
        <v>48</v>
      </c>
      <c r="F78" s="45"/>
      <c r="G78" s="45"/>
      <c r="H78" s="45"/>
      <c r="I78" s="117">
        <f>SUM(G78:H78)</f>
        <v>0</v>
      </c>
      <c r="J78" s="117">
        <f>SUM(F78,I78)</f>
        <v>0</v>
      </c>
      <c r="K78" s="45"/>
      <c r="L78" s="45"/>
      <c r="M78" s="45"/>
      <c r="N78" s="45"/>
      <c r="O78" s="2">
        <v>48</v>
      </c>
      <c r="Q78" s="142"/>
      <c r="R78" s="152" t="s">
        <v>63</v>
      </c>
      <c r="S78" s="7"/>
      <c r="T78" s="161" t="s">
        <v>216</v>
      </c>
    </row>
    <row r="79" spans="1:20" ht="14.25" thickTop="1" thickBot="1">
      <c r="A79" s="143" t="s">
        <v>66</v>
      </c>
      <c r="B79" s="145" t="s">
        <v>65</v>
      </c>
      <c r="C79" s="158" t="s">
        <v>277</v>
      </c>
      <c r="D79" s="159"/>
      <c r="E79" s="2">
        <v>49</v>
      </c>
      <c r="F79" s="45"/>
      <c r="G79" s="45"/>
      <c r="H79" s="45"/>
      <c r="I79" s="117">
        <f>SUM(G79:H79)</f>
        <v>0</v>
      </c>
      <c r="J79" s="117">
        <f>SUM(F79,I79)</f>
        <v>0</v>
      </c>
      <c r="K79" s="45"/>
      <c r="L79" s="45"/>
      <c r="M79" s="45"/>
      <c r="N79" s="45"/>
      <c r="O79" s="2">
        <v>49</v>
      </c>
      <c r="Q79" s="143" t="s">
        <v>64</v>
      </c>
      <c r="R79" s="188" t="s">
        <v>65</v>
      </c>
      <c r="S79" s="185" t="s">
        <v>217</v>
      </c>
      <c r="T79" s="159"/>
    </row>
    <row r="80" spans="1:20" ht="14.25" thickTop="1" thickBot="1">
      <c r="A80" s="143" t="s">
        <v>278</v>
      </c>
      <c r="B80" s="145" t="s">
        <v>67</v>
      </c>
      <c r="C80" s="158" t="s">
        <v>218</v>
      </c>
      <c r="D80" s="159"/>
      <c r="E80" s="2">
        <v>50</v>
      </c>
      <c r="F80" s="45"/>
      <c r="G80" s="45"/>
      <c r="H80" s="45"/>
      <c r="I80" s="117">
        <f>SUM(G80:H80)</f>
        <v>0</v>
      </c>
      <c r="J80" s="117">
        <f>SUM(F80,I80)</f>
        <v>0</v>
      </c>
      <c r="K80" s="45"/>
      <c r="L80" s="45"/>
      <c r="M80" s="45"/>
      <c r="N80" s="45"/>
      <c r="O80" s="2">
        <v>50</v>
      </c>
      <c r="Q80" s="143" t="s">
        <v>66</v>
      </c>
      <c r="R80" s="188" t="s">
        <v>67</v>
      </c>
      <c r="S80" s="185" t="s">
        <v>218</v>
      </c>
      <c r="T80" s="159"/>
    </row>
    <row r="81" spans="1:20" ht="14.25" thickTop="1" thickBot="1">
      <c r="A81" s="143" t="s">
        <v>279</v>
      </c>
      <c r="B81" s="145" t="s">
        <v>69</v>
      </c>
      <c r="C81" s="158" t="s">
        <v>280</v>
      </c>
      <c r="D81" s="159"/>
      <c r="E81" s="2">
        <v>51</v>
      </c>
      <c r="F81" s="45"/>
      <c r="G81" s="45"/>
      <c r="H81" s="45"/>
      <c r="I81" s="117">
        <f>SUM(G81:H81)</f>
        <v>0</v>
      </c>
      <c r="J81" s="117">
        <f>SUM(F81,I81)</f>
        <v>0</v>
      </c>
      <c r="K81" s="45"/>
      <c r="L81" s="45"/>
      <c r="M81" s="45"/>
      <c r="N81" s="45"/>
      <c r="O81" s="2">
        <v>51</v>
      </c>
      <c r="Q81" s="143" t="s">
        <v>68</v>
      </c>
      <c r="R81" s="188" t="s">
        <v>69</v>
      </c>
      <c r="S81" s="185" t="s">
        <v>219</v>
      </c>
      <c r="T81" s="159"/>
    </row>
    <row r="82" spans="1:20" ht="14.25" thickTop="1" thickBot="1">
      <c r="A82" s="142"/>
      <c r="B82" s="146"/>
      <c r="C82" s="66" t="s">
        <v>220</v>
      </c>
      <c r="D82" s="171"/>
      <c r="E82" s="2">
        <v>52</v>
      </c>
      <c r="F82" s="45"/>
      <c r="G82" s="45"/>
      <c r="H82" s="45"/>
      <c r="I82" s="117">
        <f>SUM(G82:H82)</f>
        <v>0</v>
      </c>
      <c r="J82" s="117">
        <f>SUM(F82,I82)</f>
        <v>0</v>
      </c>
      <c r="K82" s="45"/>
      <c r="L82" s="45"/>
      <c r="M82" s="45"/>
      <c r="N82" s="45"/>
      <c r="O82" s="2">
        <v>52</v>
      </c>
      <c r="Q82" s="142"/>
      <c r="R82" s="152"/>
      <c r="S82" s="66" t="s">
        <v>220</v>
      </c>
      <c r="T82" s="171"/>
    </row>
    <row r="83" spans="1:20" ht="28.5" customHeight="1" thickTop="1">
      <c r="A83" s="142"/>
      <c r="B83" s="146"/>
      <c r="C83" s="204" t="s">
        <v>250</v>
      </c>
      <c r="D83" s="205"/>
      <c r="E83" s="2">
        <v>53</v>
      </c>
      <c r="F83" s="44"/>
      <c r="G83" s="44"/>
      <c r="H83" s="44"/>
      <c r="I83" s="44"/>
      <c r="J83" s="44"/>
      <c r="K83" s="44"/>
      <c r="L83" s="45"/>
      <c r="M83" s="44"/>
      <c r="N83" s="44"/>
      <c r="O83" s="2">
        <v>53</v>
      </c>
      <c r="Q83" s="142"/>
      <c r="R83" s="152"/>
      <c r="S83" s="213" t="s">
        <v>250</v>
      </c>
      <c r="T83" s="205"/>
    </row>
    <row r="84" spans="1:20" ht="13.5" thickBot="1">
      <c r="A84" s="142"/>
      <c r="B84" s="146"/>
      <c r="C84" s="158" t="s">
        <v>221</v>
      </c>
      <c r="D84" s="161"/>
      <c r="E84" s="2">
        <v>54</v>
      </c>
      <c r="F84" s="117">
        <f t="shared" ref="F84:N84" si="6">SUM(F16,F19:F21,F37:F41,F46,F52:F53,F58,F63:F65,F69:F71,F75:F76,F79:F83)</f>
        <v>0</v>
      </c>
      <c r="G84" s="117">
        <f t="shared" si="6"/>
        <v>0</v>
      </c>
      <c r="H84" s="117">
        <f t="shared" si="6"/>
        <v>0</v>
      </c>
      <c r="I84" s="117">
        <f t="shared" si="6"/>
        <v>0</v>
      </c>
      <c r="J84" s="117">
        <f t="shared" si="6"/>
        <v>0</v>
      </c>
      <c r="K84" s="117">
        <f t="shared" si="6"/>
        <v>0</v>
      </c>
      <c r="L84" s="117">
        <f t="shared" si="6"/>
        <v>0</v>
      </c>
      <c r="M84" s="117">
        <f t="shared" si="6"/>
        <v>0</v>
      </c>
      <c r="N84" s="117">
        <f t="shared" si="6"/>
        <v>0</v>
      </c>
      <c r="O84" s="2">
        <v>54</v>
      </c>
      <c r="Q84" s="142"/>
      <c r="R84" s="152"/>
      <c r="S84" s="185" t="s">
        <v>221</v>
      </c>
      <c r="T84" s="161"/>
    </row>
    <row r="85" spans="1:20" ht="13.5" thickTop="1">
      <c r="A85" s="142"/>
      <c r="B85" s="146"/>
      <c r="C85" s="158" t="s">
        <v>222</v>
      </c>
      <c r="D85" s="161"/>
      <c r="E85" s="2">
        <v>55</v>
      </c>
      <c r="F85" s="44"/>
      <c r="G85" s="44"/>
      <c r="H85" s="44"/>
      <c r="I85" s="44"/>
      <c r="J85" s="44"/>
      <c r="K85" s="44"/>
      <c r="L85" s="44"/>
      <c r="M85" s="44"/>
      <c r="N85" s="44"/>
      <c r="O85" s="2">
        <v>55</v>
      </c>
      <c r="Q85" s="142"/>
      <c r="R85" s="152"/>
      <c r="S85" s="185" t="s">
        <v>222</v>
      </c>
      <c r="T85" s="161"/>
    </row>
    <row r="86" spans="1:20" ht="22.9" customHeight="1" thickBot="1">
      <c r="A86" s="148"/>
      <c r="B86" s="124"/>
      <c r="C86" s="172" t="s">
        <v>223</v>
      </c>
      <c r="D86" s="173"/>
      <c r="E86" s="2">
        <v>56</v>
      </c>
      <c r="F86" s="117">
        <f>SUM(F84:F85)</f>
        <v>0</v>
      </c>
      <c r="G86" s="117">
        <f t="shared" ref="G86:N86" si="7">SUM(G84:G85)</f>
        <v>0</v>
      </c>
      <c r="H86" s="117">
        <f t="shared" si="7"/>
        <v>0</v>
      </c>
      <c r="I86" s="117">
        <f>SUM(G86:H86)</f>
        <v>0</v>
      </c>
      <c r="J86" s="117">
        <f>SUM(F86,I86)</f>
        <v>0</v>
      </c>
      <c r="K86" s="117">
        <f t="shared" si="7"/>
        <v>0</v>
      </c>
      <c r="L86" s="117">
        <f t="shared" si="7"/>
        <v>0</v>
      </c>
      <c r="M86" s="117">
        <f t="shared" si="7"/>
        <v>0</v>
      </c>
      <c r="N86" s="117">
        <f t="shared" si="7"/>
        <v>0</v>
      </c>
      <c r="O86" s="2">
        <v>56</v>
      </c>
      <c r="Q86" s="148"/>
      <c r="R86" s="47"/>
      <c r="S86" s="172" t="s">
        <v>223</v>
      </c>
      <c r="T86" s="173"/>
    </row>
    <row r="87" spans="1:20" ht="19.149999999999999" customHeight="1" thickTop="1">
      <c r="D87" s="35" t="str">
        <f>F104</f>
        <v>1.00.F0</v>
      </c>
      <c r="E87" s="24"/>
      <c r="O87" s="24" t="s">
        <v>72</v>
      </c>
      <c r="T87" s="35"/>
    </row>
    <row r="88" spans="1:20" ht="12" customHeight="1">
      <c r="D88" s="21"/>
      <c r="E88" s="24"/>
      <c r="F88" s="19"/>
      <c r="G88" s="22"/>
      <c r="O88" s="24"/>
      <c r="T88" s="184"/>
    </row>
    <row r="89" spans="1:20">
      <c r="D89" s="23"/>
      <c r="T89" s="23"/>
    </row>
    <row r="90" spans="1:20">
      <c r="A90" s="27" t="s">
        <v>224</v>
      </c>
      <c r="F90" s="55"/>
      <c r="G90" s="55"/>
      <c r="H90" s="55"/>
      <c r="I90" s="55"/>
      <c r="J90" s="55"/>
      <c r="K90" s="55"/>
      <c r="L90" s="55"/>
      <c r="M90" s="55"/>
      <c r="N90" s="55"/>
      <c r="O90" s="7"/>
      <c r="Q90" s="160" t="s">
        <v>224</v>
      </c>
    </row>
    <row r="91" spans="1:20" ht="22.5" customHeight="1">
      <c r="A91" s="32"/>
      <c r="B91" s="4"/>
      <c r="C91" s="154" t="s">
        <v>174</v>
      </c>
      <c r="D91" s="175"/>
      <c r="E91" s="2">
        <v>1</v>
      </c>
      <c r="F91" s="42"/>
      <c r="G91" s="42"/>
      <c r="H91" s="42"/>
      <c r="I91" s="42"/>
      <c r="J91" s="42"/>
      <c r="K91" s="42"/>
      <c r="L91" s="42"/>
      <c r="M91" s="42"/>
      <c r="N91" s="42"/>
      <c r="O91" s="2">
        <v>1</v>
      </c>
      <c r="Q91" s="32"/>
      <c r="R91" s="4"/>
      <c r="S91" s="154" t="s">
        <v>174</v>
      </c>
      <c r="T91" s="175"/>
    </row>
    <row r="92" spans="1:20" ht="22.5" customHeight="1">
      <c r="A92" s="149" t="s">
        <v>6</v>
      </c>
      <c r="B92" s="147" t="s">
        <v>9</v>
      </c>
      <c r="C92" s="160" t="s">
        <v>179</v>
      </c>
      <c r="D92" s="166"/>
      <c r="E92" s="2">
        <v>5</v>
      </c>
      <c r="F92" s="3" t="str">
        <f t="shared" ref="F92:N92" si="8">IF(SUM(F23:F35)-F21&gt;1,"ERROR","")</f>
        <v/>
      </c>
      <c r="G92" s="3" t="str">
        <f t="shared" si="8"/>
        <v/>
      </c>
      <c r="H92" s="3" t="str">
        <f t="shared" si="8"/>
        <v/>
      </c>
      <c r="I92" s="3" t="str">
        <f t="shared" si="8"/>
        <v/>
      </c>
      <c r="J92" s="3" t="str">
        <f t="shared" si="8"/>
        <v/>
      </c>
      <c r="K92" s="3" t="str">
        <f t="shared" si="8"/>
        <v/>
      </c>
      <c r="L92" s="3" t="str">
        <f t="shared" si="8"/>
        <v/>
      </c>
      <c r="M92" s="3" t="str">
        <f t="shared" si="8"/>
        <v/>
      </c>
      <c r="N92" s="3" t="str">
        <f t="shared" si="8"/>
        <v/>
      </c>
      <c r="O92" s="2">
        <v>5</v>
      </c>
      <c r="Q92" s="149" t="s">
        <v>6</v>
      </c>
      <c r="R92" s="147" t="s">
        <v>9</v>
      </c>
      <c r="S92" s="160" t="s">
        <v>179</v>
      </c>
      <c r="T92" s="166"/>
    </row>
    <row r="93" spans="1:20" ht="49.15" customHeight="1">
      <c r="A93" s="180" t="s">
        <v>282</v>
      </c>
      <c r="B93" s="179" t="s">
        <v>283</v>
      </c>
      <c r="C93" s="210" t="s">
        <v>281</v>
      </c>
      <c r="D93" s="211"/>
      <c r="E93" s="2">
        <v>32</v>
      </c>
      <c r="F93" s="3" t="str">
        <f t="shared" ref="F93:N93" si="9">IF(SUM(F55:F56)-F53&gt;1,"ERROR","")</f>
        <v/>
      </c>
      <c r="G93" s="3" t="str">
        <f t="shared" si="9"/>
        <v/>
      </c>
      <c r="H93" s="3" t="str">
        <f t="shared" si="9"/>
        <v/>
      </c>
      <c r="I93" s="3" t="str">
        <f t="shared" si="9"/>
        <v/>
      </c>
      <c r="J93" s="3" t="str">
        <f t="shared" si="9"/>
        <v/>
      </c>
      <c r="K93" s="3" t="str">
        <f t="shared" si="9"/>
        <v/>
      </c>
      <c r="L93" s="3" t="str">
        <f t="shared" si="9"/>
        <v/>
      </c>
      <c r="M93" s="3" t="str">
        <f t="shared" si="9"/>
        <v/>
      </c>
      <c r="N93" s="3" t="str">
        <f t="shared" si="9"/>
        <v/>
      </c>
      <c r="O93" s="2">
        <v>32</v>
      </c>
      <c r="Q93" s="149" t="s">
        <v>41</v>
      </c>
      <c r="R93" s="147" t="s">
        <v>42</v>
      </c>
      <c r="S93" s="210" t="s">
        <v>202</v>
      </c>
      <c r="T93" s="211"/>
    </row>
    <row r="94" spans="1:20" ht="22.5" customHeight="1">
      <c r="A94" s="149"/>
      <c r="B94" s="147"/>
      <c r="C94" s="13"/>
      <c r="D94" s="176"/>
      <c r="E94" s="2"/>
      <c r="F94" s="42"/>
      <c r="G94" s="42"/>
      <c r="H94" s="42"/>
      <c r="I94" s="42"/>
      <c r="J94" s="42"/>
      <c r="K94" s="42"/>
      <c r="L94" s="42"/>
      <c r="M94" s="42"/>
      <c r="N94" s="42"/>
      <c r="O94" s="2"/>
      <c r="Q94" s="149"/>
      <c r="R94" s="147"/>
      <c r="S94" s="167"/>
      <c r="T94" s="176"/>
    </row>
    <row r="95" spans="1:20" ht="12" customHeight="1">
      <c r="A95" s="149" t="s">
        <v>54</v>
      </c>
      <c r="B95" s="147" t="s">
        <v>52</v>
      </c>
      <c r="C95" s="169" t="s">
        <v>210</v>
      </c>
      <c r="D95" s="177"/>
      <c r="E95" s="2">
        <v>40</v>
      </c>
      <c r="F95" s="3" t="str">
        <f>IF(F67-F65&gt;1,"ERROR","")</f>
        <v/>
      </c>
      <c r="G95" s="3" t="str">
        <f t="shared" ref="G95:N95" si="10">IF(G67-G65&gt;1,"ERROR","")</f>
        <v/>
      </c>
      <c r="H95" s="3" t="str">
        <f t="shared" si="10"/>
        <v/>
      </c>
      <c r="I95" s="3" t="str">
        <f t="shared" si="10"/>
        <v/>
      </c>
      <c r="J95" s="3" t="str">
        <f t="shared" si="10"/>
        <v/>
      </c>
      <c r="K95" s="3" t="str">
        <f t="shared" si="10"/>
        <v/>
      </c>
      <c r="L95" s="3" t="str">
        <f t="shared" si="10"/>
        <v/>
      </c>
      <c r="M95" s="3" t="str">
        <f t="shared" si="10"/>
        <v/>
      </c>
      <c r="N95" s="3" t="str">
        <f t="shared" si="10"/>
        <v/>
      </c>
      <c r="O95" s="2">
        <v>40</v>
      </c>
      <c r="Q95" s="149" t="s">
        <v>51</v>
      </c>
      <c r="R95" s="147" t="s">
        <v>52</v>
      </c>
      <c r="S95" s="169" t="s">
        <v>210</v>
      </c>
      <c r="T95" s="177"/>
    </row>
    <row r="96" spans="1:20" ht="22.5" customHeight="1">
      <c r="A96" s="150" t="s">
        <v>64</v>
      </c>
      <c r="B96" s="151" t="s">
        <v>62</v>
      </c>
      <c r="C96" s="181" t="s">
        <v>276</v>
      </c>
      <c r="D96" s="178"/>
      <c r="E96" s="2">
        <v>47</v>
      </c>
      <c r="F96" s="3" t="str">
        <f>IF(F78-F76&gt;1,"ERROR","")</f>
        <v/>
      </c>
      <c r="G96" s="3" t="str">
        <f t="shared" ref="G96:N96" si="11">IF(G78-G76&gt;1,"ERROR","")</f>
        <v/>
      </c>
      <c r="H96" s="3" t="str">
        <f t="shared" si="11"/>
        <v/>
      </c>
      <c r="I96" s="3" t="str">
        <f t="shared" si="11"/>
        <v/>
      </c>
      <c r="J96" s="3" t="str">
        <f t="shared" si="11"/>
        <v/>
      </c>
      <c r="K96" s="3" t="str">
        <f t="shared" si="11"/>
        <v/>
      </c>
      <c r="L96" s="3" t="str">
        <f t="shared" si="11"/>
        <v/>
      </c>
      <c r="M96" s="3" t="str">
        <f t="shared" si="11"/>
        <v/>
      </c>
      <c r="N96" s="3" t="str">
        <f t="shared" si="11"/>
        <v/>
      </c>
      <c r="O96" s="2">
        <v>47</v>
      </c>
      <c r="Q96" s="150" t="s">
        <v>61</v>
      </c>
      <c r="R96" s="151" t="s">
        <v>62</v>
      </c>
      <c r="S96" s="181" t="s">
        <v>215</v>
      </c>
      <c r="T96" s="178"/>
    </row>
    <row r="97" spans="4:16">
      <c r="D97" s="11"/>
      <c r="E97" s="36"/>
      <c r="F97" s="37"/>
      <c r="N97" s="7"/>
      <c r="O97" s="36"/>
    </row>
    <row r="98" spans="4:16">
      <c r="F98" s="42"/>
      <c r="G98" s="42"/>
      <c r="N98" s="7"/>
      <c r="O98" s="7"/>
      <c r="P98" s="7"/>
    </row>
    <row r="99" spans="4:16">
      <c r="F99" s="42"/>
      <c r="G99" s="42"/>
      <c r="O99" s="7"/>
      <c r="P99" s="7"/>
    </row>
    <row r="100" spans="4:16">
      <c r="F100" s="42"/>
      <c r="G100" s="42"/>
      <c r="O100" s="7"/>
      <c r="P100" s="7"/>
    </row>
    <row r="101" spans="4:16">
      <c r="D101" s="32"/>
      <c r="E101" s="4" t="s">
        <v>1</v>
      </c>
      <c r="F101" s="28" t="str">
        <f>N2</f>
        <v>XXXXXX</v>
      </c>
      <c r="G101" s="42"/>
      <c r="O101" s="7"/>
      <c r="P101" s="7"/>
    </row>
    <row r="102" spans="4:16">
      <c r="D102" s="33"/>
      <c r="E102" s="7"/>
      <c r="F102" s="29" t="str">
        <f>N1</f>
        <v>K022_2</v>
      </c>
      <c r="G102" s="42"/>
      <c r="O102" s="7"/>
      <c r="P102" s="7"/>
    </row>
    <row r="103" spans="4:16">
      <c r="D103" s="33"/>
      <c r="E103" s="7"/>
      <c r="F103" s="29" t="str">
        <f>N3</f>
        <v>TT.MM.JJJJ</v>
      </c>
      <c r="G103" s="42"/>
      <c r="O103" s="7"/>
      <c r="P103" s="7"/>
    </row>
    <row r="104" spans="4:16">
      <c r="D104" s="33"/>
      <c r="E104" s="7"/>
      <c r="F104" s="30" t="s">
        <v>268</v>
      </c>
      <c r="G104" s="42"/>
      <c r="O104" s="7"/>
      <c r="P104" s="7"/>
    </row>
    <row r="105" spans="4:16">
      <c r="D105" s="33"/>
      <c r="E105" s="7"/>
      <c r="F105" s="8" t="str">
        <f>F15</f>
        <v>col. 01</v>
      </c>
      <c r="G105" s="42"/>
      <c r="O105" s="7"/>
      <c r="P105" s="7"/>
    </row>
    <row r="106" spans="4:16">
      <c r="D106" s="34"/>
      <c r="E106" s="9"/>
      <c r="F106" s="31">
        <f>COUNTIF(F92:N96,"ERROR")</f>
        <v>0</v>
      </c>
      <c r="G106" s="42"/>
      <c r="O106" s="7"/>
      <c r="P106" s="7"/>
    </row>
    <row r="107" spans="4:16">
      <c r="F107" s="42"/>
      <c r="G107" s="42"/>
      <c r="O107" s="7"/>
      <c r="P107" s="7"/>
    </row>
    <row r="108" spans="4:16">
      <c r="F108" s="42"/>
      <c r="G108" s="42"/>
      <c r="O108" s="7"/>
      <c r="P108" s="7"/>
    </row>
    <row r="109" spans="4:16">
      <c r="F109" s="42"/>
      <c r="G109" s="42"/>
      <c r="O109" s="7"/>
      <c r="P109" s="7"/>
    </row>
    <row r="110" spans="4:16">
      <c r="F110" s="42"/>
      <c r="G110" s="42"/>
      <c r="O110" s="7"/>
      <c r="P110" s="7"/>
    </row>
    <row r="111" spans="4:16">
      <c r="F111" s="42"/>
      <c r="G111" s="42"/>
      <c r="O111" s="7"/>
      <c r="P111" s="7"/>
    </row>
    <row r="112" spans="4:16">
      <c r="F112" s="42"/>
      <c r="G112" s="42"/>
      <c r="O112" s="7"/>
      <c r="P112" s="7"/>
    </row>
    <row r="113" spans="6:16">
      <c r="F113" s="42"/>
      <c r="G113" s="42"/>
      <c r="O113" s="7"/>
      <c r="P113" s="7"/>
    </row>
    <row r="114" spans="6:16">
      <c r="F114" s="42"/>
      <c r="G114" s="42"/>
      <c r="O114" s="7"/>
      <c r="P114" s="7"/>
    </row>
    <row r="115" spans="6:16">
      <c r="F115" s="42"/>
      <c r="G115" s="42"/>
      <c r="O115" s="7"/>
      <c r="P115" s="7"/>
    </row>
    <row r="116" spans="6:16">
      <c r="F116" s="42"/>
      <c r="G116" s="42"/>
    </row>
    <row r="117" spans="6:16">
      <c r="F117" s="42"/>
      <c r="G117" s="42"/>
    </row>
    <row r="118" spans="6:16">
      <c r="F118" s="42"/>
      <c r="G118" s="42"/>
    </row>
    <row r="119" spans="6:16">
      <c r="F119" s="42"/>
      <c r="G119" s="42"/>
    </row>
    <row r="120" spans="6:16">
      <c r="F120" s="42"/>
      <c r="G120" s="42"/>
    </row>
    <row r="121" spans="6:16">
      <c r="F121" s="42"/>
      <c r="G121" s="42"/>
    </row>
    <row r="122" spans="6:16">
      <c r="F122" s="42"/>
      <c r="G122" s="42"/>
    </row>
    <row r="123" spans="6:16">
      <c r="F123" s="42"/>
      <c r="G123" s="42"/>
    </row>
    <row r="124" spans="6:16">
      <c r="F124" s="42"/>
      <c r="G124" s="42"/>
    </row>
    <row r="125" spans="6:16">
      <c r="F125" s="42"/>
      <c r="G125" s="42"/>
    </row>
    <row r="126" spans="6:16">
      <c r="F126" s="42"/>
      <c r="G126" s="42"/>
    </row>
    <row r="127" spans="6:16">
      <c r="F127" s="42"/>
      <c r="G127" s="42"/>
    </row>
    <row r="128" spans="6:16">
      <c r="F128" s="42"/>
      <c r="G128" s="42"/>
    </row>
    <row r="129" spans="6:7">
      <c r="F129" s="42"/>
      <c r="G129" s="42"/>
    </row>
    <row r="130" spans="6:7">
      <c r="F130" s="42"/>
      <c r="G130" s="42"/>
    </row>
    <row r="131" spans="6:7">
      <c r="F131" s="42"/>
      <c r="G131" s="42"/>
    </row>
    <row r="132" spans="6:7">
      <c r="F132" s="42"/>
      <c r="G132" s="42"/>
    </row>
    <row r="133" spans="6:7">
      <c r="F133" s="42"/>
      <c r="G133" s="42"/>
    </row>
    <row r="134" spans="6:7">
      <c r="F134" s="42"/>
      <c r="G134" s="42"/>
    </row>
    <row r="135" spans="6:7">
      <c r="F135" s="42"/>
      <c r="G135" s="42"/>
    </row>
    <row r="136" spans="6:7">
      <c r="F136" s="42"/>
      <c r="G136" s="42"/>
    </row>
    <row r="137" spans="6:7">
      <c r="F137" s="42"/>
      <c r="G137" s="42"/>
    </row>
    <row r="138" spans="6:7">
      <c r="F138" s="42"/>
      <c r="G138" s="42"/>
    </row>
    <row r="139" spans="6:7">
      <c r="F139" s="42"/>
      <c r="G139" s="42"/>
    </row>
    <row r="140" spans="6:7">
      <c r="F140" s="42"/>
      <c r="G140" s="42"/>
    </row>
    <row r="141" spans="6:7">
      <c r="F141" s="42"/>
      <c r="G141" s="42"/>
    </row>
    <row r="142" spans="6:7">
      <c r="F142" s="42"/>
      <c r="G142" s="42"/>
    </row>
    <row r="143" spans="6:7">
      <c r="F143" s="42"/>
      <c r="G143" s="42"/>
    </row>
    <row r="144" spans="6:7">
      <c r="F144" s="42"/>
      <c r="G144" s="42"/>
    </row>
    <row r="145" spans="6:7">
      <c r="F145" s="42"/>
      <c r="G145" s="42"/>
    </row>
    <row r="146" spans="6:7">
      <c r="F146" s="42"/>
      <c r="G146" s="42"/>
    </row>
    <row r="147" spans="6:7">
      <c r="F147" s="42"/>
      <c r="G147" s="42"/>
    </row>
    <row r="148" spans="6:7">
      <c r="F148" s="42"/>
      <c r="G148" s="42"/>
    </row>
    <row r="149" spans="6:7">
      <c r="F149" s="42"/>
      <c r="G149" s="42"/>
    </row>
    <row r="150" spans="6:7">
      <c r="F150" s="42"/>
      <c r="G150" s="42"/>
    </row>
    <row r="151" spans="6:7">
      <c r="F151" s="42"/>
      <c r="G151" s="42"/>
    </row>
    <row r="152" spans="6:7">
      <c r="F152" s="42"/>
      <c r="G152" s="42"/>
    </row>
    <row r="153" spans="6:7">
      <c r="F153" s="42"/>
      <c r="G153" s="42"/>
    </row>
    <row r="154" spans="6:7">
      <c r="F154" s="42"/>
      <c r="G154" s="42"/>
    </row>
    <row r="155" spans="6:7">
      <c r="F155" s="42"/>
      <c r="G155" s="42"/>
    </row>
    <row r="156" spans="6:7">
      <c r="F156" s="42"/>
      <c r="G156" s="42"/>
    </row>
    <row r="157" spans="6:7">
      <c r="F157" s="42"/>
      <c r="G157" s="42"/>
    </row>
    <row r="158" spans="6:7">
      <c r="F158" s="42"/>
      <c r="G158" s="42"/>
    </row>
    <row r="159" spans="6:7">
      <c r="F159" s="42"/>
      <c r="G159" s="42"/>
    </row>
    <row r="160" spans="6:7">
      <c r="F160" s="42"/>
      <c r="G160" s="42"/>
    </row>
    <row r="161" spans="6:7">
      <c r="F161" s="42"/>
      <c r="G161" s="42"/>
    </row>
  </sheetData>
  <sheetProtection sheet="1" objects="1" scenarios="1"/>
  <mergeCells count="12">
    <mergeCell ref="C93:D93"/>
    <mergeCell ref="Q13:Q15"/>
    <mergeCell ref="R13:R15"/>
    <mergeCell ref="S53:T53"/>
    <mergeCell ref="S83:T83"/>
    <mergeCell ref="S93:T93"/>
    <mergeCell ref="A13:A15"/>
    <mergeCell ref="B13:B15"/>
    <mergeCell ref="L9:L14"/>
    <mergeCell ref="N9:N14"/>
    <mergeCell ref="C83:D83"/>
    <mergeCell ref="C53:D53"/>
  </mergeCells>
  <printOptions horizontalCentered="1" verticalCentered="1" gridLinesSet="0"/>
  <pageMargins left="0.39370078740157483" right="0.39370078740157483" top="0.39370078740157483" bottom="0.59055118110236227" header="0.31496062992125984" footer="0.31496062992125984"/>
  <pageSetup paperSize="9" scale="55" fitToWidth="3" orientation="landscape" r:id="rId1"/>
  <headerFooter alignWithMargins="0">
    <oddFooter><![CDATA[&L&"Arial,Fett"SNB/BNS confidentiel&C&D&RSeite &P]]></oddFooter>
  </headerFooter>
  <rowBreaks count="1" manualBreakCount="1">
    <brk id="45" max="14" man="1"/>
  </rowBreaks>
  <ignoredErrors>
    <ignoredError sqref="B21:R24 B82:R92" twoDigitTextYear="1"/>
    <ignoredError sqref="B25:R25 B42:R54 B41 D41:R41 B70:R72 B69 D69:R69 B74:R81 B73:C73 E73:R73 B57:R68 B55:C55 E55:R55 B56:C56 E56:Q56 B27:R40 C26 E26:Q26" twoDigitTextYear="1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9A52F-F0D8-413A-91BF-0F461A2BB97C}">
  <dimension ref="A1:T161"/>
  <sheetViews>
    <sheetView showGridLines="0" showRowColHeaders="0" showZeros="0" zoomScale="80" zoomScaleNormal="80" workbookViewId="0">
      <pane xSplit="5" ySplit="15" topLeftCell="F16" activePane="bottomRight" state="frozen"/>
      <selection activeCell="S70" sqref="S70"/>
      <selection pane="topRight" activeCell="S70" sqref="S70"/>
      <selection pane="bottomLeft" activeCell="S70" sqref="S70"/>
      <selection pane="bottomRight" activeCell="F19" sqref="F19"/>
    </sheetView>
  </sheetViews>
  <sheetFormatPr defaultColWidth="11.42578125" defaultRowHeight="12.75"/>
  <cols>
    <col min="1" max="1" customWidth="true" style="6" width="6.42578125"/>
    <col min="2" max="2" customWidth="true" style="6" width="8.7109375"/>
    <col min="3" max="3" customWidth="true" style="6" width="3.7109375"/>
    <col min="4" max="4" customWidth="true" style="6" width="64.42578125"/>
    <col min="5" max="5" customWidth="true" style="6" width="4.7109375"/>
    <col min="6" max="8" customWidth="true" style="6" width="17.0"/>
    <col min="9" max="10" customWidth="true" style="6" width="17.28515625"/>
    <col min="11" max="14" customWidth="true" style="6" width="17.0"/>
    <col min="15" max="15" customWidth="true" style="6" width="4.42578125"/>
    <col min="16" max="16" customWidth="true" style="6" width="2.7109375"/>
    <col min="17" max="17" customWidth="true" style="6" width="6.42578125"/>
    <col min="18" max="18" customWidth="true" style="6" width="8.7109375"/>
    <col min="19" max="19" customWidth="true" style="6" width="3.7109375"/>
    <col min="20" max="20" customWidth="true" style="6" width="64.42578125"/>
    <col min="21" max="16384" style="6" width="11.42578125"/>
  </cols>
  <sheetData>
    <row r="1" spans="1:20" ht="18">
      <c r="A1" s="7"/>
      <c r="B1" s="7"/>
      <c r="C1" s="7"/>
      <c r="D1" s="7"/>
      <c r="E1" s="24"/>
      <c r="F1" s="14" t="s">
        <v>86</v>
      </c>
      <c r="G1" s="13"/>
      <c r="H1" s="13"/>
      <c r="I1" s="13"/>
      <c r="J1" s="13"/>
      <c r="K1" s="13"/>
      <c r="L1" s="13"/>
      <c r="M1" s="138" t="s">
        <v>259</v>
      </c>
      <c r="N1" s="118" t="s">
        <v>76</v>
      </c>
      <c r="O1" s="127"/>
    </row>
    <row r="2" spans="1:20" ht="18">
      <c r="A2" s="7"/>
      <c r="B2" s="7"/>
      <c r="C2" s="7"/>
      <c r="D2" s="7"/>
      <c r="E2" s="24"/>
      <c r="F2" s="14" t="s">
        <v>243</v>
      </c>
      <c r="G2" s="7"/>
      <c r="H2" s="7"/>
      <c r="I2" s="13"/>
      <c r="J2" s="13"/>
      <c r="K2" s="13"/>
      <c r="L2" s="13"/>
      <c r="M2" s="137" t="s">
        <v>258</v>
      </c>
      <c r="N2" s="26" t="str">
        <f>Start!H3</f>
        <v>XXXXXX</v>
      </c>
      <c r="O2" s="24"/>
    </row>
    <row r="3" spans="1:20" ht="15.75">
      <c r="A3" s="7"/>
      <c r="B3" s="7"/>
      <c r="C3" s="7"/>
      <c r="D3" s="7"/>
      <c r="E3" s="24"/>
      <c r="F3" s="136" t="s">
        <v>231</v>
      </c>
      <c r="G3" s="7"/>
      <c r="H3" s="7"/>
      <c r="I3" s="13"/>
      <c r="J3" s="13"/>
      <c r="K3" s="13"/>
      <c r="L3" s="13"/>
      <c r="M3" s="137" t="s">
        <v>257</v>
      </c>
      <c r="N3" s="38" t="str">
        <f>Start!H4</f>
        <v>TT.MM.JJJJ</v>
      </c>
      <c r="O3" s="24"/>
    </row>
    <row r="4" spans="1:20">
      <c r="A4" s="7"/>
      <c r="B4" s="7"/>
      <c r="C4" s="7"/>
      <c r="D4" s="7"/>
      <c r="E4" s="24"/>
      <c r="G4" s="7"/>
      <c r="H4" s="7"/>
      <c r="I4" s="13"/>
      <c r="J4" s="13"/>
      <c r="K4" s="13"/>
      <c r="L4" s="13"/>
      <c r="M4" s="13"/>
      <c r="N4" s="13"/>
      <c r="O4" s="24"/>
    </row>
    <row r="5" spans="1:20">
      <c r="A5" s="65"/>
      <c r="B5" s="7"/>
      <c r="C5" s="7"/>
      <c r="D5" s="7"/>
      <c r="E5" s="24"/>
      <c r="F5" s="41"/>
      <c r="G5" s="7"/>
      <c r="H5" s="7"/>
      <c r="I5" s="13"/>
      <c r="J5" s="13"/>
      <c r="K5" s="13"/>
      <c r="L5" s="13"/>
      <c r="M5" s="13"/>
      <c r="N5" s="13"/>
      <c r="O5" s="24"/>
    </row>
    <row r="6" spans="1:20" ht="20.25" customHeight="1">
      <c r="A6" s="124"/>
      <c r="B6" s="9"/>
      <c r="C6" s="9"/>
      <c r="D6" s="9"/>
      <c r="E6" s="52"/>
      <c r="F6" s="53"/>
      <c r="G6" s="17"/>
      <c r="H6" s="17"/>
      <c r="I6" s="17"/>
      <c r="J6" s="17"/>
      <c r="K6" s="17"/>
      <c r="L6" s="17"/>
      <c r="M6" s="17"/>
      <c r="N6" s="17"/>
      <c r="O6" s="52"/>
    </row>
    <row r="7" spans="1:20" ht="15.6" customHeight="1">
      <c r="A7" s="119" t="s">
        <v>104</v>
      </c>
      <c r="C7" s="4"/>
      <c r="D7" s="43"/>
      <c r="E7" s="15"/>
      <c r="F7" s="15" t="s">
        <v>255</v>
      </c>
      <c r="G7" s="4" t="s">
        <v>251</v>
      </c>
      <c r="H7" s="4"/>
      <c r="I7" s="5"/>
      <c r="J7" s="4" t="s">
        <v>106</v>
      </c>
      <c r="K7" s="7"/>
      <c r="L7" s="4"/>
      <c r="M7" s="119"/>
      <c r="N7" s="135"/>
      <c r="O7" s="15"/>
      <c r="Q7" s="119" t="s">
        <v>104</v>
      </c>
      <c r="R7" s="4"/>
      <c r="S7" s="4"/>
      <c r="T7" s="153"/>
    </row>
    <row r="8" spans="1:20" ht="15.75">
      <c r="A8" s="160" t="s">
        <v>290</v>
      </c>
      <c r="C8" s="7"/>
      <c r="D8" s="50"/>
      <c r="E8" s="16"/>
      <c r="F8" s="16" t="s">
        <v>225</v>
      </c>
      <c r="G8" s="132" t="s">
        <v>107</v>
      </c>
      <c r="H8" s="9"/>
      <c r="I8" s="10"/>
      <c r="J8" s="132"/>
      <c r="K8" s="9"/>
      <c r="L8" s="9"/>
      <c r="M8" s="47"/>
      <c r="N8" s="10"/>
      <c r="O8" s="16"/>
      <c r="Q8" s="160" t="s">
        <v>105</v>
      </c>
      <c r="S8" s="7"/>
      <c r="T8" s="183"/>
    </row>
    <row r="9" spans="1:20">
      <c r="A9" s="7"/>
      <c r="B9" s="7"/>
      <c r="C9" s="7"/>
      <c r="D9" s="8"/>
      <c r="E9" s="16"/>
      <c r="F9" s="8" t="s">
        <v>226</v>
      </c>
      <c r="G9" s="7" t="s">
        <v>252</v>
      </c>
      <c r="H9" s="16" t="s">
        <v>112</v>
      </c>
      <c r="I9" s="16" t="s">
        <v>2</v>
      </c>
      <c r="J9" s="15" t="s">
        <v>227</v>
      </c>
      <c r="K9" s="15" t="s">
        <v>228</v>
      </c>
      <c r="L9" s="206" t="s">
        <v>248</v>
      </c>
      <c r="M9" s="16" t="s">
        <v>115</v>
      </c>
      <c r="N9" s="206" t="s">
        <v>249</v>
      </c>
      <c r="O9" s="16"/>
      <c r="S9" s="7"/>
      <c r="T9" s="8"/>
    </row>
    <row r="10" spans="1:20">
      <c r="A10" s="7"/>
      <c r="B10" s="7"/>
      <c r="C10" s="7"/>
      <c r="D10" s="8"/>
      <c r="E10" s="16"/>
      <c r="F10" s="8" t="s">
        <v>229</v>
      </c>
      <c r="G10" s="7"/>
      <c r="H10" s="16"/>
      <c r="I10" s="8" t="s">
        <v>171</v>
      </c>
      <c r="J10" s="16" t="s">
        <v>172</v>
      </c>
      <c r="K10" s="16"/>
      <c r="L10" s="207"/>
      <c r="M10" s="8"/>
      <c r="N10" s="207"/>
      <c r="O10" s="16"/>
      <c r="S10" s="7"/>
      <c r="T10" s="8"/>
    </row>
    <row r="11" spans="1:20">
      <c r="A11" s="7"/>
      <c r="B11" s="7"/>
      <c r="C11" s="7"/>
      <c r="D11" s="8"/>
      <c r="E11" s="16"/>
      <c r="F11" s="8"/>
      <c r="G11" s="7"/>
      <c r="H11" s="16"/>
      <c r="I11" s="8"/>
      <c r="J11" s="16"/>
      <c r="K11" s="7"/>
      <c r="L11" s="207"/>
      <c r="M11" s="16"/>
      <c r="N11" s="207"/>
      <c r="O11" s="16"/>
      <c r="S11" s="7"/>
      <c r="T11" s="8"/>
    </row>
    <row r="12" spans="1:20">
      <c r="C12" s="7"/>
      <c r="D12" s="8"/>
      <c r="E12" s="16"/>
      <c r="F12" s="8"/>
      <c r="G12" s="7"/>
      <c r="H12" s="16"/>
      <c r="I12" s="8"/>
      <c r="J12" s="16"/>
      <c r="K12" s="7"/>
      <c r="L12" s="207"/>
      <c r="M12" s="16"/>
      <c r="N12" s="207"/>
      <c r="O12" s="16"/>
      <c r="S12" s="7"/>
      <c r="T12" s="8"/>
    </row>
    <row r="13" spans="1:20" ht="12.4" customHeight="1">
      <c r="A13" s="202" t="s">
        <v>246</v>
      </c>
      <c r="B13" s="202" t="s">
        <v>247</v>
      </c>
      <c r="C13" s="7"/>
      <c r="D13" s="8"/>
      <c r="E13" s="16"/>
      <c r="F13" s="8"/>
      <c r="G13" s="7"/>
      <c r="H13" s="16"/>
      <c r="I13" s="8"/>
      <c r="J13" s="16"/>
      <c r="K13" s="7"/>
      <c r="L13" s="207"/>
      <c r="M13" s="16"/>
      <c r="N13" s="207"/>
      <c r="O13" s="16"/>
      <c r="Q13" s="212" t="s">
        <v>246</v>
      </c>
      <c r="R13" s="212" t="s">
        <v>247</v>
      </c>
      <c r="S13" s="7"/>
      <c r="T13" s="8"/>
    </row>
    <row r="14" spans="1:20" ht="21" customHeight="1">
      <c r="A14" s="202"/>
      <c r="B14" s="202"/>
      <c r="C14" s="7"/>
      <c r="D14" s="8"/>
      <c r="E14" s="16"/>
      <c r="F14" s="39"/>
      <c r="G14" s="25"/>
      <c r="H14" s="25"/>
      <c r="I14" s="25"/>
      <c r="J14" s="25"/>
      <c r="K14" s="25"/>
      <c r="L14" s="207"/>
      <c r="M14" s="25"/>
      <c r="N14" s="207"/>
      <c r="O14" s="16"/>
      <c r="Q14" s="212"/>
      <c r="R14" s="212"/>
      <c r="S14" s="7"/>
      <c r="T14" s="8"/>
    </row>
    <row r="15" spans="1:20">
      <c r="A15" s="203"/>
      <c r="B15" s="202"/>
      <c r="C15" s="9" t="s">
        <v>173</v>
      </c>
      <c r="D15" s="51"/>
      <c r="E15" s="18"/>
      <c r="F15" s="125" t="s">
        <v>139</v>
      </c>
      <c r="G15" s="1" t="s">
        <v>140</v>
      </c>
      <c r="H15" s="1" t="s">
        <v>3</v>
      </c>
      <c r="I15" s="1" t="s">
        <v>141</v>
      </c>
      <c r="J15" s="1" t="s">
        <v>163</v>
      </c>
      <c r="K15" s="1" t="s">
        <v>164</v>
      </c>
      <c r="L15" s="1" t="s">
        <v>165</v>
      </c>
      <c r="M15" s="1" t="s">
        <v>166</v>
      </c>
      <c r="N15" s="1" t="s">
        <v>167</v>
      </c>
      <c r="O15" s="18"/>
      <c r="Q15" s="203"/>
      <c r="R15" s="203"/>
      <c r="S15" s="9" t="s">
        <v>173</v>
      </c>
      <c r="T15" s="51"/>
    </row>
    <row r="16" spans="1:20" ht="18.75" customHeight="1">
      <c r="A16" s="121"/>
      <c r="B16" s="64"/>
      <c r="C16" s="154" t="s">
        <v>174</v>
      </c>
      <c r="D16" s="155"/>
      <c r="E16" s="2">
        <v>1</v>
      </c>
      <c r="F16" s="44"/>
      <c r="G16" s="44"/>
      <c r="H16" s="44"/>
      <c r="I16" s="44"/>
      <c r="J16" s="44"/>
      <c r="K16" s="44"/>
      <c r="L16" s="44"/>
      <c r="M16" s="44"/>
      <c r="N16" s="44"/>
      <c r="O16" s="2">
        <v>1</v>
      </c>
      <c r="Q16" s="121"/>
      <c r="R16" s="64"/>
      <c r="S16" s="154" t="s">
        <v>174</v>
      </c>
      <c r="T16" s="155"/>
    </row>
    <row r="17" spans="1:20" ht="14.25" customHeight="1">
      <c r="A17" s="142"/>
      <c r="B17" s="141"/>
      <c r="C17" s="6" t="s">
        <v>175</v>
      </c>
      <c r="D17" s="156"/>
      <c r="E17" s="2"/>
      <c r="F17" s="44"/>
      <c r="G17" s="44"/>
      <c r="H17" s="44"/>
      <c r="I17" s="44"/>
      <c r="J17" s="44"/>
      <c r="K17" s="44"/>
      <c r="L17" s="44"/>
      <c r="M17" s="44"/>
      <c r="N17" s="44"/>
      <c r="O17" s="2"/>
      <c r="Q17" s="142"/>
      <c r="R17" s="141"/>
      <c r="S17" s="7" t="s">
        <v>175</v>
      </c>
      <c r="T17" s="156"/>
    </row>
    <row r="18" spans="1:20">
      <c r="A18" s="142"/>
      <c r="B18" s="141"/>
      <c r="D18" s="157" t="s">
        <v>176</v>
      </c>
      <c r="E18" s="2">
        <v>2</v>
      </c>
      <c r="F18" s="44"/>
      <c r="G18" s="44"/>
      <c r="H18" s="44"/>
      <c r="I18" s="44"/>
      <c r="J18" s="44"/>
      <c r="K18" s="44"/>
      <c r="L18" s="44"/>
      <c r="M18" s="44"/>
      <c r="N18" s="44"/>
      <c r="O18" s="2">
        <v>2</v>
      </c>
      <c r="Q18" s="142"/>
      <c r="R18" s="141"/>
      <c r="S18" s="7"/>
      <c r="T18" s="157" t="s">
        <v>176</v>
      </c>
    </row>
    <row r="19" spans="1:20" ht="13.9" customHeight="1" thickBot="1">
      <c r="A19" s="143" t="s">
        <v>4</v>
      </c>
      <c r="B19" s="144" t="s">
        <v>7</v>
      </c>
      <c r="C19" s="158" t="s">
        <v>177</v>
      </c>
      <c r="D19" s="159"/>
      <c r="E19" s="2">
        <v>3</v>
      </c>
      <c r="F19" s="45"/>
      <c r="G19" s="45"/>
      <c r="H19" s="45"/>
      <c r="I19" s="117">
        <f>SUM(G19:H19)</f>
        <v>0</v>
      </c>
      <c r="J19" s="117">
        <f>SUM(F19,I19)</f>
        <v>0</v>
      </c>
      <c r="K19" s="45"/>
      <c r="L19" s="45"/>
      <c r="M19" s="45"/>
      <c r="N19" s="45"/>
      <c r="O19" s="2">
        <v>3</v>
      </c>
      <c r="Q19" s="143" t="s">
        <v>4</v>
      </c>
      <c r="R19" s="187" t="s">
        <v>7</v>
      </c>
      <c r="S19" s="185" t="s">
        <v>177</v>
      </c>
      <c r="T19" s="159"/>
    </row>
    <row r="20" spans="1:20" ht="14.45" customHeight="1" thickTop="1" thickBot="1">
      <c r="A20" s="143" t="s">
        <v>5</v>
      </c>
      <c r="B20" s="145" t="s">
        <v>8</v>
      </c>
      <c r="C20" s="158" t="s">
        <v>178</v>
      </c>
      <c r="D20" s="159"/>
      <c r="E20" s="2">
        <v>4</v>
      </c>
      <c r="F20" s="45"/>
      <c r="G20" s="45"/>
      <c r="H20" s="45"/>
      <c r="I20" s="117">
        <f>SUM(G20:H20)</f>
        <v>0</v>
      </c>
      <c r="J20" s="117">
        <f>SUM(F20,I20)</f>
        <v>0</v>
      </c>
      <c r="K20" s="45"/>
      <c r="L20" s="45"/>
      <c r="M20" s="45"/>
      <c r="N20" s="45"/>
      <c r="O20" s="2">
        <v>4</v>
      </c>
      <c r="Q20" s="143" t="s">
        <v>5</v>
      </c>
      <c r="R20" s="188" t="s">
        <v>8</v>
      </c>
      <c r="S20" s="185" t="s">
        <v>178</v>
      </c>
      <c r="T20" s="159"/>
    </row>
    <row r="21" spans="1:20" ht="14.45" customHeight="1" thickTop="1" thickBot="1">
      <c r="A21" s="143" t="s">
        <v>6</v>
      </c>
      <c r="B21" s="145" t="s">
        <v>9</v>
      </c>
      <c r="C21" s="160" t="s">
        <v>179</v>
      </c>
      <c r="D21" s="159"/>
      <c r="E21" s="2">
        <v>5</v>
      </c>
      <c r="F21" s="45"/>
      <c r="G21" s="45"/>
      <c r="H21" s="45"/>
      <c r="I21" s="117">
        <f>SUM(G21:H21)</f>
        <v>0</v>
      </c>
      <c r="J21" s="117">
        <f>SUM(F21,I21)</f>
        <v>0</v>
      </c>
      <c r="K21" s="45"/>
      <c r="L21" s="45"/>
      <c r="M21" s="45"/>
      <c r="N21" s="45"/>
      <c r="O21" s="2">
        <v>5</v>
      </c>
      <c r="Q21" s="143" t="s">
        <v>6</v>
      </c>
      <c r="R21" s="188" t="s">
        <v>9</v>
      </c>
      <c r="S21" s="120" t="s">
        <v>179</v>
      </c>
      <c r="T21" s="159"/>
    </row>
    <row r="22" spans="1:20" ht="14.25" customHeight="1" thickTop="1">
      <c r="A22" s="142"/>
      <c r="B22" s="141"/>
      <c r="C22" s="6" t="s">
        <v>175</v>
      </c>
      <c r="D22" s="156"/>
      <c r="E22" s="2"/>
      <c r="F22" s="44"/>
      <c r="G22" s="44"/>
      <c r="H22" s="44"/>
      <c r="I22" s="44"/>
      <c r="J22" s="44"/>
      <c r="K22" s="44"/>
      <c r="L22" s="44"/>
      <c r="M22" s="44"/>
      <c r="N22" s="44"/>
      <c r="O22" s="2"/>
      <c r="Q22" s="142"/>
      <c r="R22" s="189"/>
      <c r="S22" s="7" t="s">
        <v>175</v>
      </c>
      <c r="T22" s="156"/>
    </row>
    <row r="23" spans="1:20" ht="26.25" thickBot="1">
      <c r="A23" s="142"/>
      <c r="B23" s="146" t="s">
        <v>10</v>
      </c>
      <c r="D23" s="161" t="s">
        <v>180</v>
      </c>
      <c r="E23" s="2">
        <v>6</v>
      </c>
      <c r="F23" s="45"/>
      <c r="G23" s="45"/>
      <c r="H23" s="45"/>
      <c r="I23" s="117">
        <f t="shared" ref="I23:I35" si="0">SUM(G23:H23)</f>
        <v>0</v>
      </c>
      <c r="J23" s="117">
        <f t="shared" ref="J23:J35" si="1">SUM(F23,I23)</f>
        <v>0</v>
      </c>
      <c r="K23" s="45"/>
      <c r="L23" s="45"/>
      <c r="M23" s="45"/>
      <c r="N23" s="45"/>
      <c r="O23" s="2">
        <v>6</v>
      </c>
      <c r="Q23" s="142"/>
      <c r="R23" s="191" t="s">
        <v>284</v>
      </c>
      <c r="S23" s="7"/>
      <c r="T23" s="161" t="s">
        <v>180</v>
      </c>
    </row>
    <row r="24" spans="1:20" ht="27" thickTop="1" thickBot="1">
      <c r="A24" s="142"/>
      <c r="B24" s="146" t="s">
        <v>11</v>
      </c>
      <c r="D24" s="161" t="s">
        <v>269</v>
      </c>
      <c r="E24" s="2">
        <v>7</v>
      </c>
      <c r="F24" s="45"/>
      <c r="G24" s="45"/>
      <c r="H24" s="45"/>
      <c r="I24" s="117">
        <f t="shared" si="0"/>
        <v>0</v>
      </c>
      <c r="J24" s="117">
        <f t="shared" si="1"/>
        <v>0</v>
      </c>
      <c r="K24" s="45"/>
      <c r="L24" s="45"/>
      <c r="M24" s="45"/>
      <c r="N24" s="45"/>
      <c r="O24" s="2">
        <v>7</v>
      </c>
      <c r="Q24" s="142"/>
      <c r="R24" s="191" t="s">
        <v>285</v>
      </c>
      <c r="S24" s="7"/>
      <c r="T24" s="161" t="s">
        <v>181</v>
      </c>
    </row>
    <row r="25" spans="1:20" ht="27" thickTop="1" thickBot="1">
      <c r="A25" s="142"/>
      <c r="B25" s="146" t="s">
        <v>12</v>
      </c>
      <c r="D25" s="161" t="s">
        <v>291</v>
      </c>
      <c r="E25" s="2">
        <v>8</v>
      </c>
      <c r="F25" s="45"/>
      <c r="G25" s="45"/>
      <c r="H25" s="45"/>
      <c r="I25" s="117">
        <f t="shared" si="0"/>
        <v>0</v>
      </c>
      <c r="J25" s="117">
        <f t="shared" si="1"/>
        <v>0</v>
      </c>
      <c r="K25" s="45"/>
      <c r="L25" s="45"/>
      <c r="M25" s="45"/>
      <c r="N25" s="45"/>
      <c r="O25" s="2">
        <v>8</v>
      </c>
      <c r="Q25" s="142"/>
      <c r="R25" s="191" t="s">
        <v>286</v>
      </c>
      <c r="S25" s="7"/>
      <c r="T25" s="161" t="s">
        <v>291</v>
      </c>
    </row>
    <row r="26" spans="1:20" ht="14.45" customHeight="1" thickTop="1" thickBot="1">
      <c r="A26" s="142"/>
      <c r="B26" s="146" t="s">
        <v>13</v>
      </c>
      <c r="D26" s="161" t="s">
        <v>292</v>
      </c>
      <c r="E26" s="2">
        <v>9</v>
      </c>
      <c r="F26" s="45"/>
      <c r="G26" s="45"/>
      <c r="H26" s="45"/>
      <c r="I26" s="117">
        <f t="shared" si="0"/>
        <v>0</v>
      </c>
      <c r="J26" s="117">
        <f t="shared" si="1"/>
        <v>0</v>
      </c>
      <c r="K26" s="45"/>
      <c r="L26" s="45"/>
      <c r="M26" s="45"/>
      <c r="N26" s="45"/>
      <c r="O26" s="2">
        <v>9</v>
      </c>
      <c r="Q26" s="142"/>
      <c r="R26" s="191" t="s">
        <v>13</v>
      </c>
      <c r="S26" s="7"/>
      <c r="T26" s="161" t="s">
        <v>292</v>
      </c>
    </row>
    <row r="27" spans="1:20" ht="14.25" thickTop="1" thickBot="1">
      <c r="A27" s="142"/>
      <c r="B27" s="146" t="s">
        <v>14</v>
      </c>
      <c r="D27" s="161" t="s">
        <v>182</v>
      </c>
      <c r="E27" s="2">
        <v>10</v>
      </c>
      <c r="F27" s="45"/>
      <c r="G27" s="45"/>
      <c r="H27" s="45"/>
      <c r="I27" s="117">
        <f t="shared" si="0"/>
        <v>0</v>
      </c>
      <c r="J27" s="117">
        <f t="shared" si="1"/>
        <v>0</v>
      </c>
      <c r="K27" s="45"/>
      <c r="L27" s="45"/>
      <c r="M27" s="45"/>
      <c r="N27" s="45"/>
      <c r="O27" s="2">
        <v>10</v>
      </c>
      <c r="Q27" s="142"/>
      <c r="R27" s="152" t="s">
        <v>14</v>
      </c>
      <c r="S27" s="7"/>
      <c r="T27" s="161" t="s">
        <v>182</v>
      </c>
    </row>
    <row r="28" spans="1:20" ht="14.25" thickTop="1" thickBot="1">
      <c r="A28" s="142"/>
      <c r="B28" s="146" t="s">
        <v>15</v>
      </c>
      <c r="D28" s="161" t="s">
        <v>183</v>
      </c>
      <c r="E28" s="2">
        <v>11</v>
      </c>
      <c r="F28" s="45"/>
      <c r="G28" s="45"/>
      <c r="H28" s="45"/>
      <c r="I28" s="117">
        <f t="shared" si="0"/>
        <v>0</v>
      </c>
      <c r="J28" s="117">
        <f t="shared" si="1"/>
        <v>0</v>
      </c>
      <c r="K28" s="45"/>
      <c r="L28" s="45"/>
      <c r="M28" s="45"/>
      <c r="N28" s="45"/>
      <c r="O28" s="2">
        <v>11</v>
      </c>
      <c r="Q28" s="142"/>
      <c r="R28" s="152" t="s">
        <v>15</v>
      </c>
      <c r="S28" s="7"/>
      <c r="T28" s="161" t="s">
        <v>183</v>
      </c>
    </row>
    <row r="29" spans="1:20" ht="14.25" thickTop="1" thickBot="1">
      <c r="A29" s="142"/>
      <c r="B29" s="146" t="s">
        <v>16</v>
      </c>
      <c r="D29" s="161" t="s">
        <v>184</v>
      </c>
      <c r="E29" s="2">
        <v>12</v>
      </c>
      <c r="F29" s="45"/>
      <c r="G29" s="45"/>
      <c r="H29" s="45"/>
      <c r="I29" s="117">
        <f t="shared" si="0"/>
        <v>0</v>
      </c>
      <c r="J29" s="117">
        <f t="shared" si="1"/>
        <v>0</v>
      </c>
      <c r="K29" s="45"/>
      <c r="L29" s="45"/>
      <c r="M29" s="45"/>
      <c r="N29" s="45"/>
      <c r="O29" s="2">
        <v>12</v>
      </c>
      <c r="Q29" s="142"/>
      <c r="R29" s="152" t="s">
        <v>16</v>
      </c>
      <c r="S29" s="7"/>
      <c r="T29" s="161" t="s">
        <v>184</v>
      </c>
    </row>
    <row r="30" spans="1:20" ht="14.25" thickTop="1" thickBot="1">
      <c r="A30" s="142"/>
      <c r="B30" s="146" t="s">
        <v>17</v>
      </c>
      <c r="D30" s="161" t="s">
        <v>185</v>
      </c>
      <c r="E30" s="2">
        <v>13</v>
      </c>
      <c r="F30" s="45"/>
      <c r="G30" s="45"/>
      <c r="H30" s="45"/>
      <c r="I30" s="117">
        <f t="shared" si="0"/>
        <v>0</v>
      </c>
      <c r="J30" s="117">
        <f t="shared" si="1"/>
        <v>0</v>
      </c>
      <c r="K30" s="45"/>
      <c r="L30" s="45"/>
      <c r="M30" s="45"/>
      <c r="N30" s="45"/>
      <c r="O30" s="2">
        <v>13</v>
      </c>
      <c r="Q30" s="142"/>
      <c r="R30" s="152" t="s">
        <v>17</v>
      </c>
      <c r="S30" s="7"/>
      <c r="T30" s="161" t="s">
        <v>185</v>
      </c>
    </row>
    <row r="31" spans="1:20" ht="27" thickTop="1" thickBot="1">
      <c r="A31" s="142"/>
      <c r="B31" s="146" t="s">
        <v>18</v>
      </c>
      <c r="D31" s="161" t="s">
        <v>186</v>
      </c>
      <c r="E31" s="2">
        <v>14</v>
      </c>
      <c r="F31" s="45"/>
      <c r="G31" s="45"/>
      <c r="H31" s="45"/>
      <c r="I31" s="117">
        <f t="shared" si="0"/>
        <v>0</v>
      </c>
      <c r="J31" s="117">
        <f t="shared" si="1"/>
        <v>0</v>
      </c>
      <c r="K31" s="45"/>
      <c r="L31" s="45"/>
      <c r="M31" s="45"/>
      <c r="N31" s="45"/>
      <c r="O31" s="2">
        <v>14</v>
      </c>
      <c r="Q31" s="142"/>
      <c r="R31" s="191" t="s">
        <v>287</v>
      </c>
      <c r="S31" s="7"/>
      <c r="T31" s="161" t="s">
        <v>186</v>
      </c>
    </row>
    <row r="32" spans="1:20" ht="14.25" thickTop="1" thickBot="1">
      <c r="A32" s="142"/>
      <c r="B32" s="146" t="s">
        <v>19</v>
      </c>
      <c r="D32" s="161" t="s">
        <v>187</v>
      </c>
      <c r="E32" s="2">
        <v>15</v>
      </c>
      <c r="F32" s="45"/>
      <c r="G32" s="45"/>
      <c r="H32" s="45"/>
      <c r="I32" s="117">
        <f t="shared" si="0"/>
        <v>0</v>
      </c>
      <c r="J32" s="117">
        <f t="shared" si="1"/>
        <v>0</v>
      </c>
      <c r="K32" s="45"/>
      <c r="L32" s="45"/>
      <c r="M32" s="45"/>
      <c r="N32" s="45"/>
      <c r="O32" s="2">
        <v>15</v>
      </c>
      <c r="Q32" s="142"/>
      <c r="R32" s="152" t="s">
        <v>19</v>
      </c>
      <c r="S32" s="7"/>
      <c r="T32" s="161" t="s">
        <v>187</v>
      </c>
    </row>
    <row r="33" spans="1:20" ht="16.5" customHeight="1" thickTop="1" thickBot="1">
      <c r="A33" s="142"/>
      <c r="B33" s="146" t="s">
        <v>20</v>
      </c>
      <c r="D33" s="161" t="s">
        <v>188</v>
      </c>
      <c r="E33" s="2">
        <v>16</v>
      </c>
      <c r="F33" s="45"/>
      <c r="G33" s="45"/>
      <c r="H33" s="45"/>
      <c r="I33" s="117">
        <f t="shared" si="0"/>
        <v>0</v>
      </c>
      <c r="J33" s="117">
        <f t="shared" si="1"/>
        <v>0</v>
      </c>
      <c r="K33" s="45"/>
      <c r="L33" s="45"/>
      <c r="M33" s="45"/>
      <c r="N33" s="45"/>
      <c r="O33" s="2">
        <v>16</v>
      </c>
      <c r="Q33" s="142"/>
      <c r="R33" s="152" t="s">
        <v>20</v>
      </c>
      <c r="S33" s="7"/>
      <c r="T33" s="161" t="s">
        <v>188</v>
      </c>
    </row>
    <row r="34" spans="1:20" ht="14.25" thickTop="1" thickBot="1">
      <c r="A34" s="142"/>
      <c r="B34" s="146" t="s">
        <v>21</v>
      </c>
      <c r="D34" s="161" t="s">
        <v>293</v>
      </c>
      <c r="E34" s="2">
        <v>17</v>
      </c>
      <c r="F34" s="45"/>
      <c r="G34" s="45"/>
      <c r="H34" s="45"/>
      <c r="I34" s="117">
        <f t="shared" si="0"/>
        <v>0</v>
      </c>
      <c r="J34" s="117">
        <f t="shared" si="1"/>
        <v>0</v>
      </c>
      <c r="K34" s="45"/>
      <c r="L34" s="45"/>
      <c r="M34" s="45"/>
      <c r="N34" s="45"/>
      <c r="O34" s="2">
        <v>17</v>
      </c>
      <c r="Q34" s="142"/>
      <c r="R34" s="152" t="s">
        <v>21</v>
      </c>
      <c r="S34" s="7"/>
      <c r="T34" s="161" t="s">
        <v>293</v>
      </c>
    </row>
    <row r="35" spans="1:20" ht="14.25" thickTop="1" thickBot="1">
      <c r="A35" s="142"/>
      <c r="B35" s="146" t="s">
        <v>22</v>
      </c>
      <c r="D35" s="161" t="s">
        <v>189</v>
      </c>
      <c r="E35" s="2">
        <v>18</v>
      </c>
      <c r="F35" s="45"/>
      <c r="G35" s="45"/>
      <c r="H35" s="45"/>
      <c r="I35" s="117">
        <f t="shared" si="0"/>
        <v>0</v>
      </c>
      <c r="J35" s="117">
        <f t="shared" si="1"/>
        <v>0</v>
      </c>
      <c r="K35" s="45"/>
      <c r="L35" s="45"/>
      <c r="M35" s="45"/>
      <c r="N35" s="45"/>
      <c r="O35" s="2">
        <v>18</v>
      </c>
      <c r="Q35" s="142"/>
      <c r="R35" s="152" t="s">
        <v>22</v>
      </c>
      <c r="S35" s="7"/>
      <c r="T35" s="161" t="s">
        <v>189</v>
      </c>
    </row>
    <row r="36" spans="1:20" s="54" customFormat="1" ht="14.45" customHeight="1" thickTop="1">
      <c r="A36" s="143" t="s">
        <v>23</v>
      </c>
      <c r="B36" s="160" t="s">
        <v>24</v>
      </c>
      <c r="C36" s="160" t="s">
        <v>190</v>
      </c>
      <c r="D36" s="160"/>
      <c r="E36" s="2"/>
      <c r="F36" s="140"/>
      <c r="G36" s="140"/>
      <c r="H36" s="140"/>
      <c r="I36" s="140"/>
      <c r="J36" s="140"/>
      <c r="K36" s="140"/>
      <c r="L36" s="140"/>
      <c r="M36" s="140"/>
      <c r="N36" s="140"/>
      <c r="O36" s="2"/>
      <c r="Q36" s="143" t="s">
        <v>23</v>
      </c>
      <c r="R36" s="190" t="s">
        <v>24</v>
      </c>
      <c r="S36" s="120" t="s">
        <v>190</v>
      </c>
      <c r="T36" s="176"/>
    </row>
    <row r="37" spans="1:20" ht="14.45" customHeight="1" thickBot="1">
      <c r="A37" s="143"/>
      <c r="B37" s="145"/>
      <c r="C37" s="158" t="s">
        <v>191</v>
      </c>
      <c r="D37" s="162"/>
      <c r="E37" s="2">
        <v>19</v>
      </c>
      <c r="F37" s="45"/>
      <c r="G37" s="45"/>
      <c r="H37" s="45"/>
      <c r="I37" s="117">
        <f>SUM(G37:H37)</f>
        <v>0</v>
      </c>
      <c r="J37" s="117">
        <f>SUM(F37,I37)</f>
        <v>0</v>
      </c>
      <c r="K37" s="45"/>
      <c r="L37" s="45"/>
      <c r="M37" s="45"/>
      <c r="N37" s="45"/>
      <c r="O37" s="2">
        <v>19</v>
      </c>
      <c r="Q37" s="143"/>
      <c r="R37" s="188"/>
      <c r="S37" s="185" t="s">
        <v>191</v>
      </c>
      <c r="T37" s="162"/>
    </row>
    <row r="38" spans="1:20" ht="14.45" customHeight="1" thickTop="1">
      <c r="A38" s="143" t="s">
        <v>25</v>
      </c>
      <c r="B38" s="145" t="s">
        <v>26</v>
      </c>
      <c r="C38" s="160" t="s">
        <v>294</v>
      </c>
      <c r="D38" s="174"/>
      <c r="E38" s="2"/>
      <c r="F38" s="44"/>
      <c r="G38" s="44"/>
      <c r="H38" s="44"/>
      <c r="I38" s="44"/>
      <c r="J38" s="44"/>
      <c r="K38" s="44"/>
      <c r="L38" s="44"/>
      <c r="M38" s="44"/>
      <c r="N38" s="44"/>
      <c r="O38" s="2"/>
      <c r="Q38" s="143" t="s">
        <v>25</v>
      </c>
      <c r="R38" s="188" t="s">
        <v>26</v>
      </c>
      <c r="S38" s="120" t="s">
        <v>294</v>
      </c>
      <c r="T38" s="163"/>
    </row>
    <row r="39" spans="1:20" ht="14.45" customHeight="1" thickBot="1">
      <c r="A39" s="142"/>
      <c r="B39" s="141"/>
      <c r="C39" s="158" t="s">
        <v>192</v>
      </c>
      <c r="D39" s="159"/>
      <c r="E39" s="2">
        <v>20</v>
      </c>
      <c r="F39" s="45"/>
      <c r="G39" s="45"/>
      <c r="H39" s="45"/>
      <c r="I39" s="117">
        <f>SUM(G39:H39)</f>
        <v>0</v>
      </c>
      <c r="J39" s="117">
        <f>SUM(F39,I39)</f>
        <v>0</v>
      </c>
      <c r="K39" s="45"/>
      <c r="L39" s="45"/>
      <c r="M39" s="45"/>
      <c r="N39" s="45"/>
      <c r="O39" s="2">
        <v>20</v>
      </c>
      <c r="Q39" s="142"/>
      <c r="R39" s="189"/>
      <c r="S39" s="185" t="s">
        <v>192</v>
      </c>
      <c r="T39" s="159"/>
    </row>
    <row r="40" spans="1:20" ht="14.45" customHeight="1" thickTop="1" thickBot="1">
      <c r="A40" s="143" t="s">
        <v>27</v>
      </c>
      <c r="B40" s="145" t="s">
        <v>28</v>
      </c>
      <c r="C40" s="158" t="s">
        <v>193</v>
      </c>
      <c r="D40" s="159"/>
      <c r="E40" s="2">
        <v>21</v>
      </c>
      <c r="F40" s="45"/>
      <c r="G40" s="45"/>
      <c r="H40" s="45"/>
      <c r="I40" s="117">
        <f>SUM(G40:H40)</f>
        <v>0</v>
      </c>
      <c r="J40" s="117">
        <f>SUM(F40,I40)</f>
        <v>0</v>
      </c>
      <c r="K40" s="45"/>
      <c r="L40" s="45"/>
      <c r="M40" s="45"/>
      <c r="N40" s="45"/>
      <c r="O40" s="2">
        <v>21</v>
      </c>
      <c r="Q40" s="143" t="s">
        <v>27</v>
      </c>
      <c r="R40" s="188" t="s">
        <v>28</v>
      </c>
      <c r="S40" s="185" t="s">
        <v>193</v>
      </c>
      <c r="T40" s="159"/>
    </row>
    <row r="41" spans="1:20" ht="14.45" customHeight="1" thickTop="1" thickBot="1">
      <c r="A41" s="143" t="s">
        <v>29</v>
      </c>
      <c r="B41" s="145" t="s">
        <v>270</v>
      </c>
      <c r="C41" s="158" t="s">
        <v>302</v>
      </c>
      <c r="D41" s="159"/>
      <c r="E41" s="2">
        <v>22</v>
      </c>
      <c r="F41" s="117">
        <f>SUM(F43:F45)</f>
        <v>0</v>
      </c>
      <c r="G41" s="117">
        <f t="shared" ref="G41:N41" si="2">SUM(G43:G45)</f>
        <v>0</v>
      </c>
      <c r="H41" s="117">
        <f t="shared" si="2"/>
        <v>0</v>
      </c>
      <c r="I41" s="117">
        <f>SUM(G41:H41)</f>
        <v>0</v>
      </c>
      <c r="J41" s="117">
        <f>SUM(F41,I41)</f>
        <v>0</v>
      </c>
      <c r="K41" s="117">
        <f t="shared" si="2"/>
        <v>0</v>
      </c>
      <c r="L41" s="117">
        <f t="shared" si="2"/>
        <v>0</v>
      </c>
      <c r="M41" s="117">
        <f t="shared" si="2"/>
        <v>0</v>
      </c>
      <c r="N41" s="117">
        <f t="shared" si="2"/>
        <v>0</v>
      </c>
      <c r="O41" s="2">
        <v>22</v>
      </c>
      <c r="Q41" s="143" t="s">
        <v>29</v>
      </c>
      <c r="R41" s="188" t="s">
        <v>30</v>
      </c>
      <c r="S41" s="185" t="s">
        <v>194</v>
      </c>
      <c r="T41" s="159"/>
    </row>
    <row r="42" spans="1:20" ht="14.25" customHeight="1" thickTop="1">
      <c r="A42" s="142"/>
      <c r="B42" s="141"/>
      <c r="C42" s="6" t="s">
        <v>175</v>
      </c>
      <c r="D42" s="156"/>
      <c r="E42" s="2"/>
      <c r="F42" s="44"/>
      <c r="G42" s="44"/>
      <c r="H42" s="44"/>
      <c r="I42" s="44"/>
      <c r="J42" s="44"/>
      <c r="K42" s="44"/>
      <c r="L42" s="44"/>
      <c r="M42" s="44"/>
      <c r="N42" s="44"/>
      <c r="O42" s="2"/>
      <c r="Q42" s="142"/>
      <c r="R42" s="189"/>
      <c r="S42" s="7" t="s">
        <v>175</v>
      </c>
      <c r="T42" s="156"/>
    </row>
    <row r="43" spans="1:20" ht="26.25" thickBot="1">
      <c r="A43" s="142"/>
      <c r="B43" s="146"/>
      <c r="D43" s="161" t="s">
        <v>271</v>
      </c>
      <c r="E43" s="2">
        <v>23</v>
      </c>
      <c r="F43" s="45"/>
      <c r="G43" s="45"/>
      <c r="H43" s="45"/>
      <c r="I43" s="117">
        <f>SUM(G43:H43)</f>
        <v>0</v>
      </c>
      <c r="J43" s="117">
        <f>SUM(F43,I43)</f>
        <v>0</v>
      </c>
      <c r="K43" s="45"/>
      <c r="L43" s="45"/>
      <c r="M43" s="45"/>
      <c r="N43" s="45"/>
      <c r="O43" s="2">
        <v>23</v>
      </c>
      <c r="Q43" s="142"/>
      <c r="R43" s="152" t="s">
        <v>31</v>
      </c>
      <c r="S43" s="7"/>
      <c r="T43" s="161" t="s">
        <v>195</v>
      </c>
    </row>
    <row r="44" spans="1:20" ht="14.25" thickTop="1" thickBot="1">
      <c r="A44" s="142"/>
      <c r="B44" s="146" t="s">
        <v>32</v>
      </c>
      <c r="D44" s="161" t="s">
        <v>272</v>
      </c>
      <c r="E44" s="2">
        <v>24</v>
      </c>
      <c r="F44" s="45"/>
      <c r="G44" s="45"/>
      <c r="H44" s="45"/>
      <c r="I44" s="117">
        <f>SUM(G44:H44)</f>
        <v>0</v>
      </c>
      <c r="J44" s="117">
        <f>SUM(F44,I44)</f>
        <v>0</v>
      </c>
      <c r="K44" s="45"/>
      <c r="L44" s="45"/>
      <c r="M44" s="45"/>
      <c r="N44" s="45"/>
      <c r="O44" s="2">
        <v>24</v>
      </c>
      <c r="Q44" s="142"/>
      <c r="R44" s="152" t="s">
        <v>32</v>
      </c>
      <c r="S44" s="7"/>
      <c r="T44" s="161" t="s">
        <v>196</v>
      </c>
    </row>
    <row r="45" spans="1:20" ht="14.25" thickTop="1" thickBot="1">
      <c r="A45" s="142"/>
      <c r="B45" s="146" t="s">
        <v>33</v>
      </c>
      <c r="D45" s="161" t="s">
        <v>273</v>
      </c>
      <c r="E45" s="2">
        <v>25</v>
      </c>
      <c r="F45" s="45"/>
      <c r="G45" s="45"/>
      <c r="H45" s="45"/>
      <c r="I45" s="117">
        <f>SUM(G45:H45)</f>
        <v>0</v>
      </c>
      <c r="J45" s="117">
        <f>SUM(F45,I45)</f>
        <v>0</v>
      </c>
      <c r="K45" s="45"/>
      <c r="L45" s="45"/>
      <c r="M45" s="45"/>
      <c r="N45" s="45"/>
      <c r="O45" s="2">
        <v>25</v>
      </c>
      <c r="Q45" s="142"/>
      <c r="R45" s="152" t="s">
        <v>33</v>
      </c>
      <c r="S45" s="7"/>
      <c r="T45" s="161" t="s">
        <v>197</v>
      </c>
    </row>
    <row r="46" spans="1:20" ht="14.25" thickTop="1" thickBot="1">
      <c r="A46" s="143" t="s">
        <v>34</v>
      </c>
      <c r="B46" s="147" t="s">
        <v>70</v>
      </c>
      <c r="C46" s="158" t="s">
        <v>198</v>
      </c>
      <c r="D46" s="159"/>
      <c r="E46" s="2">
        <v>26</v>
      </c>
      <c r="F46" s="117">
        <f>SUM(F48:F51)</f>
        <v>0</v>
      </c>
      <c r="G46" s="117">
        <f>SUM(G48:G51)</f>
        <v>0</v>
      </c>
      <c r="H46" s="117">
        <f>SUM(H48:H51)</f>
        <v>0</v>
      </c>
      <c r="I46" s="117">
        <f>SUM(G46:H46)</f>
        <v>0</v>
      </c>
      <c r="J46" s="117">
        <f>SUM(F46,I46)</f>
        <v>0</v>
      </c>
      <c r="K46" s="117">
        <f>SUM(K48:K51)</f>
        <v>0</v>
      </c>
      <c r="L46" s="117">
        <f>SUM(L48:L51)</f>
        <v>0</v>
      </c>
      <c r="M46" s="117">
        <f>SUM(M48:M51)</f>
        <v>0</v>
      </c>
      <c r="N46" s="117">
        <f>SUM(N48:N51)</f>
        <v>0</v>
      </c>
      <c r="O46" s="2">
        <v>26</v>
      </c>
      <c r="Q46" s="143" t="s">
        <v>34</v>
      </c>
      <c r="R46" s="188" t="s">
        <v>70</v>
      </c>
      <c r="S46" s="185" t="s">
        <v>198</v>
      </c>
      <c r="T46" s="159"/>
    </row>
    <row r="47" spans="1:20" ht="14.25" customHeight="1" thickTop="1">
      <c r="A47" s="142"/>
      <c r="B47" s="141"/>
      <c r="C47" s="6" t="s">
        <v>175</v>
      </c>
      <c r="D47" s="156"/>
      <c r="E47" s="2"/>
      <c r="F47" s="44"/>
      <c r="G47" s="44"/>
      <c r="H47" s="44"/>
      <c r="I47" s="44"/>
      <c r="J47" s="44"/>
      <c r="K47" s="44"/>
      <c r="L47" s="44"/>
      <c r="M47" s="44"/>
      <c r="N47" s="44"/>
      <c r="O47" s="2"/>
      <c r="Q47" s="142"/>
      <c r="R47" s="189"/>
      <c r="S47" s="7" t="s">
        <v>175</v>
      </c>
      <c r="T47" s="156"/>
    </row>
    <row r="48" spans="1:20" ht="13.5" thickBot="1">
      <c r="A48" s="142"/>
      <c r="B48" s="146" t="s">
        <v>35</v>
      </c>
      <c r="D48" s="161" t="s">
        <v>295</v>
      </c>
      <c r="E48" s="2">
        <v>27</v>
      </c>
      <c r="F48" s="45"/>
      <c r="G48" s="45"/>
      <c r="H48" s="45"/>
      <c r="I48" s="117">
        <f t="shared" ref="I48:I53" si="3">SUM(G48:H48)</f>
        <v>0</v>
      </c>
      <c r="J48" s="117">
        <f t="shared" ref="J48:J53" si="4">SUM(F48,I48)</f>
        <v>0</v>
      </c>
      <c r="K48" s="45"/>
      <c r="L48" s="45"/>
      <c r="M48" s="45"/>
      <c r="N48" s="45"/>
      <c r="O48" s="2">
        <v>27</v>
      </c>
      <c r="Q48" s="142"/>
      <c r="R48" s="152" t="s">
        <v>35</v>
      </c>
      <c r="S48" s="7"/>
      <c r="T48" s="161" t="s">
        <v>306</v>
      </c>
    </row>
    <row r="49" spans="1:20" ht="14.25" thickTop="1" thickBot="1">
      <c r="A49" s="142"/>
      <c r="B49" s="146" t="s">
        <v>36</v>
      </c>
      <c r="D49" s="161" t="s">
        <v>301</v>
      </c>
      <c r="E49" s="2">
        <v>28</v>
      </c>
      <c r="F49" s="45"/>
      <c r="G49" s="45"/>
      <c r="H49" s="45"/>
      <c r="I49" s="117">
        <f t="shared" si="3"/>
        <v>0</v>
      </c>
      <c r="J49" s="117">
        <f t="shared" si="4"/>
        <v>0</v>
      </c>
      <c r="K49" s="45"/>
      <c r="L49" s="45"/>
      <c r="M49" s="45"/>
      <c r="N49" s="45"/>
      <c r="O49" s="2">
        <v>28</v>
      </c>
      <c r="Q49" s="142"/>
      <c r="R49" s="152" t="s">
        <v>36</v>
      </c>
      <c r="S49" s="7"/>
      <c r="T49" s="161" t="s">
        <v>307</v>
      </c>
    </row>
    <row r="50" spans="1:20" ht="14.25" thickTop="1" thickBot="1">
      <c r="A50" s="142"/>
      <c r="B50" s="146" t="s">
        <v>37</v>
      </c>
      <c r="D50" s="164" t="s">
        <v>199</v>
      </c>
      <c r="E50" s="2">
        <v>29</v>
      </c>
      <c r="F50" s="45"/>
      <c r="G50" s="45"/>
      <c r="H50" s="45"/>
      <c r="I50" s="117">
        <f t="shared" si="3"/>
        <v>0</v>
      </c>
      <c r="J50" s="117">
        <f t="shared" si="4"/>
        <v>0</v>
      </c>
      <c r="K50" s="45"/>
      <c r="L50" s="45"/>
      <c r="M50" s="45"/>
      <c r="N50" s="45"/>
      <c r="O50" s="2">
        <v>29</v>
      </c>
      <c r="Q50" s="142"/>
      <c r="R50" s="152" t="s">
        <v>37</v>
      </c>
      <c r="S50" s="7"/>
      <c r="T50" s="164" t="s">
        <v>199</v>
      </c>
    </row>
    <row r="51" spans="1:20" ht="27" thickTop="1" thickBot="1">
      <c r="A51" s="142"/>
      <c r="B51" s="146" t="s">
        <v>38</v>
      </c>
      <c r="D51" s="161" t="s">
        <v>200</v>
      </c>
      <c r="E51" s="2">
        <v>30</v>
      </c>
      <c r="F51" s="45"/>
      <c r="G51" s="45"/>
      <c r="H51" s="45"/>
      <c r="I51" s="117">
        <f t="shared" si="3"/>
        <v>0</v>
      </c>
      <c r="J51" s="117">
        <f t="shared" si="4"/>
        <v>0</v>
      </c>
      <c r="K51" s="45"/>
      <c r="L51" s="45"/>
      <c r="M51" s="45"/>
      <c r="N51" s="45"/>
      <c r="O51" s="2">
        <v>30</v>
      </c>
      <c r="Q51" s="142"/>
      <c r="R51" s="191" t="s">
        <v>288</v>
      </c>
      <c r="S51" s="7"/>
      <c r="T51" s="161" t="s">
        <v>200</v>
      </c>
    </row>
    <row r="52" spans="1:20" ht="14.25" thickTop="1" thickBot="1">
      <c r="A52" s="143" t="s">
        <v>39</v>
      </c>
      <c r="B52" s="147" t="s">
        <v>40</v>
      </c>
      <c r="C52" s="158" t="s">
        <v>201</v>
      </c>
      <c r="D52" s="159"/>
      <c r="E52" s="2">
        <v>31</v>
      </c>
      <c r="F52" s="45"/>
      <c r="G52" s="45"/>
      <c r="H52" s="45"/>
      <c r="I52" s="117">
        <f t="shared" si="3"/>
        <v>0</v>
      </c>
      <c r="J52" s="117">
        <f t="shared" si="4"/>
        <v>0</v>
      </c>
      <c r="K52" s="45"/>
      <c r="L52" s="45"/>
      <c r="M52" s="45"/>
      <c r="N52" s="45"/>
      <c r="O52" s="2">
        <v>31</v>
      </c>
      <c r="Q52" s="143" t="s">
        <v>39</v>
      </c>
      <c r="R52" s="188" t="s">
        <v>40</v>
      </c>
      <c r="S52" s="185" t="s">
        <v>201</v>
      </c>
      <c r="T52" s="159"/>
    </row>
    <row r="53" spans="1:20" ht="43.5" customHeight="1" thickTop="1" thickBot="1">
      <c r="A53" s="182" t="s">
        <v>282</v>
      </c>
      <c r="B53" s="179" t="s">
        <v>283</v>
      </c>
      <c r="C53" s="208" t="s">
        <v>274</v>
      </c>
      <c r="D53" s="209"/>
      <c r="E53" s="2">
        <v>32</v>
      </c>
      <c r="F53" s="45"/>
      <c r="G53" s="45"/>
      <c r="H53" s="45"/>
      <c r="I53" s="117">
        <f t="shared" si="3"/>
        <v>0</v>
      </c>
      <c r="J53" s="117">
        <f t="shared" si="4"/>
        <v>0</v>
      </c>
      <c r="K53" s="45"/>
      <c r="L53" s="45"/>
      <c r="M53" s="45"/>
      <c r="N53" s="45"/>
      <c r="O53" s="2">
        <v>32</v>
      </c>
      <c r="Q53" s="143" t="s">
        <v>41</v>
      </c>
      <c r="R53" s="188" t="s">
        <v>42</v>
      </c>
      <c r="S53" s="208" t="s">
        <v>202</v>
      </c>
      <c r="T53" s="209"/>
    </row>
    <row r="54" spans="1:20" ht="14.25" customHeight="1" thickTop="1">
      <c r="A54" s="142"/>
      <c r="B54" s="141"/>
      <c r="C54" s="6" t="s">
        <v>175</v>
      </c>
      <c r="D54" s="156"/>
      <c r="E54" s="2"/>
      <c r="F54" s="44"/>
      <c r="G54" s="44"/>
      <c r="H54" s="44"/>
      <c r="I54" s="44"/>
      <c r="J54" s="44"/>
      <c r="K54" s="44"/>
      <c r="L54" s="44"/>
      <c r="M54" s="44"/>
      <c r="N54" s="44"/>
      <c r="O54" s="2"/>
      <c r="Q54" s="142"/>
      <c r="R54" s="189"/>
      <c r="S54" s="7" t="s">
        <v>175</v>
      </c>
      <c r="T54" s="156"/>
    </row>
    <row r="55" spans="1:20" ht="27.6" customHeight="1" thickBot="1">
      <c r="A55" s="142"/>
      <c r="B55" s="146" t="s">
        <v>43</v>
      </c>
      <c r="D55" s="161" t="s">
        <v>304</v>
      </c>
      <c r="E55" s="2">
        <v>33</v>
      </c>
      <c r="F55" s="45"/>
      <c r="G55" s="45"/>
      <c r="H55" s="45"/>
      <c r="I55" s="117">
        <f>SUM(G55:H55)</f>
        <v>0</v>
      </c>
      <c r="J55" s="117">
        <f>SUM(F55,I55)</f>
        <v>0</v>
      </c>
      <c r="K55" s="45"/>
      <c r="L55" s="45"/>
      <c r="M55" s="45"/>
      <c r="N55" s="45"/>
      <c r="O55" s="2">
        <v>33</v>
      </c>
      <c r="Q55" s="142"/>
      <c r="R55" s="152" t="s">
        <v>43</v>
      </c>
      <c r="S55" s="7"/>
      <c r="T55" s="161" t="s">
        <v>203</v>
      </c>
    </row>
    <row r="56" spans="1:20" ht="27.6" customHeight="1" thickTop="1" thickBot="1">
      <c r="A56" s="142"/>
      <c r="B56" s="146" t="s">
        <v>44</v>
      </c>
      <c r="D56" s="161" t="s">
        <v>305</v>
      </c>
      <c r="E56" s="2">
        <v>34</v>
      </c>
      <c r="F56" s="45"/>
      <c r="G56" s="45"/>
      <c r="H56" s="45"/>
      <c r="I56" s="117">
        <f>SUM(G56:H56)</f>
        <v>0</v>
      </c>
      <c r="J56" s="117">
        <f>SUM(F56,I56)</f>
        <v>0</v>
      </c>
      <c r="K56" s="45"/>
      <c r="L56" s="45"/>
      <c r="M56" s="45"/>
      <c r="N56" s="45"/>
      <c r="O56" s="2">
        <v>34</v>
      </c>
      <c r="Q56" s="142"/>
      <c r="R56" s="191" t="s">
        <v>44</v>
      </c>
      <c r="S56" s="7"/>
      <c r="T56" s="161" t="s">
        <v>204</v>
      </c>
    </row>
    <row r="57" spans="1:20" ht="14.25" customHeight="1" thickTop="1">
      <c r="A57" s="143"/>
      <c r="B57" s="147"/>
      <c r="C57" s="160"/>
      <c r="D57" s="174"/>
      <c r="E57" s="2"/>
      <c r="F57" s="44"/>
      <c r="G57" s="44"/>
      <c r="H57" s="44"/>
      <c r="I57" s="44"/>
      <c r="J57" s="44"/>
      <c r="K57" s="44"/>
      <c r="L57" s="44"/>
      <c r="M57" s="44"/>
      <c r="N57" s="44"/>
      <c r="O57" s="2"/>
      <c r="Q57" s="143"/>
      <c r="R57" s="188"/>
      <c r="S57" s="120"/>
      <c r="T57" s="163"/>
    </row>
    <row r="58" spans="1:20" ht="13.5" thickBot="1">
      <c r="A58" s="143" t="s">
        <v>49</v>
      </c>
      <c r="B58" s="165" t="s">
        <v>79</v>
      </c>
      <c r="C58" s="158" t="s">
        <v>205</v>
      </c>
      <c r="D58" s="159"/>
      <c r="E58" s="2">
        <v>35</v>
      </c>
      <c r="F58" s="117">
        <f>SUM(F60:F62)</f>
        <v>0</v>
      </c>
      <c r="G58" s="117">
        <f>SUM(G60:G62)</f>
        <v>0</v>
      </c>
      <c r="H58" s="117">
        <f>SUM(H60:H62)</f>
        <v>0</v>
      </c>
      <c r="I58" s="117">
        <f>SUM(G58:H58)</f>
        <v>0</v>
      </c>
      <c r="J58" s="117">
        <f>SUM(F58,I58)</f>
        <v>0</v>
      </c>
      <c r="K58" s="117">
        <f>SUM(K60:K62)</f>
        <v>0</v>
      </c>
      <c r="L58" s="117">
        <f>SUM(L60:L62)</f>
        <v>0</v>
      </c>
      <c r="M58" s="117">
        <f>SUM(M60:M62)</f>
        <v>0</v>
      </c>
      <c r="N58" s="117">
        <f>SUM(N60:N62)</f>
        <v>0</v>
      </c>
      <c r="O58" s="2">
        <v>35</v>
      </c>
      <c r="Q58" s="143" t="s">
        <v>45</v>
      </c>
      <c r="R58" s="190" t="s">
        <v>79</v>
      </c>
      <c r="S58" s="185" t="s">
        <v>205</v>
      </c>
      <c r="T58" s="159"/>
    </row>
    <row r="59" spans="1:20" ht="14.25" customHeight="1" thickTop="1">
      <c r="A59" s="142"/>
      <c r="B59" s="141"/>
      <c r="C59" s="6" t="s">
        <v>175</v>
      </c>
      <c r="D59" s="156"/>
      <c r="E59" s="2"/>
      <c r="F59" s="44"/>
      <c r="G59" s="44"/>
      <c r="H59" s="44"/>
      <c r="I59" s="44"/>
      <c r="J59" s="44"/>
      <c r="K59" s="44"/>
      <c r="L59" s="44"/>
      <c r="M59" s="44"/>
      <c r="N59" s="44"/>
      <c r="O59" s="2"/>
      <c r="Q59" s="142"/>
      <c r="R59" s="189"/>
      <c r="S59" s="7" t="s">
        <v>175</v>
      </c>
      <c r="T59" s="156"/>
    </row>
    <row r="60" spans="1:20" ht="13.5" thickBot="1">
      <c r="A60" s="142"/>
      <c r="B60" s="146" t="s">
        <v>46</v>
      </c>
      <c r="D60" s="161" t="s">
        <v>296</v>
      </c>
      <c r="E60" s="2">
        <v>36</v>
      </c>
      <c r="F60" s="45"/>
      <c r="G60" s="45"/>
      <c r="H60" s="45"/>
      <c r="I60" s="117">
        <f>SUM(G60:H60)</f>
        <v>0</v>
      </c>
      <c r="J60" s="117">
        <f>SUM(F60,I60)</f>
        <v>0</v>
      </c>
      <c r="K60" s="45"/>
      <c r="L60" s="45"/>
      <c r="M60" s="45"/>
      <c r="N60" s="45"/>
      <c r="O60" s="2">
        <v>36</v>
      </c>
      <c r="Q60" s="142"/>
      <c r="R60" s="152" t="s">
        <v>46</v>
      </c>
      <c r="S60" s="7"/>
      <c r="T60" s="161" t="s">
        <v>206</v>
      </c>
    </row>
    <row r="61" spans="1:20" ht="27" thickTop="1" thickBot="1">
      <c r="A61" s="142"/>
      <c r="B61" s="146" t="s">
        <v>47</v>
      </c>
      <c r="D61" s="161" t="s">
        <v>297</v>
      </c>
      <c r="E61" s="2">
        <v>37</v>
      </c>
      <c r="F61" s="45"/>
      <c r="G61" s="45"/>
      <c r="H61" s="45"/>
      <c r="I61" s="117">
        <f>SUM(G61:H61)</f>
        <v>0</v>
      </c>
      <c r="J61" s="117">
        <f>SUM(F61,I61)</f>
        <v>0</v>
      </c>
      <c r="K61" s="45"/>
      <c r="L61" s="45"/>
      <c r="M61" s="45"/>
      <c r="N61" s="45"/>
      <c r="O61" s="2">
        <v>37</v>
      </c>
      <c r="Q61" s="142"/>
      <c r="R61" s="152" t="s">
        <v>47</v>
      </c>
      <c r="S61" s="7"/>
      <c r="T61" s="161" t="s">
        <v>207</v>
      </c>
    </row>
    <row r="62" spans="1:20" ht="14.25" thickTop="1" thickBot="1">
      <c r="A62" s="142"/>
      <c r="B62" s="146" t="s">
        <v>48</v>
      </c>
      <c r="D62" s="161" t="s">
        <v>298</v>
      </c>
      <c r="E62" s="2">
        <v>38</v>
      </c>
      <c r="F62" s="45"/>
      <c r="G62" s="45"/>
      <c r="H62" s="45"/>
      <c r="I62" s="117">
        <f>SUM(G62:H62)</f>
        <v>0</v>
      </c>
      <c r="J62" s="117">
        <f>SUM(F62,I62)</f>
        <v>0</v>
      </c>
      <c r="K62" s="45"/>
      <c r="L62" s="45"/>
      <c r="M62" s="45"/>
      <c r="N62" s="45"/>
      <c r="O62" s="2">
        <v>38</v>
      </c>
      <c r="Q62" s="142"/>
      <c r="R62" s="152" t="s">
        <v>48</v>
      </c>
      <c r="S62" s="7"/>
      <c r="T62" s="161" t="s">
        <v>208</v>
      </c>
    </row>
    <row r="63" spans="1:20" ht="14.25" thickTop="1" thickBot="1">
      <c r="A63" s="143" t="s">
        <v>51</v>
      </c>
      <c r="B63" s="145" t="s">
        <v>50</v>
      </c>
      <c r="C63" s="166" t="s">
        <v>209</v>
      </c>
      <c r="D63" s="63"/>
      <c r="E63" s="2">
        <v>39</v>
      </c>
      <c r="F63" s="45"/>
      <c r="G63" s="45"/>
      <c r="H63" s="45"/>
      <c r="I63" s="117">
        <f>SUM(G63:H63)</f>
        <v>0</v>
      </c>
      <c r="J63" s="117">
        <f>SUM(F63,I63)</f>
        <v>0</v>
      </c>
      <c r="K63" s="45"/>
      <c r="L63" s="45"/>
      <c r="M63" s="45"/>
      <c r="N63" s="45"/>
      <c r="O63" s="2">
        <v>39</v>
      </c>
      <c r="Q63" s="143" t="s">
        <v>49</v>
      </c>
      <c r="R63" s="188" t="s">
        <v>50</v>
      </c>
      <c r="S63" s="166" t="s">
        <v>209</v>
      </c>
      <c r="T63" s="157"/>
    </row>
    <row r="64" spans="1:20" ht="14.25" customHeight="1" thickTop="1">
      <c r="A64" s="143"/>
      <c r="B64" s="145"/>
      <c r="C64" s="13"/>
      <c r="D64" s="168"/>
      <c r="E64" s="2"/>
      <c r="F64" s="44"/>
      <c r="G64" s="44"/>
      <c r="H64" s="44"/>
      <c r="I64" s="44"/>
      <c r="J64" s="44"/>
      <c r="K64" s="44"/>
      <c r="L64" s="44"/>
      <c r="M64" s="44"/>
      <c r="N64" s="44"/>
      <c r="O64" s="2"/>
      <c r="Q64" s="143"/>
      <c r="R64" s="188"/>
      <c r="S64" s="167"/>
      <c r="T64" s="168"/>
    </row>
    <row r="65" spans="1:20" ht="13.5" thickBot="1">
      <c r="A65" s="143" t="s">
        <v>54</v>
      </c>
      <c r="B65" s="145" t="s">
        <v>52</v>
      </c>
      <c r="C65" s="169" t="s">
        <v>210</v>
      </c>
      <c r="D65" s="170"/>
      <c r="E65" s="2">
        <v>40</v>
      </c>
      <c r="F65" s="45"/>
      <c r="G65" s="45"/>
      <c r="H65" s="45"/>
      <c r="I65" s="117">
        <f>SUM(G65:H65)</f>
        <v>0</v>
      </c>
      <c r="J65" s="117">
        <f>SUM(F65,I65)</f>
        <v>0</v>
      </c>
      <c r="K65" s="45"/>
      <c r="L65" s="45"/>
      <c r="M65" s="45"/>
      <c r="N65" s="45"/>
      <c r="O65" s="2">
        <v>40</v>
      </c>
      <c r="Q65" s="143" t="s">
        <v>51</v>
      </c>
      <c r="R65" s="188" t="s">
        <v>52</v>
      </c>
      <c r="S65" s="186" t="s">
        <v>210</v>
      </c>
      <c r="T65" s="170"/>
    </row>
    <row r="66" spans="1:20" ht="14.25" customHeight="1" thickTop="1">
      <c r="A66" s="142"/>
      <c r="B66" s="146"/>
      <c r="C66" s="6" t="s">
        <v>175</v>
      </c>
      <c r="D66" s="156"/>
      <c r="E66" s="2"/>
      <c r="F66" s="44"/>
      <c r="G66" s="44"/>
      <c r="H66" s="44"/>
      <c r="I66" s="44"/>
      <c r="J66" s="44"/>
      <c r="K66" s="44"/>
      <c r="L66" s="44"/>
      <c r="M66" s="44"/>
      <c r="N66" s="44"/>
      <c r="O66" s="2"/>
      <c r="Q66" s="142"/>
      <c r="R66" s="152"/>
      <c r="S66" s="7" t="s">
        <v>175</v>
      </c>
      <c r="T66" s="156"/>
    </row>
    <row r="67" spans="1:20" ht="13.5" thickBot="1">
      <c r="A67" s="142"/>
      <c r="B67" s="146" t="s">
        <v>53</v>
      </c>
      <c r="D67" s="161" t="s">
        <v>299</v>
      </c>
      <c r="E67" s="2">
        <v>41</v>
      </c>
      <c r="F67" s="45"/>
      <c r="G67" s="45"/>
      <c r="H67" s="45"/>
      <c r="I67" s="117">
        <f>SUM(G67:H67)</f>
        <v>0</v>
      </c>
      <c r="J67" s="117">
        <f>SUM(F67,I67)</f>
        <v>0</v>
      </c>
      <c r="K67" s="45"/>
      <c r="L67" s="45"/>
      <c r="M67" s="45"/>
      <c r="N67" s="45"/>
      <c r="O67" s="2">
        <v>41</v>
      </c>
      <c r="Q67" s="142"/>
      <c r="R67" s="152" t="s">
        <v>53</v>
      </c>
      <c r="S67" s="7"/>
      <c r="T67" s="161" t="s">
        <v>308</v>
      </c>
    </row>
    <row r="68" spans="1:20" ht="14.25" customHeight="1" thickTop="1">
      <c r="A68" s="143"/>
      <c r="B68" s="145"/>
      <c r="C68" s="160"/>
      <c r="D68" s="174"/>
      <c r="E68" s="2"/>
      <c r="F68" s="44"/>
      <c r="G68" s="44"/>
      <c r="H68" s="44"/>
      <c r="I68" s="44"/>
      <c r="J68" s="44"/>
      <c r="K68" s="44"/>
      <c r="L68" s="44"/>
      <c r="M68" s="44"/>
      <c r="N68" s="44"/>
      <c r="O68" s="2"/>
      <c r="Q68" s="143"/>
      <c r="R68" s="188"/>
      <c r="S68" s="120"/>
      <c r="T68" s="163"/>
    </row>
    <row r="69" spans="1:20" ht="13.5" thickBot="1">
      <c r="A69" s="143" t="s">
        <v>56</v>
      </c>
      <c r="B69" s="145" t="s">
        <v>55</v>
      </c>
      <c r="C69" s="158" t="s">
        <v>303</v>
      </c>
      <c r="D69" s="159"/>
      <c r="E69" s="2">
        <v>42</v>
      </c>
      <c r="F69" s="45"/>
      <c r="G69" s="45"/>
      <c r="H69" s="45"/>
      <c r="I69" s="117">
        <f>SUM(G69:H69)</f>
        <v>0</v>
      </c>
      <c r="J69" s="117">
        <f>SUM(F69,I69)</f>
        <v>0</v>
      </c>
      <c r="K69" s="45"/>
      <c r="L69" s="45"/>
      <c r="M69" s="45"/>
      <c r="N69" s="45"/>
      <c r="O69" s="2">
        <v>42</v>
      </c>
      <c r="Q69" s="143" t="s">
        <v>54</v>
      </c>
      <c r="R69" s="188" t="s">
        <v>55</v>
      </c>
      <c r="S69" s="185" t="s">
        <v>309</v>
      </c>
      <c r="T69" s="159"/>
    </row>
    <row r="70" spans="1:20" ht="14.25" customHeight="1" thickTop="1">
      <c r="A70" s="143"/>
      <c r="B70" s="145"/>
      <c r="C70" s="160"/>
      <c r="D70" s="174"/>
      <c r="E70" s="2"/>
      <c r="F70" s="44"/>
      <c r="G70" s="44"/>
      <c r="H70" s="44"/>
      <c r="I70" s="44"/>
      <c r="J70" s="44"/>
      <c r="K70" s="44"/>
      <c r="L70" s="44"/>
      <c r="M70" s="44"/>
      <c r="N70" s="44"/>
      <c r="O70" s="2"/>
      <c r="Q70" s="143"/>
      <c r="R70" s="188"/>
      <c r="S70" s="120"/>
      <c r="T70" s="163"/>
    </row>
    <row r="71" spans="1:20" ht="13.5" thickBot="1">
      <c r="A71" s="143" t="s">
        <v>59</v>
      </c>
      <c r="B71" s="145" t="s">
        <v>57</v>
      </c>
      <c r="C71" s="158" t="s">
        <v>275</v>
      </c>
      <c r="D71" s="159"/>
      <c r="E71" s="2">
        <v>43</v>
      </c>
      <c r="F71" s="117">
        <f>SUM(F73:F74)</f>
        <v>0</v>
      </c>
      <c r="G71" s="117">
        <f t="shared" ref="G71:N71" si="5">SUM(G73:G74)</f>
        <v>0</v>
      </c>
      <c r="H71" s="117">
        <f t="shared" si="5"/>
        <v>0</v>
      </c>
      <c r="I71" s="117">
        <f>SUM(G71:H71)</f>
        <v>0</v>
      </c>
      <c r="J71" s="117">
        <f>SUM(F71,I71)</f>
        <v>0</v>
      </c>
      <c r="K71" s="117">
        <f t="shared" si="5"/>
        <v>0</v>
      </c>
      <c r="L71" s="117">
        <f t="shared" si="5"/>
        <v>0</v>
      </c>
      <c r="M71" s="117">
        <f t="shared" si="5"/>
        <v>0</v>
      </c>
      <c r="N71" s="117">
        <f t="shared" si="5"/>
        <v>0</v>
      </c>
      <c r="O71" s="2">
        <v>43</v>
      </c>
      <c r="Q71" s="143" t="s">
        <v>56</v>
      </c>
      <c r="R71" s="188" t="s">
        <v>57</v>
      </c>
      <c r="S71" s="185" t="s">
        <v>211</v>
      </c>
      <c r="T71" s="159"/>
    </row>
    <row r="72" spans="1:20" ht="14.25" customHeight="1" thickTop="1">
      <c r="A72" s="142"/>
      <c r="B72" s="146"/>
      <c r="C72" s="6" t="s">
        <v>175</v>
      </c>
      <c r="D72" s="156"/>
      <c r="E72" s="2"/>
      <c r="F72" s="44"/>
      <c r="G72" s="44"/>
      <c r="H72" s="44"/>
      <c r="I72" s="44"/>
      <c r="J72" s="44"/>
      <c r="K72" s="44"/>
      <c r="L72" s="44"/>
      <c r="M72" s="44"/>
      <c r="N72" s="44"/>
      <c r="O72" s="2"/>
      <c r="Q72" s="142"/>
      <c r="R72" s="152"/>
      <c r="S72" s="7" t="s">
        <v>175</v>
      </c>
      <c r="T72" s="156"/>
    </row>
    <row r="73" spans="1:20" ht="27" customHeight="1" thickBot="1">
      <c r="A73" s="142"/>
      <c r="B73" s="141" t="s">
        <v>80</v>
      </c>
      <c r="D73" s="161" t="s">
        <v>300</v>
      </c>
      <c r="E73" s="2">
        <v>44</v>
      </c>
      <c r="F73" s="45"/>
      <c r="G73" s="45"/>
      <c r="H73" s="45"/>
      <c r="I73" s="117">
        <f>SUM(G73:H73)</f>
        <v>0</v>
      </c>
      <c r="J73" s="117">
        <f>SUM(F73,I73)</f>
        <v>0</v>
      </c>
      <c r="K73" s="45"/>
      <c r="L73" s="45"/>
      <c r="M73" s="45"/>
      <c r="N73" s="45"/>
      <c r="O73" s="2">
        <v>44</v>
      </c>
      <c r="Q73" s="142"/>
      <c r="R73" s="192" t="s">
        <v>289</v>
      </c>
      <c r="S73" s="7"/>
      <c r="T73" s="161" t="s">
        <v>212</v>
      </c>
    </row>
    <row r="74" spans="1:20" ht="14.25" thickTop="1" thickBot="1">
      <c r="A74" s="142"/>
      <c r="B74" s="146" t="s">
        <v>58</v>
      </c>
      <c r="D74" s="161" t="s">
        <v>213</v>
      </c>
      <c r="E74" s="2">
        <v>45</v>
      </c>
      <c r="F74" s="45"/>
      <c r="G74" s="45"/>
      <c r="H74" s="45"/>
      <c r="I74" s="117">
        <f>SUM(G74:H74)</f>
        <v>0</v>
      </c>
      <c r="J74" s="117">
        <f>SUM(F74,I74)</f>
        <v>0</v>
      </c>
      <c r="K74" s="45"/>
      <c r="L74" s="45"/>
      <c r="M74" s="45"/>
      <c r="N74" s="45"/>
      <c r="O74" s="2">
        <v>45</v>
      </c>
      <c r="Q74" s="142"/>
      <c r="R74" s="152" t="s">
        <v>58</v>
      </c>
      <c r="S74" s="7"/>
      <c r="T74" s="161" t="s">
        <v>213</v>
      </c>
    </row>
    <row r="75" spans="1:20" ht="14.25" thickTop="1" thickBot="1">
      <c r="A75" s="143" t="s">
        <v>61</v>
      </c>
      <c r="B75" s="145" t="s">
        <v>60</v>
      </c>
      <c r="C75" s="158" t="s">
        <v>214</v>
      </c>
      <c r="D75" s="159"/>
      <c r="E75" s="2">
        <v>46</v>
      </c>
      <c r="F75" s="45"/>
      <c r="G75" s="45"/>
      <c r="H75" s="45"/>
      <c r="I75" s="117">
        <f>SUM(G75:H75)</f>
        <v>0</v>
      </c>
      <c r="J75" s="117">
        <f>SUM(F75,I75)</f>
        <v>0</v>
      </c>
      <c r="K75" s="45"/>
      <c r="L75" s="45"/>
      <c r="M75" s="45"/>
      <c r="N75" s="45"/>
      <c r="O75" s="2">
        <v>46</v>
      </c>
      <c r="Q75" s="143" t="s">
        <v>59</v>
      </c>
      <c r="R75" s="188" t="s">
        <v>60</v>
      </c>
      <c r="S75" s="185" t="s">
        <v>214</v>
      </c>
      <c r="T75" s="159"/>
    </row>
    <row r="76" spans="1:20" ht="14.25" thickTop="1" thickBot="1">
      <c r="A76" s="143" t="s">
        <v>64</v>
      </c>
      <c r="B76" s="145" t="s">
        <v>62</v>
      </c>
      <c r="C76" s="158" t="s">
        <v>276</v>
      </c>
      <c r="D76" s="159"/>
      <c r="E76" s="2">
        <v>47</v>
      </c>
      <c r="F76" s="45"/>
      <c r="G76" s="45"/>
      <c r="H76" s="45"/>
      <c r="I76" s="117">
        <f>SUM(G76:H76)</f>
        <v>0</v>
      </c>
      <c r="J76" s="117">
        <f>SUM(F76,I76)</f>
        <v>0</v>
      </c>
      <c r="K76" s="45"/>
      <c r="L76" s="45"/>
      <c r="M76" s="45"/>
      <c r="N76" s="45"/>
      <c r="O76" s="2">
        <v>47</v>
      </c>
      <c r="Q76" s="143" t="s">
        <v>61</v>
      </c>
      <c r="R76" s="188" t="s">
        <v>62</v>
      </c>
      <c r="S76" s="185" t="s">
        <v>215</v>
      </c>
      <c r="T76" s="159"/>
    </row>
    <row r="77" spans="1:20" ht="14.25" customHeight="1" thickTop="1">
      <c r="A77" s="142"/>
      <c r="B77" s="146"/>
      <c r="C77" s="6" t="s">
        <v>175</v>
      </c>
      <c r="D77" s="156"/>
      <c r="E77" s="2"/>
      <c r="F77" s="44"/>
      <c r="G77" s="44"/>
      <c r="H77" s="44"/>
      <c r="I77" s="44"/>
      <c r="J77" s="44"/>
      <c r="K77" s="44"/>
      <c r="L77" s="44"/>
      <c r="M77" s="44"/>
      <c r="N77" s="44"/>
      <c r="O77" s="2"/>
      <c r="Q77" s="142"/>
      <c r="R77" s="152"/>
      <c r="S77" s="7" t="s">
        <v>175</v>
      </c>
      <c r="T77" s="156"/>
    </row>
    <row r="78" spans="1:20" ht="13.5" thickBot="1">
      <c r="A78" s="142"/>
      <c r="B78" s="146" t="s">
        <v>63</v>
      </c>
      <c r="D78" s="161" t="s">
        <v>216</v>
      </c>
      <c r="E78" s="2">
        <v>48</v>
      </c>
      <c r="F78" s="45"/>
      <c r="G78" s="45"/>
      <c r="H78" s="45"/>
      <c r="I78" s="117">
        <f>SUM(G78:H78)</f>
        <v>0</v>
      </c>
      <c r="J78" s="117">
        <f>SUM(F78,I78)</f>
        <v>0</v>
      </c>
      <c r="K78" s="45"/>
      <c r="L78" s="45"/>
      <c r="M78" s="45"/>
      <c r="N78" s="45"/>
      <c r="O78" s="2">
        <v>48</v>
      </c>
      <c r="Q78" s="142"/>
      <c r="R78" s="152" t="s">
        <v>63</v>
      </c>
      <c r="S78" s="7"/>
      <c r="T78" s="161" t="s">
        <v>216</v>
      </c>
    </row>
    <row r="79" spans="1:20" ht="14.25" thickTop="1" thickBot="1">
      <c r="A79" s="143" t="s">
        <v>66</v>
      </c>
      <c r="B79" s="145" t="s">
        <v>65</v>
      </c>
      <c r="C79" s="158" t="s">
        <v>277</v>
      </c>
      <c r="D79" s="159"/>
      <c r="E79" s="2">
        <v>49</v>
      </c>
      <c r="F79" s="45"/>
      <c r="G79" s="45"/>
      <c r="H79" s="45"/>
      <c r="I79" s="117">
        <f>SUM(G79:H79)</f>
        <v>0</v>
      </c>
      <c r="J79" s="117">
        <f>SUM(F79,I79)</f>
        <v>0</v>
      </c>
      <c r="K79" s="45"/>
      <c r="L79" s="45"/>
      <c r="M79" s="45"/>
      <c r="N79" s="45"/>
      <c r="O79" s="2">
        <v>49</v>
      </c>
      <c r="Q79" s="143" t="s">
        <v>64</v>
      </c>
      <c r="R79" s="188" t="s">
        <v>65</v>
      </c>
      <c r="S79" s="185" t="s">
        <v>217</v>
      </c>
      <c r="T79" s="159"/>
    </row>
    <row r="80" spans="1:20" ht="14.25" thickTop="1" thickBot="1">
      <c r="A80" s="143" t="s">
        <v>278</v>
      </c>
      <c r="B80" s="145" t="s">
        <v>67</v>
      </c>
      <c r="C80" s="158" t="s">
        <v>218</v>
      </c>
      <c r="D80" s="159"/>
      <c r="E80" s="2">
        <v>50</v>
      </c>
      <c r="F80" s="45"/>
      <c r="G80" s="45"/>
      <c r="H80" s="45"/>
      <c r="I80" s="117">
        <f>SUM(G80:H80)</f>
        <v>0</v>
      </c>
      <c r="J80" s="117">
        <f>SUM(F80,I80)</f>
        <v>0</v>
      </c>
      <c r="K80" s="45"/>
      <c r="L80" s="45"/>
      <c r="M80" s="45"/>
      <c r="N80" s="45"/>
      <c r="O80" s="2">
        <v>50</v>
      </c>
      <c r="Q80" s="143" t="s">
        <v>66</v>
      </c>
      <c r="R80" s="188" t="s">
        <v>67</v>
      </c>
      <c r="S80" s="185" t="s">
        <v>218</v>
      </c>
      <c r="T80" s="159"/>
    </row>
    <row r="81" spans="1:20" ht="14.25" thickTop="1" thickBot="1">
      <c r="A81" s="143" t="s">
        <v>279</v>
      </c>
      <c r="B81" s="145" t="s">
        <v>69</v>
      </c>
      <c r="C81" s="158" t="s">
        <v>280</v>
      </c>
      <c r="D81" s="159"/>
      <c r="E81" s="2">
        <v>51</v>
      </c>
      <c r="F81" s="45"/>
      <c r="G81" s="45"/>
      <c r="H81" s="45"/>
      <c r="I81" s="117">
        <f>SUM(G81:H81)</f>
        <v>0</v>
      </c>
      <c r="J81" s="117">
        <f>SUM(F81,I81)</f>
        <v>0</v>
      </c>
      <c r="K81" s="45"/>
      <c r="L81" s="45"/>
      <c r="M81" s="45"/>
      <c r="N81" s="45"/>
      <c r="O81" s="2">
        <v>51</v>
      </c>
      <c r="Q81" s="143" t="s">
        <v>68</v>
      </c>
      <c r="R81" s="188" t="s">
        <v>69</v>
      </c>
      <c r="S81" s="185" t="s">
        <v>219</v>
      </c>
      <c r="T81" s="159"/>
    </row>
    <row r="82" spans="1:20" ht="14.25" thickTop="1" thickBot="1">
      <c r="A82" s="142"/>
      <c r="B82" s="146"/>
      <c r="C82" s="66" t="s">
        <v>220</v>
      </c>
      <c r="D82" s="171"/>
      <c r="E82" s="2">
        <v>52</v>
      </c>
      <c r="F82" s="45"/>
      <c r="G82" s="45"/>
      <c r="H82" s="45"/>
      <c r="I82" s="117">
        <f>SUM(G82:H82)</f>
        <v>0</v>
      </c>
      <c r="J82" s="117">
        <f>SUM(F82,I82)</f>
        <v>0</v>
      </c>
      <c r="K82" s="45"/>
      <c r="L82" s="45"/>
      <c r="M82" s="45"/>
      <c r="N82" s="45"/>
      <c r="O82" s="2">
        <v>52</v>
      </c>
      <c r="Q82" s="142"/>
      <c r="R82" s="152"/>
      <c r="S82" s="66" t="s">
        <v>220</v>
      </c>
      <c r="T82" s="171"/>
    </row>
    <row r="83" spans="1:20" ht="28.5" customHeight="1" thickTop="1">
      <c r="A83" s="142"/>
      <c r="B83" s="146"/>
      <c r="C83" s="204" t="s">
        <v>250</v>
      </c>
      <c r="D83" s="205"/>
      <c r="E83" s="2">
        <v>53</v>
      </c>
      <c r="F83" s="44"/>
      <c r="G83" s="44"/>
      <c r="H83" s="44"/>
      <c r="I83" s="44"/>
      <c r="J83" s="44"/>
      <c r="K83" s="44"/>
      <c r="L83" s="45"/>
      <c r="M83" s="44"/>
      <c r="N83" s="44"/>
      <c r="O83" s="2">
        <v>53</v>
      </c>
      <c r="Q83" s="142"/>
      <c r="R83" s="152"/>
      <c r="S83" s="213" t="s">
        <v>250</v>
      </c>
      <c r="T83" s="205"/>
    </row>
    <row r="84" spans="1:20" ht="13.5" thickBot="1">
      <c r="A84" s="142"/>
      <c r="B84" s="146"/>
      <c r="C84" s="158" t="s">
        <v>221</v>
      </c>
      <c r="D84" s="161"/>
      <c r="E84" s="2">
        <v>54</v>
      </c>
      <c r="F84" s="117">
        <f t="shared" ref="F84:N84" si="6">SUM(F16,F19:F21,F37:F41,F46,F52:F53,F58,F63:F65,F69:F71,F75:F76,F79:F83)</f>
        <v>0</v>
      </c>
      <c r="G84" s="117">
        <f t="shared" si="6"/>
        <v>0</v>
      </c>
      <c r="H84" s="117">
        <f t="shared" si="6"/>
        <v>0</v>
      </c>
      <c r="I84" s="117">
        <f t="shared" si="6"/>
        <v>0</v>
      </c>
      <c r="J84" s="117">
        <f t="shared" si="6"/>
        <v>0</v>
      </c>
      <c r="K84" s="117">
        <f t="shared" si="6"/>
        <v>0</v>
      </c>
      <c r="L84" s="117">
        <f t="shared" si="6"/>
        <v>0</v>
      </c>
      <c r="M84" s="117">
        <f t="shared" si="6"/>
        <v>0</v>
      </c>
      <c r="N84" s="117">
        <f t="shared" si="6"/>
        <v>0</v>
      </c>
      <c r="O84" s="2">
        <v>54</v>
      </c>
      <c r="Q84" s="142"/>
      <c r="R84" s="152"/>
      <c r="S84" s="185" t="s">
        <v>221</v>
      </c>
      <c r="T84" s="161"/>
    </row>
    <row r="85" spans="1:20" ht="13.5" thickTop="1">
      <c r="A85" s="142"/>
      <c r="B85" s="146"/>
      <c r="C85" s="158" t="s">
        <v>222</v>
      </c>
      <c r="D85" s="161"/>
      <c r="E85" s="2">
        <v>55</v>
      </c>
      <c r="F85" s="44"/>
      <c r="G85" s="44"/>
      <c r="H85" s="44"/>
      <c r="I85" s="44"/>
      <c r="J85" s="44"/>
      <c r="K85" s="44"/>
      <c r="L85" s="44"/>
      <c r="M85" s="44"/>
      <c r="N85" s="44"/>
      <c r="O85" s="2">
        <v>55</v>
      </c>
      <c r="Q85" s="142"/>
      <c r="R85" s="152"/>
      <c r="S85" s="185" t="s">
        <v>222</v>
      </c>
      <c r="T85" s="161"/>
    </row>
    <row r="86" spans="1:20" ht="22.9" customHeight="1" thickBot="1">
      <c r="A86" s="148"/>
      <c r="B86" s="124"/>
      <c r="C86" s="172" t="s">
        <v>223</v>
      </c>
      <c r="D86" s="173"/>
      <c r="E86" s="2">
        <v>56</v>
      </c>
      <c r="F86" s="117">
        <f>SUM(F84:F85)</f>
        <v>0</v>
      </c>
      <c r="G86" s="117">
        <f t="shared" ref="G86:N86" si="7">SUM(G84:G85)</f>
        <v>0</v>
      </c>
      <c r="H86" s="117">
        <f t="shared" si="7"/>
        <v>0</v>
      </c>
      <c r="I86" s="117">
        <f>SUM(G86:H86)</f>
        <v>0</v>
      </c>
      <c r="J86" s="117">
        <f>SUM(F86,I86)</f>
        <v>0</v>
      </c>
      <c r="K86" s="117">
        <f t="shared" si="7"/>
        <v>0</v>
      </c>
      <c r="L86" s="117">
        <f t="shared" si="7"/>
        <v>0</v>
      </c>
      <c r="M86" s="117">
        <f t="shared" si="7"/>
        <v>0</v>
      </c>
      <c r="N86" s="117">
        <f t="shared" si="7"/>
        <v>0</v>
      </c>
      <c r="O86" s="2">
        <v>56</v>
      </c>
      <c r="Q86" s="148"/>
      <c r="R86" s="47"/>
      <c r="S86" s="172" t="s">
        <v>223</v>
      </c>
      <c r="T86" s="173"/>
    </row>
    <row r="87" spans="1:20" ht="19.149999999999999" customHeight="1" thickTop="1">
      <c r="D87" s="35" t="str">
        <f>F104</f>
        <v>1.00.F0</v>
      </c>
      <c r="E87" s="24"/>
      <c r="O87" s="24" t="s">
        <v>72</v>
      </c>
      <c r="T87" s="35"/>
    </row>
    <row r="88" spans="1:20" ht="12" customHeight="1">
      <c r="D88" s="21"/>
      <c r="E88" s="24"/>
      <c r="F88" s="19"/>
      <c r="G88" s="22"/>
      <c r="O88" s="24"/>
      <c r="T88" s="184"/>
    </row>
    <row r="89" spans="1:20">
      <c r="D89" s="23"/>
      <c r="T89" s="23"/>
    </row>
    <row r="90" spans="1:20">
      <c r="A90" s="27" t="s">
        <v>224</v>
      </c>
      <c r="F90" s="55"/>
      <c r="G90" s="55"/>
      <c r="H90" s="55"/>
      <c r="I90" s="55"/>
      <c r="J90" s="55"/>
      <c r="K90" s="55"/>
      <c r="L90" s="55"/>
      <c r="M90" s="55"/>
      <c r="N90" s="55"/>
      <c r="O90" s="7"/>
      <c r="Q90" s="160" t="s">
        <v>224</v>
      </c>
    </row>
    <row r="91" spans="1:20" ht="22.5" customHeight="1">
      <c r="A91" s="32"/>
      <c r="B91" s="4"/>
      <c r="C91" s="154" t="s">
        <v>174</v>
      </c>
      <c r="D91" s="175"/>
      <c r="E91" s="2">
        <v>1</v>
      </c>
      <c r="F91" s="42"/>
      <c r="G91" s="42"/>
      <c r="H91" s="42"/>
      <c r="I91" s="42"/>
      <c r="J91" s="42"/>
      <c r="K91" s="42"/>
      <c r="L91" s="42"/>
      <c r="M91" s="42"/>
      <c r="N91" s="42"/>
      <c r="O91" s="2">
        <v>1</v>
      </c>
      <c r="Q91" s="32"/>
      <c r="R91" s="4"/>
      <c r="S91" s="154" t="s">
        <v>174</v>
      </c>
      <c r="T91" s="175"/>
    </row>
    <row r="92" spans="1:20" ht="22.5" customHeight="1">
      <c r="A92" s="149" t="s">
        <v>6</v>
      </c>
      <c r="B92" s="147" t="s">
        <v>9</v>
      </c>
      <c r="C92" s="160" t="s">
        <v>179</v>
      </c>
      <c r="D92" s="166"/>
      <c r="E92" s="2">
        <v>5</v>
      </c>
      <c r="F92" s="3" t="str">
        <f t="shared" ref="F92:N92" si="8">IF(SUM(F23:F35)-F21&gt;1,"ERROR","")</f>
        <v/>
      </c>
      <c r="G92" s="3" t="str">
        <f t="shared" si="8"/>
        <v/>
      </c>
      <c r="H92" s="3" t="str">
        <f t="shared" si="8"/>
        <v/>
      </c>
      <c r="I92" s="3" t="str">
        <f t="shared" si="8"/>
        <v/>
      </c>
      <c r="J92" s="3" t="str">
        <f t="shared" si="8"/>
        <v/>
      </c>
      <c r="K92" s="3" t="str">
        <f t="shared" si="8"/>
        <v/>
      </c>
      <c r="L92" s="3" t="str">
        <f t="shared" si="8"/>
        <v/>
      </c>
      <c r="M92" s="3" t="str">
        <f t="shared" si="8"/>
        <v/>
      </c>
      <c r="N92" s="3" t="str">
        <f t="shared" si="8"/>
        <v/>
      </c>
      <c r="O92" s="2">
        <v>5</v>
      </c>
      <c r="Q92" s="149" t="s">
        <v>6</v>
      </c>
      <c r="R92" s="147" t="s">
        <v>9</v>
      </c>
      <c r="S92" s="160" t="s">
        <v>179</v>
      </c>
      <c r="T92" s="166"/>
    </row>
    <row r="93" spans="1:20" ht="49.15" customHeight="1">
      <c r="A93" s="180" t="s">
        <v>282</v>
      </c>
      <c r="B93" s="179" t="s">
        <v>283</v>
      </c>
      <c r="C93" s="210" t="s">
        <v>281</v>
      </c>
      <c r="D93" s="211"/>
      <c r="E93" s="2">
        <v>32</v>
      </c>
      <c r="F93" s="3" t="str">
        <f t="shared" ref="F93:N93" si="9">IF(SUM(F55:F56)-F53&gt;1,"ERROR","")</f>
        <v/>
      </c>
      <c r="G93" s="3" t="str">
        <f t="shared" si="9"/>
        <v/>
      </c>
      <c r="H93" s="3" t="str">
        <f t="shared" si="9"/>
        <v/>
      </c>
      <c r="I93" s="3" t="str">
        <f t="shared" si="9"/>
        <v/>
      </c>
      <c r="J93" s="3" t="str">
        <f t="shared" si="9"/>
        <v/>
      </c>
      <c r="K93" s="3" t="str">
        <f t="shared" si="9"/>
        <v/>
      </c>
      <c r="L93" s="3" t="str">
        <f t="shared" si="9"/>
        <v/>
      </c>
      <c r="M93" s="3" t="str">
        <f t="shared" si="9"/>
        <v/>
      </c>
      <c r="N93" s="3" t="str">
        <f t="shared" si="9"/>
        <v/>
      </c>
      <c r="O93" s="2">
        <v>32</v>
      </c>
      <c r="Q93" s="149" t="s">
        <v>41</v>
      </c>
      <c r="R93" s="147" t="s">
        <v>42</v>
      </c>
      <c r="S93" s="210" t="s">
        <v>202</v>
      </c>
      <c r="T93" s="211"/>
    </row>
    <row r="94" spans="1:20" ht="22.5" customHeight="1">
      <c r="A94" s="149"/>
      <c r="B94" s="147"/>
      <c r="C94" s="13"/>
      <c r="D94" s="176"/>
      <c r="E94" s="2"/>
      <c r="F94" s="42"/>
      <c r="G94" s="42"/>
      <c r="H94" s="42"/>
      <c r="I94" s="42"/>
      <c r="J94" s="42"/>
      <c r="K94" s="42"/>
      <c r="L94" s="42"/>
      <c r="M94" s="42"/>
      <c r="N94" s="42"/>
      <c r="O94" s="2"/>
      <c r="Q94" s="149"/>
      <c r="R94" s="147"/>
      <c r="S94" s="167"/>
      <c r="T94" s="176"/>
    </row>
    <row r="95" spans="1:20" ht="12" customHeight="1">
      <c r="A95" s="149" t="s">
        <v>54</v>
      </c>
      <c r="B95" s="147" t="s">
        <v>52</v>
      </c>
      <c r="C95" s="169" t="s">
        <v>210</v>
      </c>
      <c r="D95" s="177"/>
      <c r="E95" s="2">
        <v>40</v>
      </c>
      <c r="F95" s="3" t="str">
        <f>IF(F67-F65&gt;1,"ERROR","")</f>
        <v/>
      </c>
      <c r="G95" s="3" t="str">
        <f t="shared" ref="G95:N95" si="10">IF(G67-G65&gt;1,"ERROR","")</f>
        <v/>
      </c>
      <c r="H95" s="3" t="str">
        <f t="shared" si="10"/>
        <v/>
      </c>
      <c r="I95" s="3" t="str">
        <f t="shared" si="10"/>
        <v/>
      </c>
      <c r="J95" s="3" t="str">
        <f t="shared" si="10"/>
        <v/>
      </c>
      <c r="K95" s="3" t="str">
        <f t="shared" si="10"/>
        <v/>
      </c>
      <c r="L95" s="3" t="str">
        <f t="shared" si="10"/>
        <v/>
      </c>
      <c r="M95" s="3" t="str">
        <f t="shared" si="10"/>
        <v/>
      </c>
      <c r="N95" s="3" t="str">
        <f t="shared" si="10"/>
        <v/>
      </c>
      <c r="O95" s="2">
        <v>40</v>
      </c>
      <c r="Q95" s="149" t="s">
        <v>51</v>
      </c>
      <c r="R95" s="147" t="s">
        <v>52</v>
      </c>
      <c r="S95" s="169" t="s">
        <v>210</v>
      </c>
      <c r="T95" s="177"/>
    </row>
    <row r="96" spans="1:20" ht="22.5" customHeight="1">
      <c r="A96" s="150" t="s">
        <v>64</v>
      </c>
      <c r="B96" s="151" t="s">
        <v>62</v>
      </c>
      <c r="C96" s="181" t="s">
        <v>276</v>
      </c>
      <c r="D96" s="178"/>
      <c r="E96" s="2">
        <v>47</v>
      </c>
      <c r="F96" s="3" t="str">
        <f>IF(F78-F76&gt;1,"ERROR","")</f>
        <v/>
      </c>
      <c r="G96" s="3" t="str">
        <f t="shared" ref="G96:N96" si="11">IF(G78-G76&gt;1,"ERROR","")</f>
        <v/>
      </c>
      <c r="H96" s="3" t="str">
        <f t="shared" si="11"/>
        <v/>
      </c>
      <c r="I96" s="3" t="str">
        <f t="shared" si="11"/>
        <v/>
      </c>
      <c r="J96" s="3" t="str">
        <f t="shared" si="11"/>
        <v/>
      </c>
      <c r="K96" s="3" t="str">
        <f t="shared" si="11"/>
        <v/>
      </c>
      <c r="L96" s="3" t="str">
        <f t="shared" si="11"/>
        <v/>
      </c>
      <c r="M96" s="3" t="str">
        <f t="shared" si="11"/>
        <v/>
      </c>
      <c r="N96" s="3" t="str">
        <f t="shared" si="11"/>
        <v/>
      </c>
      <c r="O96" s="2">
        <v>47</v>
      </c>
      <c r="Q96" s="150" t="s">
        <v>61</v>
      </c>
      <c r="R96" s="151" t="s">
        <v>62</v>
      </c>
      <c r="S96" s="181" t="s">
        <v>215</v>
      </c>
      <c r="T96" s="178"/>
    </row>
    <row r="97" spans="4:16">
      <c r="D97" s="11"/>
      <c r="E97" s="36"/>
      <c r="F97" s="37"/>
      <c r="N97" s="7"/>
      <c r="O97" s="36"/>
    </row>
    <row r="98" spans="4:16">
      <c r="F98" s="42"/>
      <c r="G98" s="42"/>
      <c r="N98" s="7"/>
      <c r="O98" s="7"/>
      <c r="P98" s="7"/>
    </row>
    <row r="99" spans="4:16">
      <c r="F99" s="42"/>
      <c r="G99" s="42"/>
      <c r="O99" s="7"/>
      <c r="P99" s="7"/>
    </row>
    <row r="100" spans="4:16">
      <c r="F100" s="42"/>
      <c r="G100" s="42"/>
      <c r="O100" s="7"/>
      <c r="P100" s="7"/>
    </row>
    <row r="101" spans="4:16">
      <c r="D101" s="32"/>
      <c r="E101" s="4" t="s">
        <v>1</v>
      </c>
      <c r="F101" s="28" t="str">
        <f>N2</f>
        <v>XXXXXX</v>
      </c>
      <c r="G101" s="42"/>
      <c r="O101" s="7"/>
      <c r="P101" s="7"/>
    </row>
    <row r="102" spans="4:16">
      <c r="D102" s="33"/>
      <c r="E102" s="7"/>
      <c r="F102" s="29" t="str">
        <f>N1</f>
        <v>K022_3</v>
      </c>
      <c r="G102" s="42"/>
      <c r="O102" s="7"/>
      <c r="P102" s="7"/>
    </row>
    <row r="103" spans="4:16">
      <c r="D103" s="33"/>
      <c r="E103" s="7"/>
      <c r="F103" s="29" t="str">
        <f>N3</f>
        <v>TT.MM.JJJJ</v>
      </c>
      <c r="G103" s="42"/>
      <c r="O103" s="7"/>
      <c r="P103" s="7"/>
    </row>
    <row r="104" spans="4:16">
      <c r="D104" s="33"/>
      <c r="E104" s="7"/>
      <c r="F104" s="30" t="s">
        <v>268</v>
      </c>
      <c r="G104" s="42"/>
      <c r="O104" s="7"/>
      <c r="P104" s="7"/>
    </row>
    <row r="105" spans="4:16">
      <c r="D105" s="33"/>
      <c r="E105" s="7"/>
      <c r="F105" s="8" t="str">
        <f>F15</f>
        <v>col. 01</v>
      </c>
      <c r="G105" s="42"/>
      <c r="O105" s="7"/>
      <c r="P105" s="7"/>
    </row>
    <row r="106" spans="4:16">
      <c r="D106" s="34"/>
      <c r="E106" s="9"/>
      <c r="F106" s="31">
        <f>COUNTIF(F92:N96,"ERROR")</f>
        <v>0</v>
      </c>
      <c r="G106" s="42"/>
      <c r="O106" s="7"/>
      <c r="P106" s="7"/>
    </row>
    <row r="107" spans="4:16">
      <c r="F107" s="42"/>
      <c r="G107" s="42"/>
      <c r="O107" s="7"/>
      <c r="P107" s="7"/>
    </row>
    <row r="108" spans="4:16">
      <c r="F108" s="42"/>
      <c r="G108" s="42"/>
      <c r="O108" s="7"/>
      <c r="P108" s="7"/>
    </row>
    <row r="109" spans="4:16">
      <c r="F109" s="42"/>
      <c r="G109" s="42"/>
      <c r="O109" s="7"/>
      <c r="P109" s="7"/>
    </row>
    <row r="110" spans="4:16">
      <c r="F110" s="42"/>
      <c r="G110" s="42"/>
      <c r="O110" s="7"/>
      <c r="P110" s="7"/>
    </row>
    <row r="111" spans="4:16">
      <c r="F111" s="42"/>
      <c r="G111" s="42"/>
      <c r="O111" s="7"/>
      <c r="P111" s="7"/>
    </row>
    <row r="112" spans="4:16">
      <c r="F112" s="42"/>
      <c r="G112" s="42"/>
      <c r="O112" s="7"/>
      <c r="P112" s="7"/>
    </row>
    <row r="113" spans="6:16">
      <c r="F113" s="42"/>
      <c r="G113" s="42"/>
      <c r="O113" s="7"/>
      <c r="P113" s="7"/>
    </row>
    <row r="114" spans="6:16">
      <c r="F114" s="42"/>
      <c r="G114" s="42"/>
      <c r="O114" s="7"/>
      <c r="P114" s="7"/>
    </row>
    <row r="115" spans="6:16">
      <c r="F115" s="42"/>
      <c r="G115" s="42"/>
      <c r="O115" s="7"/>
      <c r="P115" s="7"/>
    </row>
    <row r="116" spans="6:16">
      <c r="F116" s="42"/>
      <c r="G116" s="42"/>
    </row>
    <row r="117" spans="6:16">
      <c r="F117" s="42"/>
      <c r="G117" s="42"/>
    </row>
    <row r="118" spans="6:16">
      <c r="F118" s="42"/>
      <c r="G118" s="42"/>
    </row>
    <row r="119" spans="6:16">
      <c r="F119" s="42"/>
      <c r="G119" s="42"/>
    </row>
    <row r="120" spans="6:16">
      <c r="F120" s="42"/>
      <c r="G120" s="42"/>
    </row>
    <row r="121" spans="6:16">
      <c r="F121" s="42"/>
      <c r="G121" s="42"/>
    </row>
    <row r="122" spans="6:16">
      <c r="F122" s="42"/>
      <c r="G122" s="42"/>
    </row>
    <row r="123" spans="6:16">
      <c r="F123" s="42"/>
      <c r="G123" s="42"/>
    </row>
    <row r="124" spans="6:16">
      <c r="F124" s="42"/>
      <c r="G124" s="42"/>
    </row>
    <row r="125" spans="6:16">
      <c r="F125" s="42"/>
      <c r="G125" s="42"/>
    </row>
    <row r="126" spans="6:16">
      <c r="F126" s="42"/>
      <c r="G126" s="42"/>
    </row>
    <row r="127" spans="6:16">
      <c r="F127" s="42"/>
      <c r="G127" s="42"/>
    </row>
    <row r="128" spans="6:16">
      <c r="F128" s="42"/>
      <c r="G128" s="42"/>
    </row>
    <row r="129" spans="6:7">
      <c r="F129" s="42"/>
      <c r="G129" s="42"/>
    </row>
    <row r="130" spans="6:7">
      <c r="F130" s="42"/>
      <c r="G130" s="42"/>
    </row>
    <row r="131" spans="6:7">
      <c r="F131" s="42"/>
      <c r="G131" s="42"/>
    </row>
    <row r="132" spans="6:7">
      <c r="F132" s="42"/>
      <c r="G132" s="42"/>
    </row>
    <row r="133" spans="6:7">
      <c r="F133" s="42"/>
      <c r="G133" s="42"/>
    </row>
    <row r="134" spans="6:7">
      <c r="F134" s="42"/>
      <c r="G134" s="42"/>
    </row>
    <row r="135" spans="6:7">
      <c r="F135" s="42"/>
      <c r="G135" s="42"/>
    </row>
    <row r="136" spans="6:7">
      <c r="F136" s="42"/>
      <c r="G136" s="42"/>
    </row>
    <row r="137" spans="6:7">
      <c r="F137" s="42"/>
      <c r="G137" s="42"/>
    </row>
    <row r="138" spans="6:7">
      <c r="F138" s="42"/>
      <c r="G138" s="42"/>
    </row>
    <row r="139" spans="6:7">
      <c r="F139" s="42"/>
      <c r="G139" s="42"/>
    </row>
    <row r="140" spans="6:7">
      <c r="F140" s="42"/>
      <c r="G140" s="42"/>
    </row>
    <row r="141" spans="6:7">
      <c r="F141" s="42"/>
      <c r="G141" s="42"/>
    </row>
    <row r="142" spans="6:7">
      <c r="F142" s="42"/>
      <c r="G142" s="42"/>
    </row>
    <row r="143" spans="6:7">
      <c r="F143" s="42"/>
      <c r="G143" s="42"/>
    </row>
    <row r="144" spans="6:7">
      <c r="F144" s="42"/>
      <c r="G144" s="42"/>
    </row>
    <row r="145" spans="6:7">
      <c r="F145" s="42"/>
      <c r="G145" s="42"/>
    </row>
    <row r="146" spans="6:7">
      <c r="F146" s="42"/>
      <c r="G146" s="42"/>
    </row>
    <row r="147" spans="6:7">
      <c r="F147" s="42"/>
      <c r="G147" s="42"/>
    </row>
    <row r="148" spans="6:7">
      <c r="F148" s="42"/>
      <c r="G148" s="42"/>
    </row>
    <row r="149" spans="6:7">
      <c r="F149" s="42"/>
      <c r="G149" s="42"/>
    </row>
    <row r="150" spans="6:7">
      <c r="F150" s="42"/>
      <c r="G150" s="42"/>
    </row>
    <row r="151" spans="6:7">
      <c r="F151" s="42"/>
      <c r="G151" s="42"/>
    </row>
    <row r="152" spans="6:7">
      <c r="F152" s="42"/>
      <c r="G152" s="42"/>
    </row>
    <row r="153" spans="6:7">
      <c r="F153" s="42"/>
      <c r="G153" s="42"/>
    </row>
    <row r="154" spans="6:7">
      <c r="F154" s="42"/>
      <c r="G154" s="42"/>
    </row>
    <row r="155" spans="6:7">
      <c r="F155" s="42"/>
      <c r="G155" s="42"/>
    </row>
    <row r="156" spans="6:7">
      <c r="F156" s="42"/>
      <c r="G156" s="42"/>
    </row>
    <row r="157" spans="6:7">
      <c r="F157" s="42"/>
      <c r="G157" s="42"/>
    </row>
    <row r="158" spans="6:7">
      <c r="F158" s="42"/>
      <c r="G158" s="42"/>
    </row>
    <row r="159" spans="6:7">
      <c r="F159" s="42"/>
      <c r="G159" s="42"/>
    </row>
    <row r="160" spans="6:7">
      <c r="F160" s="42"/>
      <c r="G160" s="42"/>
    </row>
    <row r="161" spans="6:7">
      <c r="F161" s="42"/>
      <c r="G161" s="42"/>
    </row>
  </sheetData>
  <sheetProtection sheet="1" objects="1" scenarios="1"/>
  <mergeCells count="12">
    <mergeCell ref="C93:D93"/>
    <mergeCell ref="Q13:Q15"/>
    <mergeCell ref="R13:R15"/>
    <mergeCell ref="S53:T53"/>
    <mergeCell ref="S83:T83"/>
    <mergeCell ref="S93:T93"/>
    <mergeCell ref="A13:A15"/>
    <mergeCell ref="B13:B15"/>
    <mergeCell ref="L9:L14"/>
    <mergeCell ref="N9:N14"/>
    <mergeCell ref="C83:D83"/>
    <mergeCell ref="C53:D53"/>
  </mergeCells>
  <printOptions horizontalCentered="1" verticalCentered="1" gridLinesSet="0"/>
  <pageMargins left="0.39370078740157483" right="0.39370078740157483" top="0.39370078740157483" bottom="0.59055118110236227" header="0.31496062992125984" footer="0.31496062992125984"/>
  <pageSetup paperSize="9" scale="55" fitToWidth="3" orientation="landscape" r:id="rId1"/>
  <headerFooter alignWithMargins="0">
    <oddFooter><![CDATA[&L&"Arial,Fett"SNB/BNS confidentiel&C&D&RSeite &P]]></oddFooter>
  </headerFooter>
  <rowBreaks count="1" manualBreakCount="1">
    <brk id="45" max="14" man="1"/>
  </rowBreaks>
  <ignoredErrors>
    <ignoredError sqref="B21:R24 B92:R92" twoDigitTextYear="1"/>
    <ignoredError sqref="B25:R25 B42:R54 B41 D41:R41 B70:R72 B69 D69:R69 B74:R81 B73:C73 E73:R73 B57:R68 B55:C55 E55:R55 B56:C56 E56:Q56 B27:R40 C26 E26:Q26" twoDigitTextYear="1" numberStoredAsTex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BB735-43CB-48F0-AA18-181DAB994805}">
  <dimension ref="A1:T161"/>
  <sheetViews>
    <sheetView showGridLines="0" showRowColHeaders="0" showZeros="0" zoomScale="80" zoomScaleNormal="80" workbookViewId="0">
      <pane xSplit="5" ySplit="15" topLeftCell="F16" activePane="bottomRight" state="frozen"/>
      <selection activeCell="S70" sqref="S70"/>
      <selection pane="topRight" activeCell="S70" sqref="S70"/>
      <selection pane="bottomLeft" activeCell="S70" sqref="S70"/>
      <selection pane="bottomRight" activeCell="F19" sqref="F19"/>
    </sheetView>
  </sheetViews>
  <sheetFormatPr defaultColWidth="11.42578125" defaultRowHeight="12.75"/>
  <cols>
    <col min="1" max="1" customWidth="true" style="6" width="6.42578125"/>
    <col min="2" max="2" customWidth="true" style="6" width="8.7109375"/>
    <col min="3" max="3" customWidth="true" style="6" width="3.7109375"/>
    <col min="4" max="4" customWidth="true" style="6" width="64.42578125"/>
    <col min="5" max="5" customWidth="true" style="6" width="4.7109375"/>
    <col min="6" max="8" customWidth="true" style="6" width="17.0"/>
    <col min="9" max="10" customWidth="true" style="6" width="17.28515625"/>
    <col min="11" max="14" customWidth="true" style="6" width="17.0"/>
    <col min="15" max="15" customWidth="true" style="6" width="4.42578125"/>
    <col min="16" max="16" customWidth="true" style="6" width="2.7109375"/>
    <col min="17" max="17" customWidth="true" style="6" width="6.42578125"/>
    <col min="18" max="18" customWidth="true" style="6" width="8.7109375"/>
    <col min="19" max="19" customWidth="true" style="6" width="3.7109375"/>
    <col min="20" max="20" customWidth="true" style="6" width="64.42578125"/>
    <col min="21" max="16384" style="6" width="11.42578125"/>
  </cols>
  <sheetData>
    <row r="1" spans="1:20" ht="18">
      <c r="A1" s="7"/>
      <c r="B1" s="7"/>
      <c r="C1" s="7"/>
      <c r="D1" s="7"/>
      <c r="E1" s="24"/>
      <c r="F1" s="14" t="s">
        <v>86</v>
      </c>
      <c r="G1" s="13"/>
      <c r="H1" s="13"/>
      <c r="I1" s="13"/>
      <c r="J1" s="13"/>
      <c r="K1" s="13"/>
      <c r="L1" s="13"/>
      <c r="M1" s="138" t="s">
        <v>259</v>
      </c>
      <c r="N1" s="118" t="s">
        <v>75</v>
      </c>
      <c r="O1" s="127"/>
    </row>
    <row r="2" spans="1:20" ht="18">
      <c r="A2" s="7"/>
      <c r="B2" s="7"/>
      <c r="C2" s="7"/>
      <c r="D2" s="7"/>
      <c r="E2" s="24"/>
      <c r="F2" s="14" t="s">
        <v>244</v>
      </c>
      <c r="G2" s="7"/>
      <c r="H2" s="7"/>
      <c r="I2" s="13"/>
      <c r="J2" s="13"/>
      <c r="K2" s="13"/>
      <c r="L2" s="13"/>
      <c r="M2" s="137" t="s">
        <v>258</v>
      </c>
      <c r="N2" s="26" t="str">
        <f>Start!H3</f>
        <v>XXXXXX</v>
      </c>
      <c r="O2" s="24"/>
    </row>
    <row r="3" spans="1:20" ht="15.75">
      <c r="A3" s="7"/>
      <c r="B3" s="7"/>
      <c r="C3" s="7"/>
      <c r="D3" s="7"/>
      <c r="E3" s="24"/>
      <c r="F3" s="136" t="s">
        <v>231</v>
      </c>
      <c r="G3" s="7"/>
      <c r="H3" s="7"/>
      <c r="I3" s="13"/>
      <c r="J3" s="13"/>
      <c r="K3" s="13"/>
      <c r="L3" s="13"/>
      <c r="M3" s="137" t="s">
        <v>257</v>
      </c>
      <c r="N3" s="38" t="str">
        <f>Start!H4</f>
        <v>TT.MM.JJJJ</v>
      </c>
      <c r="O3" s="24"/>
    </row>
    <row r="4" spans="1:20">
      <c r="A4" s="7"/>
      <c r="B4" s="7"/>
      <c r="C4" s="7"/>
      <c r="D4" s="7"/>
      <c r="E4" s="24"/>
      <c r="G4" s="7"/>
      <c r="H4" s="7"/>
      <c r="I4" s="13"/>
      <c r="J4" s="13"/>
      <c r="K4" s="13"/>
      <c r="L4" s="13"/>
      <c r="M4" s="13"/>
      <c r="N4" s="13"/>
      <c r="O4" s="24"/>
    </row>
    <row r="5" spans="1:20">
      <c r="A5" s="65"/>
      <c r="B5" s="7"/>
      <c r="C5" s="7"/>
      <c r="D5" s="7"/>
      <c r="E5" s="24"/>
      <c r="F5" s="41"/>
      <c r="G5" s="7"/>
      <c r="H5" s="7"/>
      <c r="I5" s="13"/>
      <c r="J5" s="13"/>
      <c r="K5" s="13"/>
      <c r="L5" s="13"/>
      <c r="M5" s="13"/>
      <c r="N5" s="13"/>
      <c r="O5" s="24"/>
    </row>
    <row r="6" spans="1:20" ht="20.25" customHeight="1">
      <c r="A6" s="124"/>
      <c r="B6" s="9"/>
      <c r="C6" s="9"/>
      <c r="D6" s="9"/>
      <c r="E6" s="52"/>
      <c r="F6" s="53"/>
      <c r="G6" s="17"/>
      <c r="H6" s="17"/>
      <c r="I6" s="17"/>
      <c r="J6" s="17"/>
      <c r="K6" s="17"/>
      <c r="L6" s="17"/>
      <c r="M6" s="17"/>
      <c r="N6" s="17"/>
      <c r="O6" s="52"/>
    </row>
    <row r="7" spans="1:20" ht="15.6" customHeight="1">
      <c r="A7" s="119" t="s">
        <v>104</v>
      </c>
      <c r="C7" s="4"/>
      <c r="D7" s="43"/>
      <c r="E7" s="15"/>
      <c r="F7" s="15" t="s">
        <v>255</v>
      </c>
      <c r="G7" s="4" t="s">
        <v>251</v>
      </c>
      <c r="H7" s="4"/>
      <c r="I7" s="5"/>
      <c r="J7" s="4" t="s">
        <v>106</v>
      </c>
      <c r="K7" s="7"/>
      <c r="L7" s="4"/>
      <c r="M7" s="119"/>
      <c r="N7" s="135"/>
      <c r="O7" s="15"/>
      <c r="Q7" s="119" t="s">
        <v>104</v>
      </c>
      <c r="R7" s="4"/>
      <c r="S7" s="4"/>
      <c r="T7" s="153"/>
    </row>
    <row r="8" spans="1:20" ht="15.75">
      <c r="A8" s="160" t="s">
        <v>290</v>
      </c>
      <c r="C8" s="7"/>
      <c r="D8" s="50"/>
      <c r="E8" s="16"/>
      <c r="F8" s="16" t="s">
        <v>225</v>
      </c>
      <c r="G8" s="132" t="s">
        <v>107</v>
      </c>
      <c r="H8" s="9"/>
      <c r="I8" s="10"/>
      <c r="J8" s="132"/>
      <c r="K8" s="9"/>
      <c r="L8" s="9"/>
      <c r="M8" s="47"/>
      <c r="N8" s="10"/>
      <c r="O8" s="16"/>
      <c r="Q8" s="160" t="s">
        <v>105</v>
      </c>
      <c r="S8" s="7"/>
      <c r="T8" s="183"/>
    </row>
    <row r="9" spans="1:20">
      <c r="A9" s="7"/>
      <c r="B9" s="7"/>
      <c r="C9" s="7"/>
      <c r="D9" s="8"/>
      <c r="E9" s="16"/>
      <c r="F9" s="8" t="s">
        <v>226</v>
      </c>
      <c r="G9" s="7" t="s">
        <v>252</v>
      </c>
      <c r="H9" s="16" t="s">
        <v>112</v>
      </c>
      <c r="I9" s="16" t="s">
        <v>2</v>
      </c>
      <c r="J9" s="15" t="s">
        <v>227</v>
      </c>
      <c r="K9" s="15" t="s">
        <v>228</v>
      </c>
      <c r="L9" s="206" t="s">
        <v>248</v>
      </c>
      <c r="M9" s="16" t="s">
        <v>115</v>
      </c>
      <c r="N9" s="206" t="s">
        <v>249</v>
      </c>
      <c r="O9" s="16"/>
      <c r="S9" s="7"/>
      <c r="T9" s="8"/>
    </row>
    <row r="10" spans="1:20">
      <c r="A10" s="7"/>
      <c r="B10" s="7"/>
      <c r="C10" s="7"/>
      <c r="D10" s="8"/>
      <c r="E10" s="16"/>
      <c r="F10" s="8" t="s">
        <v>229</v>
      </c>
      <c r="G10" s="7"/>
      <c r="H10" s="16"/>
      <c r="I10" s="8" t="s">
        <v>171</v>
      </c>
      <c r="J10" s="16" t="s">
        <v>172</v>
      </c>
      <c r="K10" s="16"/>
      <c r="L10" s="207"/>
      <c r="M10" s="8"/>
      <c r="N10" s="207"/>
      <c r="O10" s="16"/>
      <c r="S10" s="7"/>
      <c r="T10" s="8"/>
    </row>
    <row r="11" spans="1:20">
      <c r="A11" s="7"/>
      <c r="B11" s="7"/>
      <c r="C11" s="7"/>
      <c r="D11" s="8"/>
      <c r="E11" s="16"/>
      <c r="F11" s="8"/>
      <c r="G11" s="7"/>
      <c r="H11" s="16"/>
      <c r="I11" s="8"/>
      <c r="J11" s="16"/>
      <c r="K11" s="7"/>
      <c r="L11" s="207"/>
      <c r="M11" s="16"/>
      <c r="N11" s="207"/>
      <c r="O11" s="16"/>
      <c r="S11" s="7"/>
      <c r="T11" s="8"/>
    </row>
    <row r="12" spans="1:20">
      <c r="C12" s="7"/>
      <c r="D12" s="8"/>
      <c r="E12" s="16"/>
      <c r="F12" s="8"/>
      <c r="G12" s="7"/>
      <c r="H12" s="16"/>
      <c r="I12" s="8"/>
      <c r="J12" s="16"/>
      <c r="K12" s="7"/>
      <c r="L12" s="207"/>
      <c r="M12" s="16"/>
      <c r="N12" s="207"/>
      <c r="O12" s="16"/>
      <c r="S12" s="7"/>
      <c r="T12" s="8"/>
    </row>
    <row r="13" spans="1:20" ht="12.4" customHeight="1">
      <c r="A13" s="202" t="s">
        <v>246</v>
      </c>
      <c r="B13" s="202" t="s">
        <v>247</v>
      </c>
      <c r="C13" s="7"/>
      <c r="D13" s="8"/>
      <c r="E13" s="16"/>
      <c r="F13" s="8"/>
      <c r="G13" s="7"/>
      <c r="H13" s="16"/>
      <c r="I13" s="8"/>
      <c r="J13" s="16"/>
      <c r="K13" s="7"/>
      <c r="L13" s="207"/>
      <c r="M13" s="16"/>
      <c r="N13" s="207"/>
      <c r="O13" s="16"/>
      <c r="Q13" s="212" t="s">
        <v>246</v>
      </c>
      <c r="R13" s="212" t="s">
        <v>247</v>
      </c>
      <c r="S13" s="7"/>
      <c r="T13" s="8"/>
    </row>
    <row r="14" spans="1:20" ht="21" customHeight="1">
      <c r="A14" s="202"/>
      <c r="B14" s="202"/>
      <c r="C14" s="7"/>
      <c r="D14" s="8"/>
      <c r="E14" s="16"/>
      <c r="F14" s="39"/>
      <c r="G14" s="25"/>
      <c r="H14" s="25"/>
      <c r="I14" s="25"/>
      <c r="J14" s="25"/>
      <c r="K14" s="25"/>
      <c r="L14" s="207"/>
      <c r="M14" s="25"/>
      <c r="N14" s="207"/>
      <c r="O14" s="16"/>
      <c r="Q14" s="212"/>
      <c r="R14" s="212"/>
      <c r="S14" s="7"/>
      <c r="T14" s="8"/>
    </row>
    <row r="15" spans="1:20">
      <c r="A15" s="203"/>
      <c r="B15" s="202"/>
      <c r="C15" s="9" t="s">
        <v>173</v>
      </c>
      <c r="D15" s="51"/>
      <c r="E15" s="18"/>
      <c r="F15" s="125" t="s">
        <v>139</v>
      </c>
      <c r="G15" s="1" t="s">
        <v>140</v>
      </c>
      <c r="H15" s="1" t="s">
        <v>3</v>
      </c>
      <c r="I15" s="1" t="s">
        <v>141</v>
      </c>
      <c r="J15" s="1" t="s">
        <v>163</v>
      </c>
      <c r="K15" s="1" t="s">
        <v>164</v>
      </c>
      <c r="L15" s="1" t="s">
        <v>165</v>
      </c>
      <c r="M15" s="1" t="s">
        <v>166</v>
      </c>
      <c r="N15" s="1" t="s">
        <v>167</v>
      </c>
      <c r="O15" s="18"/>
      <c r="Q15" s="203"/>
      <c r="R15" s="203"/>
      <c r="S15" s="9" t="s">
        <v>173</v>
      </c>
      <c r="T15" s="51"/>
    </row>
    <row r="16" spans="1:20" ht="18.75" customHeight="1">
      <c r="A16" s="121"/>
      <c r="B16" s="64"/>
      <c r="C16" s="154" t="s">
        <v>174</v>
      </c>
      <c r="D16" s="155"/>
      <c r="E16" s="2">
        <v>1</v>
      </c>
      <c r="F16" s="44"/>
      <c r="G16" s="44"/>
      <c r="H16" s="44"/>
      <c r="I16" s="44"/>
      <c r="J16" s="44"/>
      <c r="K16" s="44"/>
      <c r="L16" s="44"/>
      <c r="M16" s="44"/>
      <c r="N16" s="44"/>
      <c r="O16" s="2">
        <v>1</v>
      </c>
      <c r="Q16" s="121"/>
      <c r="R16" s="64"/>
      <c r="S16" s="154" t="s">
        <v>174</v>
      </c>
      <c r="T16" s="155"/>
    </row>
    <row r="17" spans="1:20" ht="14.25" customHeight="1">
      <c r="A17" s="142"/>
      <c r="B17" s="141"/>
      <c r="C17" s="6" t="s">
        <v>175</v>
      </c>
      <c r="D17" s="156"/>
      <c r="E17" s="2"/>
      <c r="F17" s="44"/>
      <c r="G17" s="44"/>
      <c r="H17" s="44"/>
      <c r="I17" s="44"/>
      <c r="J17" s="44"/>
      <c r="K17" s="44"/>
      <c r="L17" s="44"/>
      <c r="M17" s="44"/>
      <c r="N17" s="44"/>
      <c r="O17" s="2"/>
      <c r="Q17" s="142"/>
      <c r="R17" s="141"/>
      <c r="S17" s="7" t="s">
        <v>175</v>
      </c>
      <c r="T17" s="156"/>
    </row>
    <row r="18" spans="1:20">
      <c r="A18" s="142"/>
      <c r="B18" s="141"/>
      <c r="D18" s="157" t="s">
        <v>176</v>
      </c>
      <c r="E18" s="2">
        <v>2</v>
      </c>
      <c r="F18" s="44"/>
      <c r="G18" s="44"/>
      <c r="H18" s="44"/>
      <c r="I18" s="44"/>
      <c r="J18" s="44"/>
      <c r="K18" s="44"/>
      <c r="L18" s="44"/>
      <c r="M18" s="44"/>
      <c r="N18" s="44"/>
      <c r="O18" s="2">
        <v>2</v>
      </c>
      <c r="Q18" s="142"/>
      <c r="R18" s="141"/>
      <c r="S18" s="7"/>
      <c r="T18" s="157" t="s">
        <v>176</v>
      </c>
    </row>
    <row r="19" spans="1:20" ht="13.9" customHeight="1" thickBot="1">
      <c r="A19" s="143" t="s">
        <v>4</v>
      </c>
      <c r="B19" s="144" t="s">
        <v>7</v>
      </c>
      <c r="C19" s="158" t="s">
        <v>177</v>
      </c>
      <c r="D19" s="159"/>
      <c r="E19" s="2">
        <v>3</v>
      </c>
      <c r="F19" s="45"/>
      <c r="G19" s="45"/>
      <c r="H19" s="45"/>
      <c r="I19" s="117">
        <f>SUM(G19:H19)</f>
        <v>0</v>
      </c>
      <c r="J19" s="117">
        <f>SUM(F19,I19)</f>
        <v>0</v>
      </c>
      <c r="K19" s="45"/>
      <c r="L19" s="45"/>
      <c r="M19" s="45"/>
      <c r="N19" s="45"/>
      <c r="O19" s="2">
        <v>3</v>
      </c>
      <c r="Q19" s="143" t="s">
        <v>4</v>
      </c>
      <c r="R19" s="187" t="s">
        <v>7</v>
      </c>
      <c r="S19" s="185" t="s">
        <v>177</v>
      </c>
      <c r="T19" s="159"/>
    </row>
    <row r="20" spans="1:20" ht="14.45" customHeight="1" thickTop="1" thickBot="1">
      <c r="A20" s="143" t="s">
        <v>5</v>
      </c>
      <c r="B20" s="145" t="s">
        <v>8</v>
      </c>
      <c r="C20" s="158" t="s">
        <v>178</v>
      </c>
      <c r="D20" s="159"/>
      <c r="E20" s="2">
        <v>4</v>
      </c>
      <c r="F20" s="45"/>
      <c r="G20" s="45"/>
      <c r="H20" s="45"/>
      <c r="I20" s="117">
        <f>SUM(G20:H20)</f>
        <v>0</v>
      </c>
      <c r="J20" s="117">
        <f>SUM(F20,I20)</f>
        <v>0</v>
      </c>
      <c r="K20" s="45"/>
      <c r="L20" s="45"/>
      <c r="M20" s="45"/>
      <c r="N20" s="45"/>
      <c r="O20" s="2">
        <v>4</v>
      </c>
      <c r="Q20" s="143" t="s">
        <v>5</v>
      </c>
      <c r="R20" s="188" t="s">
        <v>8</v>
      </c>
      <c r="S20" s="185" t="s">
        <v>178</v>
      </c>
      <c r="T20" s="159"/>
    </row>
    <row r="21" spans="1:20" ht="14.45" customHeight="1" thickTop="1" thickBot="1">
      <c r="A21" s="143" t="s">
        <v>6</v>
      </c>
      <c r="B21" s="145" t="s">
        <v>9</v>
      </c>
      <c r="C21" s="160" t="s">
        <v>179</v>
      </c>
      <c r="D21" s="159"/>
      <c r="E21" s="2">
        <v>5</v>
      </c>
      <c r="F21" s="45"/>
      <c r="G21" s="45"/>
      <c r="H21" s="45"/>
      <c r="I21" s="117">
        <f>SUM(G21:H21)</f>
        <v>0</v>
      </c>
      <c r="J21" s="117">
        <f>SUM(F21,I21)</f>
        <v>0</v>
      </c>
      <c r="K21" s="45"/>
      <c r="L21" s="45"/>
      <c r="M21" s="45"/>
      <c r="N21" s="45"/>
      <c r="O21" s="2">
        <v>5</v>
      </c>
      <c r="Q21" s="143" t="s">
        <v>6</v>
      </c>
      <c r="R21" s="188" t="s">
        <v>9</v>
      </c>
      <c r="S21" s="120" t="s">
        <v>179</v>
      </c>
      <c r="T21" s="159"/>
    </row>
    <row r="22" spans="1:20" ht="14.25" customHeight="1" thickTop="1">
      <c r="A22" s="142"/>
      <c r="B22" s="141"/>
      <c r="C22" s="6" t="s">
        <v>175</v>
      </c>
      <c r="D22" s="156"/>
      <c r="E22" s="2"/>
      <c r="F22" s="44"/>
      <c r="G22" s="44"/>
      <c r="H22" s="44"/>
      <c r="I22" s="44"/>
      <c r="J22" s="44"/>
      <c r="K22" s="44"/>
      <c r="L22" s="44"/>
      <c r="M22" s="44"/>
      <c r="N22" s="44"/>
      <c r="O22" s="2"/>
      <c r="Q22" s="142"/>
      <c r="R22" s="189"/>
      <c r="S22" s="7" t="s">
        <v>175</v>
      </c>
      <c r="T22" s="156"/>
    </row>
    <row r="23" spans="1:20" ht="26.25" thickBot="1">
      <c r="A23" s="142"/>
      <c r="B23" s="146" t="s">
        <v>10</v>
      </c>
      <c r="D23" s="161" t="s">
        <v>180</v>
      </c>
      <c r="E23" s="2">
        <v>6</v>
      </c>
      <c r="F23" s="45"/>
      <c r="G23" s="45"/>
      <c r="H23" s="45"/>
      <c r="I23" s="117">
        <f t="shared" ref="I23:I35" si="0">SUM(G23:H23)</f>
        <v>0</v>
      </c>
      <c r="J23" s="117">
        <f t="shared" ref="J23:J35" si="1">SUM(F23,I23)</f>
        <v>0</v>
      </c>
      <c r="K23" s="45"/>
      <c r="L23" s="45"/>
      <c r="M23" s="45"/>
      <c r="N23" s="45"/>
      <c r="O23" s="2">
        <v>6</v>
      </c>
      <c r="Q23" s="142"/>
      <c r="R23" s="191" t="s">
        <v>284</v>
      </c>
      <c r="S23" s="7"/>
      <c r="T23" s="161" t="s">
        <v>180</v>
      </c>
    </row>
    <row r="24" spans="1:20" ht="27" thickTop="1" thickBot="1">
      <c r="A24" s="142"/>
      <c r="B24" s="146" t="s">
        <v>11</v>
      </c>
      <c r="D24" s="161" t="s">
        <v>269</v>
      </c>
      <c r="E24" s="2">
        <v>7</v>
      </c>
      <c r="F24" s="45"/>
      <c r="G24" s="45"/>
      <c r="H24" s="45"/>
      <c r="I24" s="117">
        <f t="shared" si="0"/>
        <v>0</v>
      </c>
      <c r="J24" s="117">
        <f t="shared" si="1"/>
        <v>0</v>
      </c>
      <c r="K24" s="45"/>
      <c r="L24" s="45"/>
      <c r="M24" s="45"/>
      <c r="N24" s="45"/>
      <c r="O24" s="2">
        <v>7</v>
      </c>
      <c r="Q24" s="142"/>
      <c r="R24" s="191" t="s">
        <v>285</v>
      </c>
      <c r="S24" s="7"/>
      <c r="T24" s="161" t="s">
        <v>181</v>
      </c>
    </row>
    <row r="25" spans="1:20" ht="27" thickTop="1" thickBot="1">
      <c r="A25" s="142"/>
      <c r="B25" s="146" t="s">
        <v>12</v>
      </c>
      <c r="D25" s="161" t="s">
        <v>291</v>
      </c>
      <c r="E25" s="2">
        <v>8</v>
      </c>
      <c r="F25" s="45"/>
      <c r="G25" s="45"/>
      <c r="H25" s="45"/>
      <c r="I25" s="117">
        <f t="shared" si="0"/>
        <v>0</v>
      </c>
      <c r="J25" s="117">
        <f t="shared" si="1"/>
        <v>0</v>
      </c>
      <c r="K25" s="45"/>
      <c r="L25" s="45"/>
      <c r="M25" s="45"/>
      <c r="N25" s="45"/>
      <c r="O25" s="2">
        <v>8</v>
      </c>
      <c r="Q25" s="142"/>
      <c r="R25" s="191" t="s">
        <v>286</v>
      </c>
      <c r="S25" s="7"/>
      <c r="T25" s="161" t="s">
        <v>291</v>
      </c>
    </row>
    <row r="26" spans="1:20" ht="14.45" customHeight="1" thickTop="1" thickBot="1">
      <c r="A26" s="142"/>
      <c r="B26" s="146" t="s">
        <v>13</v>
      </c>
      <c r="D26" s="161" t="s">
        <v>292</v>
      </c>
      <c r="E26" s="2">
        <v>9</v>
      </c>
      <c r="F26" s="45"/>
      <c r="G26" s="45"/>
      <c r="H26" s="45"/>
      <c r="I26" s="117">
        <f t="shared" si="0"/>
        <v>0</v>
      </c>
      <c r="J26" s="117">
        <f t="shared" si="1"/>
        <v>0</v>
      </c>
      <c r="K26" s="45"/>
      <c r="L26" s="45"/>
      <c r="M26" s="45"/>
      <c r="N26" s="45"/>
      <c r="O26" s="2">
        <v>9</v>
      </c>
      <c r="Q26" s="142"/>
      <c r="R26" s="191" t="s">
        <v>13</v>
      </c>
      <c r="S26" s="7"/>
      <c r="T26" s="161" t="s">
        <v>292</v>
      </c>
    </row>
    <row r="27" spans="1:20" ht="14.25" thickTop="1" thickBot="1">
      <c r="A27" s="142"/>
      <c r="B27" s="146" t="s">
        <v>14</v>
      </c>
      <c r="D27" s="161" t="s">
        <v>182</v>
      </c>
      <c r="E27" s="2">
        <v>10</v>
      </c>
      <c r="F27" s="45"/>
      <c r="G27" s="45"/>
      <c r="H27" s="45"/>
      <c r="I27" s="117">
        <f t="shared" si="0"/>
        <v>0</v>
      </c>
      <c r="J27" s="117">
        <f t="shared" si="1"/>
        <v>0</v>
      </c>
      <c r="K27" s="45"/>
      <c r="L27" s="45"/>
      <c r="M27" s="45"/>
      <c r="N27" s="45"/>
      <c r="O27" s="2">
        <v>10</v>
      </c>
      <c r="Q27" s="142"/>
      <c r="R27" s="152" t="s">
        <v>14</v>
      </c>
      <c r="S27" s="7"/>
      <c r="T27" s="161" t="s">
        <v>182</v>
      </c>
    </row>
    <row r="28" spans="1:20" ht="14.25" thickTop="1" thickBot="1">
      <c r="A28" s="142"/>
      <c r="B28" s="146" t="s">
        <v>15</v>
      </c>
      <c r="D28" s="161" t="s">
        <v>183</v>
      </c>
      <c r="E28" s="2">
        <v>11</v>
      </c>
      <c r="F28" s="45"/>
      <c r="G28" s="45"/>
      <c r="H28" s="45"/>
      <c r="I28" s="117">
        <f t="shared" si="0"/>
        <v>0</v>
      </c>
      <c r="J28" s="117">
        <f t="shared" si="1"/>
        <v>0</v>
      </c>
      <c r="K28" s="45"/>
      <c r="L28" s="45"/>
      <c r="M28" s="45"/>
      <c r="N28" s="45"/>
      <c r="O28" s="2">
        <v>11</v>
      </c>
      <c r="Q28" s="142"/>
      <c r="R28" s="152" t="s">
        <v>15</v>
      </c>
      <c r="S28" s="7"/>
      <c r="T28" s="161" t="s">
        <v>183</v>
      </c>
    </row>
    <row r="29" spans="1:20" ht="14.25" thickTop="1" thickBot="1">
      <c r="A29" s="142"/>
      <c r="B29" s="146" t="s">
        <v>16</v>
      </c>
      <c r="D29" s="161" t="s">
        <v>184</v>
      </c>
      <c r="E29" s="2">
        <v>12</v>
      </c>
      <c r="F29" s="45"/>
      <c r="G29" s="45"/>
      <c r="H29" s="45"/>
      <c r="I29" s="117">
        <f t="shared" si="0"/>
        <v>0</v>
      </c>
      <c r="J29" s="117">
        <f t="shared" si="1"/>
        <v>0</v>
      </c>
      <c r="K29" s="45"/>
      <c r="L29" s="45"/>
      <c r="M29" s="45"/>
      <c r="N29" s="45"/>
      <c r="O29" s="2">
        <v>12</v>
      </c>
      <c r="Q29" s="142"/>
      <c r="R29" s="152" t="s">
        <v>16</v>
      </c>
      <c r="S29" s="7"/>
      <c r="T29" s="161" t="s">
        <v>184</v>
      </c>
    </row>
    <row r="30" spans="1:20" ht="14.25" thickTop="1" thickBot="1">
      <c r="A30" s="142"/>
      <c r="B30" s="146" t="s">
        <v>17</v>
      </c>
      <c r="D30" s="161" t="s">
        <v>185</v>
      </c>
      <c r="E30" s="2">
        <v>13</v>
      </c>
      <c r="F30" s="45"/>
      <c r="G30" s="45"/>
      <c r="H30" s="45"/>
      <c r="I30" s="117">
        <f t="shared" si="0"/>
        <v>0</v>
      </c>
      <c r="J30" s="117">
        <f t="shared" si="1"/>
        <v>0</v>
      </c>
      <c r="K30" s="45"/>
      <c r="L30" s="45"/>
      <c r="M30" s="45"/>
      <c r="N30" s="45"/>
      <c r="O30" s="2">
        <v>13</v>
      </c>
      <c r="Q30" s="142"/>
      <c r="R30" s="152" t="s">
        <v>17</v>
      </c>
      <c r="S30" s="7"/>
      <c r="T30" s="161" t="s">
        <v>185</v>
      </c>
    </row>
    <row r="31" spans="1:20" ht="27" thickTop="1" thickBot="1">
      <c r="A31" s="142"/>
      <c r="B31" s="146" t="s">
        <v>18</v>
      </c>
      <c r="D31" s="161" t="s">
        <v>186</v>
      </c>
      <c r="E31" s="2">
        <v>14</v>
      </c>
      <c r="F31" s="45"/>
      <c r="G31" s="45"/>
      <c r="H31" s="45"/>
      <c r="I31" s="117">
        <f t="shared" si="0"/>
        <v>0</v>
      </c>
      <c r="J31" s="117">
        <f t="shared" si="1"/>
        <v>0</v>
      </c>
      <c r="K31" s="45"/>
      <c r="L31" s="45"/>
      <c r="M31" s="45"/>
      <c r="N31" s="45"/>
      <c r="O31" s="2">
        <v>14</v>
      </c>
      <c r="Q31" s="142"/>
      <c r="R31" s="191" t="s">
        <v>287</v>
      </c>
      <c r="S31" s="7"/>
      <c r="T31" s="161" t="s">
        <v>186</v>
      </c>
    </row>
    <row r="32" spans="1:20" ht="14.25" thickTop="1" thickBot="1">
      <c r="A32" s="142"/>
      <c r="B32" s="146" t="s">
        <v>19</v>
      </c>
      <c r="D32" s="161" t="s">
        <v>187</v>
      </c>
      <c r="E32" s="2">
        <v>15</v>
      </c>
      <c r="F32" s="45"/>
      <c r="G32" s="45"/>
      <c r="H32" s="45"/>
      <c r="I32" s="117">
        <f t="shared" si="0"/>
        <v>0</v>
      </c>
      <c r="J32" s="117">
        <f t="shared" si="1"/>
        <v>0</v>
      </c>
      <c r="K32" s="45"/>
      <c r="L32" s="45"/>
      <c r="M32" s="45"/>
      <c r="N32" s="45"/>
      <c r="O32" s="2">
        <v>15</v>
      </c>
      <c r="Q32" s="142"/>
      <c r="R32" s="152" t="s">
        <v>19</v>
      </c>
      <c r="S32" s="7"/>
      <c r="T32" s="161" t="s">
        <v>187</v>
      </c>
    </row>
    <row r="33" spans="1:20" ht="16.5" customHeight="1" thickTop="1" thickBot="1">
      <c r="A33" s="142"/>
      <c r="B33" s="146" t="s">
        <v>20</v>
      </c>
      <c r="D33" s="161" t="s">
        <v>188</v>
      </c>
      <c r="E33" s="2">
        <v>16</v>
      </c>
      <c r="F33" s="45"/>
      <c r="G33" s="45"/>
      <c r="H33" s="45"/>
      <c r="I33" s="117">
        <f t="shared" si="0"/>
        <v>0</v>
      </c>
      <c r="J33" s="117">
        <f t="shared" si="1"/>
        <v>0</v>
      </c>
      <c r="K33" s="45"/>
      <c r="L33" s="45"/>
      <c r="M33" s="45"/>
      <c r="N33" s="45"/>
      <c r="O33" s="2">
        <v>16</v>
      </c>
      <c r="Q33" s="142"/>
      <c r="R33" s="152" t="s">
        <v>20</v>
      </c>
      <c r="S33" s="7"/>
      <c r="T33" s="161" t="s">
        <v>188</v>
      </c>
    </row>
    <row r="34" spans="1:20" ht="14.25" thickTop="1" thickBot="1">
      <c r="A34" s="142"/>
      <c r="B34" s="146" t="s">
        <v>21</v>
      </c>
      <c r="D34" s="161" t="s">
        <v>293</v>
      </c>
      <c r="E34" s="2">
        <v>17</v>
      </c>
      <c r="F34" s="45"/>
      <c r="G34" s="45"/>
      <c r="H34" s="45"/>
      <c r="I34" s="117">
        <f t="shared" si="0"/>
        <v>0</v>
      </c>
      <c r="J34" s="117">
        <f t="shared" si="1"/>
        <v>0</v>
      </c>
      <c r="K34" s="45"/>
      <c r="L34" s="45"/>
      <c r="M34" s="45"/>
      <c r="N34" s="45"/>
      <c r="O34" s="2">
        <v>17</v>
      </c>
      <c r="Q34" s="142"/>
      <c r="R34" s="152" t="s">
        <v>21</v>
      </c>
      <c r="S34" s="7"/>
      <c r="T34" s="161" t="s">
        <v>293</v>
      </c>
    </row>
    <row r="35" spans="1:20" ht="14.25" thickTop="1" thickBot="1">
      <c r="A35" s="142"/>
      <c r="B35" s="146" t="s">
        <v>22</v>
      </c>
      <c r="D35" s="161" t="s">
        <v>189</v>
      </c>
      <c r="E35" s="2">
        <v>18</v>
      </c>
      <c r="F35" s="45"/>
      <c r="G35" s="45"/>
      <c r="H35" s="45"/>
      <c r="I35" s="117">
        <f t="shared" si="0"/>
        <v>0</v>
      </c>
      <c r="J35" s="117">
        <f t="shared" si="1"/>
        <v>0</v>
      </c>
      <c r="K35" s="45"/>
      <c r="L35" s="45"/>
      <c r="M35" s="45"/>
      <c r="N35" s="45"/>
      <c r="O35" s="2">
        <v>18</v>
      </c>
      <c r="Q35" s="142"/>
      <c r="R35" s="152" t="s">
        <v>22</v>
      </c>
      <c r="S35" s="7"/>
      <c r="T35" s="161" t="s">
        <v>189</v>
      </c>
    </row>
    <row r="36" spans="1:20" s="54" customFormat="1" ht="14.45" customHeight="1" thickTop="1">
      <c r="A36" s="143" t="s">
        <v>23</v>
      </c>
      <c r="B36" s="160" t="s">
        <v>24</v>
      </c>
      <c r="C36" s="160" t="s">
        <v>190</v>
      </c>
      <c r="D36" s="160"/>
      <c r="E36" s="2"/>
      <c r="F36" s="140"/>
      <c r="G36" s="140"/>
      <c r="H36" s="140"/>
      <c r="I36" s="140"/>
      <c r="J36" s="140"/>
      <c r="K36" s="140"/>
      <c r="L36" s="140"/>
      <c r="M36" s="140"/>
      <c r="N36" s="140"/>
      <c r="O36" s="2"/>
      <c r="Q36" s="143" t="s">
        <v>23</v>
      </c>
      <c r="R36" s="190" t="s">
        <v>24</v>
      </c>
      <c r="S36" s="120" t="s">
        <v>190</v>
      </c>
      <c r="T36" s="176"/>
    </row>
    <row r="37" spans="1:20" ht="14.45" customHeight="1" thickBot="1">
      <c r="A37" s="143"/>
      <c r="B37" s="145"/>
      <c r="C37" s="158" t="s">
        <v>191</v>
      </c>
      <c r="D37" s="162"/>
      <c r="E37" s="2">
        <v>19</v>
      </c>
      <c r="F37" s="45"/>
      <c r="G37" s="45"/>
      <c r="H37" s="45"/>
      <c r="I37" s="117">
        <f>SUM(G37:H37)</f>
        <v>0</v>
      </c>
      <c r="J37" s="117">
        <f>SUM(F37,I37)</f>
        <v>0</v>
      </c>
      <c r="K37" s="45"/>
      <c r="L37" s="45"/>
      <c r="M37" s="45"/>
      <c r="N37" s="45"/>
      <c r="O37" s="2">
        <v>19</v>
      </c>
      <c r="Q37" s="143"/>
      <c r="R37" s="188"/>
      <c r="S37" s="185" t="s">
        <v>191</v>
      </c>
      <c r="T37" s="162"/>
    </row>
    <row r="38" spans="1:20" ht="14.45" customHeight="1" thickTop="1">
      <c r="A38" s="143" t="s">
        <v>25</v>
      </c>
      <c r="B38" s="145" t="s">
        <v>26</v>
      </c>
      <c r="C38" s="160" t="s">
        <v>294</v>
      </c>
      <c r="D38" s="174"/>
      <c r="E38" s="2"/>
      <c r="F38" s="44"/>
      <c r="G38" s="44"/>
      <c r="H38" s="44"/>
      <c r="I38" s="44"/>
      <c r="J38" s="44"/>
      <c r="K38" s="44"/>
      <c r="L38" s="44"/>
      <c r="M38" s="44"/>
      <c r="N38" s="44"/>
      <c r="O38" s="2"/>
      <c r="Q38" s="143" t="s">
        <v>25</v>
      </c>
      <c r="R38" s="188" t="s">
        <v>26</v>
      </c>
      <c r="S38" s="120" t="s">
        <v>294</v>
      </c>
      <c r="T38" s="163"/>
    </row>
    <row r="39" spans="1:20" ht="14.45" customHeight="1" thickBot="1">
      <c r="A39" s="142"/>
      <c r="B39" s="141"/>
      <c r="C39" s="158" t="s">
        <v>192</v>
      </c>
      <c r="D39" s="159"/>
      <c r="E39" s="2">
        <v>20</v>
      </c>
      <c r="F39" s="45"/>
      <c r="G39" s="45"/>
      <c r="H39" s="45"/>
      <c r="I39" s="117">
        <f>SUM(G39:H39)</f>
        <v>0</v>
      </c>
      <c r="J39" s="117">
        <f>SUM(F39,I39)</f>
        <v>0</v>
      </c>
      <c r="K39" s="45"/>
      <c r="L39" s="45"/>
      <c r="M39" s="45"/>
      <c r="N39" s="45"/>
      <c r="O39" s="2">
        <v>20</v>
      </c>
      <c r="Q39" s="142"/>
      <c r="R39" s="189"/>
      <c r="S39" s="185" t="s">
        <v>192</v>
      </c>
      <c r="T39" s="159"/>
    </row>
    <row r="40" spans="1:20" ht="14.45" customHeight="1" thickTop="1" thickBot="1">
      <c r="A40" s="143" t="s">
        <v>27</v>
      </c>
      <c r="B40" s="145" t="s">
        <v>28</v>
      </c>
      <c r="C40" s="158" t="s">
        <v>193</v>
      </c>
      <c r="D40" s="159"/>
      <c r="E40" s="2">
        <v>21</v>
      </c>
      <c r="F40" s="45"/>
      <c r="G40" s="45"/>
      <c r="H40" s="45"/>
      <c r="I40" s="117">
        <f>SUM(G40:H40)</f>
        <v>0</v>
      </c>
      <c r="J40" s="117">
        <f>SUM(F40,I40)</f>
        <v>0</v>
      </c>
      <c r="K40" s="45"/>
      <c r="L40" s="45"/>
      <c r="M40" s="45"/>
      <c r="N40" s="45"/>
      <c r="O40" s="2">
        <v>21</v>
      </c>
      <c r="Q40" s="143" t="s">
        <v>27</v>
      </c>
      <c r="R40" s="188" t="s">
        <v>28</v>
      </c>
      <c r="S40" s="185" t="s">
        <v>193</v>
      </c>
      <c r="T40" s="159"/>
    </row>
    <row r="41" spans="1:20" ht="14.45" customHeight="1" thickTop="1" thickBot="1">
      <c r="A41" s="143" t="s">
        <v>29</v>
      </c>
      <c r="B41" s="145" t="s">
        <v>270</v>
      </c>
      <c r="C41" s="158" t="s">
        <v>302</v>
      </c>
      <c r="D41" s="159"/>
      <c r="E41" s="2">
        <v>22</v>
      </c>
      <c r="F41" s="117">
        <f>SUM(F43:F45)</f>
        <v>0</v>
      </c>
      <c r="G41" s="117">
        <f t="shared" ref="G41:N41" si="2">SUM(G43:G45)</f>
        <v>0</v>
      </c>
      <c r="H41" s="117">
        <f t="shared" si="2"/>
        <v>0</v>
      </c>
      <c r="I41" s="117">
        <f>SUM(G41:H41)</f>
        <v>0</v>
      </c>
      <c r="J41" s="117">
        <f>SUM(F41,I41)</f>
        <v>0</v>
      </c>
      <c r="K41" s="117">
        <f t="shared" si="2"/>
        <v>0</v>
      </c>
      <c r="L41" s="117">
        <f t="shared" si="2"/>
        <v>0</v>
      </c>
      <c r="M41" s="117">
        <f t="shared" si="2"/>
        <v>0</v>
      </c>
      <c r="N41" s="117">
        <f t="shared" si="2"/>
        <v>0</v>
      </c>
      <c r="O41" s="2">
        <v>22</v>
      </c>
      <c r="Q41" s="143" t="s">
        <v>29</v>
      </c>
      <c r="R41" s="188" t="s">
        <v>30</v>
      </c>
      <c r="S41" s="185" t="s">
        <v>194</v>
      </c>
      <c r="T41" s="159"/>
    </row>
    <row r="42" spans="1:20" ht="14.25" customHeight="1" thickTop="1">
      <c r="A42" s="142"/>
      <c r="B42" s="141"/>
      <c r="C42" s="6" t="s">
        <v>175</v>
      </c>
      <c r="D42" s="156"/>
      <c r="E42" s="2"/>
      <c r="F42" s="44"/>
      <c r="G42" s="44"/>
      <c r="H42" s="44"/>
      <c r="I42" s="44"/>
      <c r="J42" s="44"/>
      <c r="K42" s="44"/>
      <c r="L42" s="44"/>
      <c r="M42" s="44"/>
      <c r="N42" s="44"/>
      <c r="O42" s="2"/>
      <c r="Q42" s="142"/>
      <c r="R42" s="189"/>
      <c r="S42" s="7" t="s">
        <v>175</v>
      </c>
      <c r="T42" s="156"/>
    </row>
    <row r="43" spans="1:20" ht="26.25" thickBot="1">
      <c r="A43" s="142"/>
      <c r="B43" s="146"/>
      <c r="D43" s="161" t="s">
        <v>271</v>
      </c>
      <c r="E43" s="2">
        <v>23</v>
      </c>
      <c r="F43" s="45"/>
      <c r="G43" s="45"/>
      <c r="H43" s="45"/>
      <c r="I43" s="117">
        <f>SUM(G43:H43)</f>
        <v>0</v>
      </c>
      <c r="J43" s="117">
        <f>SUM(F43,I43)</f>
        <v>0</v>
      </c>
      <c r="K43" s="45"/>
      <c r="L43" s="45"/>
      <c r="M43" s="45"/>
      <c r="N43" s="45"/>
      <c r="O43" s="2">
        <v>23</v>
      </c>
      <c r="Q43" s="142"/>
      <c r="R43" s="152" t="s">
        <v>31</v>
      </c>
      <c r="S43" s="7"/>
      <c r="T43" s="161" t="s">
        <v>195</v>
      </c>
    </row>
    <row r="44" spans="1:20" ht="14.25" thickTop="1" thickBot="1">
      <c r="A44" s="142"/>
      <c r="B44" s="146" t="s">
        <v>32</v>
      </c>
      <c r="D44" s="161" t="s">
        <v>272</v>
      </c>
      <c r="E44" s="2">
        <v>24</v>
      </c>
      <c r="F44" s="45"/>
      <c r="G44" s="45"/>
      <c r="H44" s="45"/>
      <c r="I44" s="117">
        <f>SUM(G44:H44)</f>
        <v>0</v>
      </c>
      <c r="J44" s="117">
        <f>SUM(F44,I44)</f>
        <v>0</v>
      </c>
      <c r="K44" s="45"/>
      <c r="L44" s="45"/>
      <c r="M44" s="45"/>
      <c r="N44" s="45"/>
      <c r="O44" s="2">
        <v>24</v>
      </c>
      <c r="Q44" s="142"/>
      <c r="R44" s="152" t="s">
        <v>32</v>
      </c>
      <c r="S44" s="7"/>
      <c r="T44" s="161" t="s">
        <v>196</v>
      </c>
    </row>
    <row r="45" spans="1:20" ht="14.25" thickTop="1" thickBot="1">
      <c r="A45" s="142"/>
      <c r="B45" s="146" t="s">
        <v>33</v>
      </c>
      <c r="D45" s="161" t="s">
        <v>273</v>
      </c>
      <c r="E45" s="2">
        <v>25</v>
      </c>
      <c r="F45" s="45"/>
      <c r="G45" s="45"/>
      <c r="H45" s="45"/>
      <c r="I45" s="117">
        <f>SUM(G45:H45)</f>
        <v>0</v>
      </c>
      <c r="J45" s="117">
        <f>SUM(F45,I45)</f>
        <v>0</v>
      </c>
      <c r="K45" s="45"/>
      <c r="L45" s="45"/>
      <c r="M45" s="45"/>
      <c r="N45" s="45"/>
      <c r="O45" s="2">
        <v>25</v>
      </c>
      <c r="Q45" s="142"/>
      <c r="R45" s="152" t="s">
        <v>33</v>
      </c>
      <c r="S45" s="7"/>
      <c r="T45" s="161" t="s">
        <v>197</v>
      </c>
    </row>
    <row r="46" spans="1:20" ht="14.25" thickTop="1" thickBot="1">
      <c r="A46" s="143" t="s">
        <v>34</v>
      </c>
      <c r="B46" s="147" t="s">
        <v>70</v>
      </c>
      <c r="C46" s="158" t="s">
        <v>198</v>
      </c>
      <c r="D46" s="159"/>
      <c r="E46" s="2">
        <v>26</v>
      </c>
      <c r="F46" s="117">
        <f>SUM(F48:F51)</f>
        <v>0</v>
      </c>
      <c r="G46" s="117">
        <f>SUM(G48:G51)</f>
        <v>0</v>
      </c>
      <c r="H46" s="117">
        <f>SUM(H48:H51)</f>
        <v>0</v>
      </c>
      <c r="I46" s="117">
        <f>SUM(G46:H46)</f>
        <v>0</v>
      </c>
      <c r="J46" s="117">
        <f>SUM(F46,I46)</f>
        <v>0</v>
      </c>
      <c r="K46" s="117">
        <f>SUM(K48:K51)</f>
        <v>0</v>
      </c>
      <c r="L46" s="117">
        <f>SUM(L48:L51)</f>
        <v>0</v>
      </c>
      <c r="M46" s="117">
        <f>SUM(M48:M51)</f>
        <v>0</v>
      </c>
      <c r="N46" s="117">
        <f>SUM(N48:N51)</f>
        <v>0</v>
      </c>
      <c r="O46" s="2">
        <v>26</v>
      </c>
      <c r="Q46" s="143" t="s">
        <v>34</v>
      </c>
      <c r="R46" s="188" t="s">
        <v>70</v>
      </c>
      <c r="S46" s="185" t="s">
        <v>198</v>
      </c>
      <c r="T46" s="159"/>
    </row>
    <row r="47" spans="1:20" ht="14.25" customHeight="1" thickTop="1">
      <c r="A47" s="142"/>
      <c r="B47" s="141"/>
      <c r="C47" s="6" t="s">
        <v>175</v>
      </c>
      <c r="D47" s="156"/>
      <c r="E47" s="2"/>
      <c r="F47" s="44"/>
      <c r="G47" s="44"/>
      <c r="H47" s="44"/>
      <c r="I47" s="44"/>
      <c r="J47" s="44"/>
      <c r="K47" s="44"/>
      <c r="L47" s="44"/>
      <c r="M47" s="44"/>
      <c r="N47" s="44"/>
      <c r="O47" s="2"/>
      <c r="Q47" s="142"/>
      <c r="R47" s="189"/>
      <c r="S47" s="7" t="s">
        <v>175</v>
      </c>
      <c r="T47" s="156"/>
    </row>
    <row r="48" spans="1:20" ht="13.5" thickBot="1">
      <c r="A48" s="142"/>
      <c r="B48" s="146" t="s">
        <v>35</v>
      </c>
      <c r="D48" s="161" t="s">
        <v>295</v>
      </c>
      <c r="E48" s="2">
        <v>27</v>
      </c>
      <c r="F48" s="45"/>
      <c r="G48" s="45"/>
      <c r="H48" s="45"/>
      <c r="I48" s="117">
        <f t="shared" ref="I48:I53" si="3">SUM(G48:H48)</f>
        <v>0</v>
      </c>
      <c r="J48" s="117">
        <f t="shared" ref="J48:J53" si="4">SUM(F48,I48)</f>
        <v>0</v>
      </c>
      <c r="K48" s="45"/>
      <c r="L48" s="45"/>
      <c r="M48" s="45"/>
      <c r="N48" s="45"/>
      <c r="O48" s="2">
        <v>27</v>
      </c>
      <c r="Q48" s="142"/>
      <c r="R48" s="152" t="s">
        <v>35</v>
      </c>
      <c r="S48" s="7"/>
      <c r="T48" s="161" t="s">
        <v>306</v>
      </c>
    </row>
    <row r="49" spans="1:20" ht="14.25" thickTop="1" thickBot="1">
      <c r="A49" s="142"/>
      <c r="B49" s="146" t="s">
        <v>36</v>
      </c>
      <c r="D49" s="161" t="s">
        <v>301</v>
      </c>
      <c r="E49" s="2">
        <v>28</v>
      </c>
      <c r="F49" s="45"/>
      <c r="G49" s="45"/>
      <c r="H49" s="45"/>
      <c r="I49" s="117">
        <f t="shared" si="3"/>
        <v>0</v>
      </c>
      <c r="J49" s="117">
        <f t="shared" si="4"/>
        <v>0</v>
      </c>
      <c r="K49" s="45"/>
      <c r="L49" s="45"/>
      <c r="M49" s="45"/>
      <c r="N49" s="45"/>
      <c r="O49" s="2">
        <v>28</v>
      </c>
      <c r="Q49" s="142"/>
      <c r="R49" s="152" t="s">
        <v>36</v>
      </c>
      <c r="S49" s="7"/>
      <c r="T49" s="161" t="s">
        <v>307</v>
      </c>
    </row>
    <row r="50" spans="1:20" ht="14.25" thickTop="1" thickBot="1">
      <c r="A50" s="142"/>
      <c r="B50" s="146" t="s">
        <v>37</v>
      </c>
      <c r="D50" s="164" t="s">
        <v>199</v>
      </c>
      <c r="E50" s="2">
        <v>29</v>
      </c>
      <c r="F50" s="45"/>
      <c r="G50" s="45"/>
      <c r="H50" s="45"/>
      <c r="I50" s="117">
        <f t="shared" si="3"/>
        <v>0</v>
      </c>
      <c r="J50" s="117">
        <f t="shared" si="4"/>
        <v>0</v>
      </c>
      <c r="K50" s="45"/>
      <c r="L50" s="45"/>
      <c r="M50" s="45"/>
      <c r="N50" s="45"/>
      <c r="O50" s="2">
        <v>29</v>
      </c>
      <c r="Q50" s="142"/>
      <c r="R50" s="152" t="s">
        <v>37</v>
      </c>
      <c r="S50" s="7"/>
      <c r="T50" s="164" t="s">
        <v>199</v>
      </c>
    </row>
    <row r="51" spans="1:20" ht="27" thickTop="1" thickBot="1">
      <c r="A51" s="142"/>
      <c r="B51" s="146" t="s">
        <v>38</v>
      </c>
      <c r="D51" s="161" t="s">
        <v>200</v>
      </c>
      <c r="E51" s="2">
        <v>30</v>
      </c>
      <c r="F51" s="45"/>
      <c r="G51" s="45"/>
      <c r="H51" s="45"/>
      <c r="I51" s="117">
        <f t="shared" si="3"/>
        <v>0</v>
      </c>
      <c r="J51" s="117">
        <f t="shared" si="4"/>
        <v>0</v>
      </c>
      <c r="K51" s="45"/>
      <c r="L51" s="45"/>
      <c r="M51" s="45"/>
      <c r="N51" s="45"/>
      <c r="O51" s="2">
        <v>30</v>
      </c>
      <c r="Q51" s="142"/>
      <c r="R51" s="191" t="s">
        <v>288</v>
      </c>
      <c r="S51" s="7"/>
      <c r="T51" s="161" t="s">
        <v>200</v>
      </c>
    </row>
    <row r="52" spans="1:20" ht="14.25" thickTop="1" thickBot="1">
      <c r="A52" s="143" t="s">
        <v>39</v>
      </c>
      <c r="B52" s="147" t="s">
        <v>40</v>
      </c>
      <c r="C52" s="158" t="s">
        <v>201</v>
      </c>
      <c r="D52" s="159"/>
      <c r="E52" s="2">
        <v>31</v>
      </c>
      <c r="F52" s="45"/>
      <c r="G52" s="45"/>
      <c r="H52" s="45"/>
      <c r="I52" s="117">
        <f t="shared" si="3"/>
        <v>0</v>
      </c>
      <c r="J52" s="117">
        <f t="shared" si="4"/>
        <v>0</v>
      </c>
      <c r="K52" s="45"/>
      <c r="L52" s="45"/>
      <c r="M52" s="45"/>
      <c r="N52" s="45"/>
      <c r="O52" s="2">
        <v>31</v>
      </c>
      <c r="Q52" s="143" t="s">
        <v>39</v>
      </c>
      <c r="R52" s="188" t="s">
        <v>40</v>
      </c>
      <c r="S52" s="185" t="s">
        <v>201</v>
      </c>
      <c r="T52" s="159"/>
    </row>
    <row r="53" spans="1:20" ht="43.5" customHeight="1" thickTop="1" thickBot="1">
      <c r="A53" s="182" t="s">
        <v>282</v>
      </c>
      <c r="B53" s="179" t="s">
        <v>283</v>
      </c>
      <c r="C53" s="208" t="s">
        <v>274</v>
      </c>
      <c r="D53" s="209"/>
      <c r="E53" s="2">
        <v>32</v>
      </c>
      <c r="F53" s="45"/>
      <c r="G53" s="45"/>
      <c r="H53" s="45"/>
      <c r="I53" s="117">
        <f t="shared" si="3"/>
        <v>0</v>
      </c>
      <c r="J53" s="117">
        <f t="shared" si="4"/>
        <v>0</v>
      </c>
      <c r="K53" s="45"/>
      <c r="L53" s="45"/>
      <c r="M53" s="45"/>
      <c r="N53" s="45"/>
      <c r="O53" s="2">
        <v>32</v>
      </c>
      <c r="Q53" s="143" t="s">
        <v>41</v>
      </c>
      <c r="R53" s="188" t="s">
        <v>42</v>
      </c>
      <c r="S53" s="208" t="s">
        <v>202</v>
      </c>
      <c r="T53" s="209"/>
    </row>
    <row r="54" spans="1:20" ht="14.25" customHeight="1" thickTop="1">
      <c r="A54" s="142"/>
      <c r="B54" s="141"/>
      <c r="C54" s="6" t="s">
        <v>175</v>
      </c>
      <c r="D54" s="156"/>
      <c r="E54" s="2"/>
      <c r="F54" s="44"/>
      <c r="G54" s="44"/>
      <c r="H54" s="44"/>
      <c r="I54" s="44"/>
      <c r="J54" s="44"/>
      <c r="K54" s="44"/>
      <c r="L54" s="44"/>
      <c r="M54" s="44"/>
      <c r="N54" s="44"/>
      <c r="O54" s="2"/>
      <c r="Q54" s="142"/>
      <c r="R54" s="189"/>
      <c r="S54" s="7" t="s">
        <v>175</v>
      </c>
      <c r="T54" s="156"/>
    </row>
    <row r="55" spans="1:20" ht="27.6" customHeight="1" thickBot="1">
      <c r="A55" s="142"/>
      <c r="B55" s="146" t="s">
        <v>43</v>
      </c>
      <c r="D55" s="161" t="s">
        <v>304</v>
      </c>
      <c r="E55" s="2">
        <v>33</v>
      </c>
      <c r="F55" s="45"/>
      <c r="G55" s="45"/>
      <c r="H55" s="45"/>
      <c r="I55" s="117">
        <f>SUM(G55:H55)</f>
        <v>0</v>
      </c>
      <c r="J55" s="117">
        <f>SUM(F55,I55)</f>
        <v>0</v>
      </c>
      <c r="K55" s="45"/>
      <c r="L55" s="45"/>
      <c r="M55" s="45"/>
      <c r="N55" s="45"/>
      <c r="O55" s="2">
        <v>33</v>
      </c>
      <c r="Q55" s="142"/>
      <c r="R55" s="152" t="s">
        <v>43</v>
      </c>
      <c r="S55" s="7"/>
      <c r="T55" s="161" t="s">
        <v>203</v>
      </c>
    </row>
    <row r="56" spans="1:20" ht="27.6" customHeight="1" thickTop="1" thickBot="1">
      <c r="A56" s="142"/>
      <c r="B56" s="146" t="s">
        <v>44</v>
      </c>
      <c r="D56" s="161" t="s">
        <v>305</v>
      </c>
      <c r="E56" s="2">
        <v>34</v>
      </c>
      <c r="F56" s="45"/>
      <c r="G56" s="45"/>
      <c r="H56" s="45"/>
      <c r="I56" s="117">
        <f>SUM(G56:H56)</f>
        <v>0</v>
      </c>
      <c r="J56" s="117">
        <f>SUM(F56,I56)</f>
        <v>0</v>
      </c>
      <c r="K56" s="45"/>
      <c r="L56" s="45"/>
      <c r="M56" s="45"/>
      <c r="N56" s="45"/>
      <c r="O56" s="2">
        <v>34</v>
      </c>
      <c r="Q56" s="142"/>
      <c r="R56" s="191" t="s">
        <v>44</v>
      </c>
      <c r="S56" s="7"/>
      <c r="T56" s="161" t="s">
        <v>204</v>
      </c>
    </row>
    <row r="57" spans="1:20" ht="14.25" customHeight="1" thickTop="1">
      <c r="A57" s="143"/>
      <c r="B57" s="147"/>
      <c r="C57" s="160"/>
      <c r="D57" s="174"/>
      <c r="E57" s="2"/>
      <c r="F57" s="44"/>
      <c r="G57" s="44"/>
      <c r="H57" s="44"/>
      <c r="I57" s="44"/>
      <c r="J57" s="44"/>
      <c r="K57" s="44"/>
      <c r="L57" s="44"/>
      <c r="M57" s="44"/>
      <c r="N57" s="44"/>
      <c r="O57" s="2"/>
      <c r="Q57" s="143"/>
      <c r="R57" s="188"/>
      <c r="S57" s="120"/>
      <c r="T57" s="163"/>
    </row>
    <row r="58" spans="1:20" ht="13.5" thickBot="1">
      <c r="A58" s="143" t="s">
        <v>49</v>
      </c>
      <c r="B58" s="165" t="s">
        <v>79</v>
      </c>
      <c r="C58" s="158" t="s">
        <v>205</v>
      </c>
      <c r="D58" s="159"/>
      <c r="E58" s="2">
        <v>35</v>
      </c>
      <c r="F58" s="117">
        <f>SUM(F60:F62)</f>
        <v>0</v>
      </c>
      <c r="G58" s="117">
        <f>SUM(G60:G62)</f>
        <v>0</v>
      </c>
      <c r="H58" s="117">
        <f>SUM(H60:H62)</f>
        <v>0</v>
      </c>
      <c r="I58" s="117">
        <f>SUM(G58:H58)</f>
        <v>0</v>
      </c>
      <c r="J58" s="117">
        <f>SUM(F58,I58)</f>
        <v>0</v>
      </c>
      <c r="K58" s="117">
        <f>SUM(K60:K62)</f>
        <v>0</v>
      </c>
      <c r="L58" s="117">
        <f>SUM(L60:L62)</f>
        <v>0</v>
      </c>
      <c r="M58" s="117">
        <f>SUM(M60:M62)</f>
        <v>0</v>
      </c>
      <c r="N58" s="117">
        <f>SUM(N60:N62)</f>
        <v>0</v>
      </c>
      <c r="O58" s="2">
        <v>35</v>
      </c>
      <c r="Q58" s="143" t="s">
        <v>45</v>
      </c>
      <c r="R58" s="190" t="s">
        <v>79</v>
      </c>
      <c r="S58" s="185" t="s">
        <v>205</v>
      </c>
      <c r="T58" s="159"/>
    </row>
    <row r="59" spans="1:20" ht="14.25" customHeight="1" thickTop="1">
      <c r="A59" s="142"/>
      <c r="B59" s="141"/>
      <c r="C59" s="6" t="s">
        <v>175</v>
      </c>
      <c r="D59" s="156"/>
      <c r="E59" s="2"/>
      <c r="F59" s="44"/>
      <c r="G59" s="44"/>
      <c r="H59" s="44"/>
      <c r="I59" s="44"/>
      <c r="J59" s="44"/>
      <c r="K59" s="44"/>
      <c r="L59" s="44"/>
      <c r="M59" s="44"/>
      <c r="N59" s="44"/>
      <c r="O59" s="2"/>
      <c r="Q59" s="142"/>
      <c r="R59" s="189"/>
      <c r="S59" s="7" t="s">
        <v>175</v>
      </c>
      <c r="T59" s="156"/>
    </row>
    <row r="60" spans="1:20" ht="13.5" thickBot="1">
      <c r="A60" s="142"/>
      <c r="B60" s="146" t="s">
        <v>46</v>
      </c>
      <c r="D60" s="161" t="s">
        <v>296</v>
      </c>
      <c r="E60" s="2">
        <v>36</v>
      </c>
      <c r="F60" s="45"/>
      <c r="G60" s="45"/>
      <c r="H60" s="45"/>
      <c r="I60" s="117">
        <f>SUM(G60:H60)</f>
        <v>0</v>
      </c>
      <c r="J60" s="117">
        <f>SUM(F60,I60)</f>
        <v>0</v>
      </c>
      <c r="K60" s="45"/>
      <c r="L60" s="45"/>
      <c r="M60" s="45"/>
      <c r="N60" s="45"/>
      <c r="O60" s="2">
        <v>36</v>
      </c>
      <c r="Q60" s="142"/>
      <c r="R60" s="152" t="s">
        <v>46</v>
      </c>
      <c r="S60" s="7"/>
      <c r="T60" s="161" t="s">
        <v>206</v>
      </c>
    </row>
    <row r="61" spans="1:20" ht="27" thickTop="1" thickBot="1">
      <c r="A61" s="142"/>
      <c r="B61" s="146" t="s">
        <v>47</v>
      </c>
      <c r="D61" s="161" t="s">
        <v>297</v>
      </c>
      <c r="E61" s="2">
        <v>37</v>
      </c>
      <c r="F61" s="45"/>
      <c r="G61" s="45"/>
      <c r="H61" s="45"/>
      <c r="I61" s="117">
        <f>SUM(G61:H61)</f>
        <v>0</v>
      </c>
      <c r="J61" s="117">
        <f>SUM(F61,I61)</f>
        <v>0</v>
      </c>
      <c r="K61" s="45"/>
      <c r="L61" s="45"/>
      <c r="M61" s="45"/>
      <c r="N61" s="45"/>
      <c r="O61" s="2">
        <v>37</v>
      </c>
      <c r="Q61" s="142"/>
      <c r="R61" s="152" t="s">
        <v>47</v>
      </c>
      <c r="S61" s="7"/>
      <c r="T61" s="161" t="s">
        <v>207</v>
      </c>
    </row>
    <row r="62" spans="1:20" ht="14.25" thickTop="1" thickBot="1">
      <c r="A62" s="142"/>
      <c r="B62" s="146" t="s">
        <v>48</v>
      </c>
      <c r="D62" s="161" t="s">
        <v>298</v>
      </c>
      <c r="E62" s="2">
        <v>38</v>
      </c>
      <c r="F62" s="45"/>
      <c r="G62" s="45"/>
      <c r="H62" s="45"/>
      <c r="I62" s="117">
        <f>SUM(G62:H62)</f>
        <v>0</v>
      </c>
      <c r="J62" s="117">
        <f>SUM(F62,I62)</f>
        <v>0</v>
      </c>
      <c r="K62" s="45"/>
      <c r="L62" s="45"/>
      <c r="M62" s="45"/>
      <c r="N62" s="45"/>
      <c r="O62" s="2">
        <v>38</v>
      </c>
      <c r="Q62" s="142"/>
      <c r="R62" s="152" t="s">
        <v>48</v>
      </c>
      <c r="S62" s="7"/>
      <c r="T62" s="161" t="s">
        <v>208</v>
      </c>
    </row>
    <row r="63" spans="1:20" ht="14.25" thickTop="1" thickBot="1">
      <c r="A63" s="143" t="s">
        <v>51</v>
      </c>
      <c r="B63" s="145" t="s">
        <v>50</v>
      </c>
      <c r="C63" s="166" t="s">
        <v>209</v>
      </c>
      <c r="D63" s="63"/>
      <c r="E63" s="2">
        <v>39</v>
      </c>
      <c r="F63" s="45"/>
      <c r="G63" s="45"/>
      <c r="H63" s="45"/>
      <c r="I63" s="117">
        <f>SUM(G63:H63)</f>
        <v>0</v>
      </c>
      <c r="J63" s="117">
        <f>SUM(F63,I63)</f>
        <v>0</v>
      </c>
      <c r="K63" s="45"/>
      <c r="L63" s="45"/>
      <c r="M63" s="45"/>
      <c r="N63" s="45"/>
      <c r="O63" s="2">
        <v>39</v>
      </c>
      <c r="Q63" s="143" t="s">
        <v>49</v>
      </c>
      <c r="R63" s="188" t="s">
        <v>50</v>
      </c>
      <c r="S63" s="166" t="s">
        <v>209</v>
      </c>
      <c r="T63" s="157"/>
    </row>
    <row r="64" spans="1:20" ht="14.25" customHeight="1" thickTop="1">
      <c r="A64" s="143"/>
      <c r="B64" s="145"/>
      <c r="C64" s="13"/>
      <c r="D64" s="168"/>
      <c r="E64" s="2"/>
      <c r="F64" s="44"/>
      <c r="G64" s="44"/>
      <c r="H64" s="44"/>
      <c r="I64" s="44"/>
      <c r="J64" s="44"/>
      <c r="K64" s="44"/>
      <c r="L64" s="44"/>
      <c r="M64" s="44"/>
      <c r="N64" s="44"/>
      <c r="O64" s="2"/>
      <c r="Q64" s="143"/>
      <c r="R64" s="188"/>
      <c r="S64" s="167"/>
      <c r="T64" s="168"/>
    </row>
    <row r="65" spans="1:20" ht="13.5" thickBot="1">
      <c r="A65" s="143" t="s">
        <v>54</v>
      </c>
      <c r="B65" s="145" t="s">
        <v>52</v>
      </c>
      <c r="C65" s="169" t="s">
        <v>210</v>
      </c>
      <c r="D65" s="170"/>
      <c r="E65" s="2">
        <v>40</v>
      </c>
      <c r="F65" s="45"/>
      <c r="G65" s="45"/>
      <c r="H65" s="45"/>
      <c r="I65" s="117">
        <f>SUM(G65:H65)</f>
        <v>0</v>
      </c>
      <c r="J65" s="117">
        <f>SUM(F65,I65)</f>
        <v>0</v>
      </c>
      <c r="K65" s="45"/>
      <c r="L65" s="45"/>
      <c r="M65" s="45"/>
      <c r="N65" s="45"/>
      <c r="O65" s="2">
        <v>40</v>
      </c>
      <c r="Q65" s="143" t="s">
        <v>51</v>
      </c>
      <c r="R65" s="188" t="s">
        <v>52</v>
      </c>
      <c r="S65" s="186" t="s">
        <v>210</v>
      </c>
      <c r="T65" s="170"/>
    </row>
    <row r="66" spans="1:20" ht="14.25" customHeight="1" thickTop="1">
      <c r="A66" s="142"/>
      <c r="B66" s="146"/>
      <c r="C66" s="6" t="s">
        <v>175</v>
      </c>
      <c r="D66" s="156"/>
      <c r="E66" s="2"/>
      <c r="F66" s="44"/>
      <c r="G66" s="44"/>
      <c r="H66" s="44"/>
      <c r="I66" s="44"/>
      <c r="J66" s="44"/>
      <c r="K66" s="44"/>
      <c r="L66" s="44"/>
      <c r="M66" s="44"/>
      <c r="N66" s="44"/>
      <c r="O66" s="2"/>
      <c r="Q66" s="142"/>
      <c r="R66" s="152"/>
      <c r="S66" s="7" t="s">
        <v>175</v>
      </c>
      <c r="T66" s="156"/>
    </row>
    <row r="67" spans="1:20" ht="13.5" thickBot="1">
      <c r="A67" s="142"/>
      <c r="B67" s="146" t="s">
        <v>53</v>
      </c>
      <c r="D67" s="161" t="s">
        <v>299</v>
      </c>
      <c r="E67" s="2">
        <v>41</v>
      </c>
      <c r="F67" s="45"/>
      <c r="G67" s="45"/>
      <c r="H67" s="45"/>
      <c r="I67" s="117">
        <f>SUM(G67:H67)</f>
        <v>0</v>
      </c>
      <c r="J67" s="117">
        <f>SUM(F67,I67)</f>
        <v>0</v>
      </c>
      <c r="K67" s="45"/>
      <c r="L67" s="45"/>
      <c r="M67" s="45"/>
      <c r="N67" s="45"/>
      <c r="O67" s="2">
        <v>41</v>
      </c>
      <c r="Q67" s="142"/>
      <c r="R67" s="152" t="s">
        <v>53</v>
      </c>
      <c r="S67" s="7"/>
      <c r="T67" s="161" t="s">
        <v>308</v>
      </c>
    </row>
    <row r="68" spans="1:20" ht="14.25" customHeight="1" thickTop="1">
      <c r="A68" s="143"/>
      <c r="B68" s="145"/>
      <c r="C68" s="160"/>
      <c r="D68" s="174"/>
      <c r="E68" s="2"/>
      <c r="F68" s="44"/>
      <c r="G68" s="44"/>
      <c r="H68" s="44"/>
      <c r="I68" s="44"/>
      <c r="J68" s="44"/>
      <c r="K68" s="44"/>
      <c r="L68" s="44"/>
      <c r="M68" s="44"/>
      <c r="N68" s="44"/>
      <c r="O68" s="2"/>
      <c r="Q68" s="143"/>
      <c r="R68" s="188"/>
      <c r="S68" s="120"/>
      <c r="T68" s="163"/>
    </row>
    <row r="69" spans="1:20" ht="13.5" thickBot="1">
      <c r="A69" s="143" t="s">
        <v>56</v>
      </c>
      <c r="B69" s="145" t="s">
        <v>55</v>
      </c>
      <c r="C69" s="158" t="s">
        <v>303</v>
      </c>
      <c r="D69" s="159"/>
      <c r="E69" s="2">
        <v>42</v>
      </c>
      <c r="F69" s="45"/>
      <c r="G69" s="45"/>
      <c r="H69" s="45"/>
      <c r="I69" s="117">
        <f>SUM(G69:H69)</f>
        <v>0</v>
      </c>
      <c r="J69" s="117">
        <f>SUM(F69,I69)</f>
        <v>0</v>
      </c>
      <c r="K69" s="45"/>
      <c r="L69" s="45"/>
      <c r="M69" s="45"/>
      <c r="N69" s="45"/>
      <c r="O69" s="2">
        <v>42</v>
      </c>
      <c r="Q69" s="143" t="s">
        <v>54</v>
      </c>
      <c r="R69" s="188" t="s">
        <v>55</v>
      </c>
      <c r="S69" s="185" t="s">
        <v>309</v>
      </c>
      <c r="T69" s="159"/>
    </row>
    <row r="70" spans="1:20" ht="14.25" customHeight="1" thickTop="1">
      <c r="A70" s="143"/>
      <c r="B70" s="145"/>
      <c r="C70" s="160"/>
      <c r="D70" s="174"/>
      <c r="E70" s="2"/>
      <c r="F70" s="44"/>
      <c r="G70" s="44"/>
      <c r="H70" s="44"/>
      <c r="I70" s="44"/>
      <c r="J70" s="44"/>
      <c r="K70" s="44"/>
      <c r="L70" s="44"/>
      <c r="M70" s="44"/>
      <c r="N70" s="44"/>
      <c r="O70" s="2"/>
      <c r="Q70" s="143"/>
      <c r="R70" s="188"/>
      <c r="S70" s="120"/>
      <c r="T70" s="163"/>
    </row>
    <row r="71" spans="1:20" ht="13.5" thickBot="1">
      <c r="A71" s="143" t="s">
        <v>59</v>
      </c>
      <c r="B71" s="145" t="s">
        <v>57</v>
      </c>
      <c r="C71" s="158" t="s">
        <v>275</v>
      </c>
      <c r="D71" s="159"/>
      <c r="E71" s="2">
        <v>43</v>
      </c>
      <c r="F71" s="117">
        <f>SUM(F73:F74)</f>
        <v>0</v>
      </c>
      <c r="G71" s="117">
        <f t="shared" ref="G71:N71" si="5">SUM(G73:G74)</f>
        <v>0</v>
      </c>
      <c r="H71" s="117">
        <f t="shared" si="5"/>
        <v>0</v>
      </c>
      <c r="I71" s="117">
        <f>SUM(G71:H71)</f>
        <v>0</v>
      </c>
      <c r="J71" s="117">
        <f>SUM(F71,I71)</f>
        <v>0</v>
      </c>
      <c r="K71" s="117">
        <f t="shared" si="5"/>
        <v>0</v>
      </c>
      <c r="L71" s="117">
        <f t="shared" si="5"/>
        <v>0</v>
      </c>
      <c r="M71" s="117">
        <f t="shared" si="5"/>
        <v>0</v>
      </c>
      <c r="N71" s="117">
        <f t="shared" si="5"/>
        <v>0</v>
      </c>
      <c r="O71" s="2">
        <v>43</v>
      </c>
      <c r="Q71" s="143" t="s">
        <v>56</v>
      </c>
      <c r="R71" s="188" t="s">
        <v>57</v>
      </c>
      <c r="S71" s="185" t="s">
        <v>211</v>
      </c>
      <c r="T71" s="159"/>
    </row>
    <row r="72" spans="1:20" ht="14.25" customHeight="1" thickTop="1">
      <c r="A72" s="142"/>
      <c r="B72" s="146"/>
      <c r="C72" s="6" t="s">
        <v>175</v>
      </c>
      <c r="D72" s="156"/>
      <c r="E72" s="2"/>
      <c r="F72" s="44"/>
      <c r="G72" s="44"/>
      <c r="H72" s="44"/>
      <c r="I72" s="44"/>
      <c r="J72" s="44"/>
      <c r="K72" s="44"/>
      <c r="L72" s="44"/>
      <c r="M72" s="44"/>
      <c r="N72" s="44"/>
      <c r="O72" s="2"/>
      <c r="Q72" s="142"/>
      <c r="R72" s="152"/>
      <c r="S72" s="7" t="s">
        <v>175</v>
      </c>
      <c r="T72" s="156"/>
    </row>
    <row r="73" spans="1:20" ht="27" customHeight="1" thickBot="1">
      <c r="A73" s="142"/>
      <c r="B73" s="141" t="s">
        <v>80</v>
      </c>
      <c r="D73" s="161" t="s">
        <v>300</v>
      </c>
      <c r="E73" s="2">
        <v>44</v>
      </c>
      <c r="F73" s="45"/>
      <c r="G73" s="45"/>
      <c r="H73" s="45"/>
      <c r="I73" s="117">
        <f>SUM(G73:H73)</f>
        <v>0</v>
      </c>
      <c r="J73" s="117">
        <f>SUM(F73,I73)</f>
        <v>0</v>
      </c>
      <c r="K73" s="45"/>
      <c r="L73" s="45"/>
      <c r="M73" s="45"/>
      <c r="N73" s="45"/>
      <c r="O73" s="2">
        <v>44</v>
      </c>
      <c r="Q73" s="142"/>
      <c r="R73" s="192" t="s">
        <v>289</v>
      </c>
      <c r="S73" s="7"/>
      <c r="T73" s="161" t="s">
        <v>212</v>
      </c>
    </row>
    <row r="74" spans="1:20" ht="14.25" thickTop="1" thickBot="1">
      <c r="A74" s="142"/>
      <c r="B74" s="146" t="s">
        <v>58</v>
      </c>
      <c r="D74" s="161" t="s">
        <v>213</v>
      </c>
      <c r="E74" s="2">
        <v>45</v>
      </c>
      <c r="F74" s="45"/>
      <c r="G74" s="45"/>
      <c r="H74" s="45"/>
      <c r="I74" s="117">
        <f>SUM(G74:H74)</f>
        <v>0</v>
      </c>
      <c r="J74" s="117">
        <f>SUM(F74,I74)</f>
        <v>0</v>
      </c>
      <c r="K74" s="45"/>
      <c r="L74" s="45"/>
      <c r="M74" s="45"/>
      <c r="N74" s="45"/>
      <c r="O74" s="2">
        <v>45</v>
      </c>
      <c r="Q74" s="142"/>
      <c r="R74" s="152" t="s">
        <v>58</v>
      </c>
      <c r="S74" s="7"/>
      <c r="T74" s="161" t="s">
        <v>213</v>
      </c>
    </row>
    <row r="75" spans="1:20" ht="14.25" thickTop="1" thickBot="1">
      <c r="A75" s="143" t="s">
        <v>61</v>
      </c>
      <c r="B75" s="145" t="s">
        <v>60</v>
      </c>
      <c r="C75" s="158" t="s">
        <v>214</v>
      </c>
      <c r="D75" s="159"/>
      <c r="E75" s="2">
        <v>46</v>
      </c>
      <c r="F75" s="45"/>
      <c r="G75" s="45"/>
      <c r="H75" s="45"/>
      <c r="I75" s="117">
        <f>SUM(G75:H75)</f>
        <v>0</v>
      </c>
      <c r="J75" s="117">
        <f>SUM(F75,I75)</f>
        <v>0</v>
      </c>
      <c r="K75" s="45"/>
      <c r="L75" s="45"/>
      <c r="M75" s="45"/>
      <c r="N75" s="45"/>
      <c r="O75" s="2">
        <v>46</v>
      </c>
      <c r="Q75" s="143" t="s">
        <v>59</v>
      </c>
      <c r="R75" s="188" t="s">
        <v>60</v>
      </c>
      <c r="S75" s="185" t="s">
        <v>214</v>
      </c>
      <c r="T75" s="159"/>
    </row>
    <row r="76" spans="1:20" ht="14.25" thickTop="1" thickBot="1">
      <c r="A76" s="143" t="s">
        <v>64</v>
      </c>
      <c r="B76" s="145" t="s">
        <v>62</v>
      </c>
      <c r="C76" s="158" t="s">
        <v>276</v>
      </c>
      <c r="D76" s="159"/>
      <c r="E76" s="2">
        <v>47</v>
      </c>
      <c r="F76" s="45"/>
      <c r="G76" s="45"/>
      <c r="H76" s="45"/>
      <c r="I76" s="117">
        <f>SUM(G76:H76)</f>
        <v>0</v>
      </c>
      <c r="J76" s="117">
        <f>SUM(F76,I76)</f>
        <v>0</v>
      </c>
      <c r="K76" s="45"/>
      <c r="L76" s="45"/>
      <c r="M76" s="45"/>
      <c r="N76" s="45"/>
      <c r="O76" s="2">
        <v>47</v>
      </c>
      <c r="Q76" s="143" t="s">
        <v>61</v>
      </c>
      <c r="R76" s="188" t="s">
        <v>62</v>
      </c>
      <c r="S76" s="185" t="s">
        <v>215</v>
      </c>
      <c r="T76" s="159"/>
    </row>
    <row r="77" spans="1:20" ht="14.25" customHeight="1" thickTop="1">
      <c r="A77" s="142"/>
      <c r="B77" s="146"/>
      <c r="C77" s="6" t="s">
        <v>175</v>
      </c>
      <c r="D77" s="156"/>
      <c r="E77" s="2"/>
      <c r="F77" s="44"/>
      <c r="G77" s="44"/>
      <c r="H77" s="44"/>
      <c r="I77" s="44"/>
      <c r="J77" s="44"/>
      <c r="K77" s="44"/>
      <c r="L77" s="44"/>
      <c r="M77" s="44"/>
      <c r="N77" s="44"/>
      <c r="O77" s="2"/>
      <c r="Q77" s="142"/>
      <c r="R77" s="152"/>
      <c r="S77" s="7" t="s">
        <v>175</v>
      </c>
      <c r="T77" s="156"/>
    </row>
    <row r="78" spans="1:20" ht="13.5" thickBot="1">
      <c r="A78" s="142"/>
      <c r="B78" s="146" t="s">
        <v>63</v>
      </c>
      <c r="D78" s="161" t="s">
        <v>216</v>
      </c>
      <c r="E78" s="2">
        <v>48</v>
      </c>
      <c r="F78" s="45"/>
      <c r="G78" s="45"/>
      <c r="H78" s="45"/>
      <c r="I78" s="117">
        <f>SUM(G78:H78)</f>
        <v>0</v>
      </c>
      <c r="J78" s="117">
        <f>SUM(F78,I78)</f>
        <v>0</v>
      </c>
      <c r="K78" s="45"/>
      <c r="L78" s="45"/>
      <c r="M78" s="45"/>
      <c r="N78" s="45"/>
      <c r="O78" s="2">
        <v>48</v>
      </c>
      <c r="Q78" s="142"/>
      <c r="R78" s="152" t="s">
        <v>63</v>
      </c>
      <c r="S78" s="7"/>
      <c r="T78" s="161" t="s">
        <v>216</v>
      </c>
    </row>
    <row r="79" spans="1:20" ht="14.25" thickTop="1" thickBot="1">
      <c r="A79" s="143" t="s">
        <v>66</v>
      </c>
      <c r="B79" s="145" t="s">
        <v>65</v>
      </c>
      <c r="C79" s="158" t="s">
        <v>277</v>
      </c>
      <c r="D79" s="159"/>
      <c r="E79" s="2">
        <v>49</v>
      </c>
      <c r="F79" s="45"/>
      <c r="G79" s="45"/>
      <c r="H79" s="45"/>
      <c r="I79" s="117">
        <f>SUM(G79:H79)</f>
        <v>0</v>
      </c>
      <c r="J79" s="117">
        <f>SUM(F79,I79)</f>
        <v>0</v>
      </c>
      <c r="K79" s="45"/>
      <c r="L79" s="45"/>
      <c r="M79" s="45"/>
      <c r="N79" s="45"/>
      <c r="O79" s="2">
        <v>49</v>
      </c>
      <c r="Q79" s="143" t="s">
        <v>64</v>
      </c>
      <c r="R79" s="188" t="s">
        <v>65</v>
      </c>
      <c r="S79" s="185" t="s">
        <v>217</v>
      </c>
      <c r="T79" s="159"/>
    </row>
    <row r="80" spans="1:20" ht="14.25" thickTop="1" thickBot="1">
      <c r="A80" s="143" t="s">
        <v>278</v>
      </c>
      <c r="B80" s="145" t="s">
        <v>67</v>
      </c>
      <c r="C80" s="158" t="s">
        <v>218</v>
      </c>
      <c r="D80" s="159"/>
      <c r="E80" s="2">
        <v>50</v>
      </c>
      <c r="F80" s="45"/>
      <c r="G80" s="45"/>
      <c r="H80" s="45"/>
      <c r="I80" s="117">
        <f>SUM(G80:H80)</f>
        <v>0</v>
      </c>
      <c r="J80" s="117">
        <f>SUM(F80,I80)</f>
        <v>0</v>
      </c>
      <c r="K80" s="45"/>
      <c r="L80" s="45"/>
      <c r="M80" s="45"/>
      <c r="N80" s="45"/>
      <c r="O80" s="2">
        <v>50</v>
      </c>
      <c r="Q80" s="143" t="s">
        <v>66</v>
      </c>
      <c r="R80" s="188" t="s">
        <v>67</v>
      </c>
      <c r="S80" s="185" t="s">
        <v>218</v>
      </c>
      <c r="T80" s="159"/>
    </row>
    <row r="81" spans="1:20" ht="14.25" thickTop="1" thickBot="1">
      <c r="A81" s="143" t="s">
        <v>279</v>
      </c>
      <c r="B81" s="145" t="s">
        <v>69</v>
      </c>
      <c r="C81" s="158" t="s">
        <v>280</v>
      </c>
      <c r="D81" s="159"/>
      <c r="E81" s="2">
        <v>51</v>
      </c>
      <c r="F81" s="45"/>
      <c r="G81" s="45"/>
      <c r="H81" s="45"/>
      <c r="I81" s="117">
        <f>SUM(G81:H81)</f>
        <v>0</v>
      </c>
      <c r="J81" s="117">
        <f>SUM(F81,I81)</f>
        <v>0</v>
      </c>
      <c r="K81" s="45"/>
      <c r="L81" s="45"/>
      <c r="M81" s="45"/>
      <c r="N81" s="45"/>
      <c r="O81" s="2">
        <v>51</v>
      </c>
      <c r="Q81" s="143" t="s">
        <v>68</v>
      </c>
      <c r="R81" s="188" t="s">
        <v>69</v>
      </c>
      <c r="S81" s="185" t="s">
        <v>219</v>
      </c>
      <c r="T81" s="159"/>
    </row>
    <row r="82" spans="1:20" ht="14.25" thickTop="1" thickBot="1">
      <c r="A82" s="142"/>
      <c r="B82" s="146"/>
      <c r="C82" s="66" t="s">
        <v>220</v>
      </c>
      <c r="D82" s="171"/>
      <c r="E82" s="2">
        <v>52</v>
      </c>
      <c r="F82" s="45"/>
      <c r="G82" s="45"/>
      <c r="H82" s="45"/>
      <c r="I82" s="117">
        <f>SUM(G82:H82)</f>
        <v>0</v>
      </c>
      <c r="J82" s="117">
        <f>SUM(F82,I82)</f>
        <v>0</v>
      </c>
      <c r="K82" s="45"/>
      <c r="L82" s="45"/>
      <c r="M82" s="45"/>
      <c r="N82" s="45"/>
      <c r="O82" s="2">
        <v>52</v>
      </c>
      <c r="Q82" s="142"/>
      <c r="R82" s="152"/>
      <c r="S82" s="66" t="s">
        <v>220</v>
      </c>
      <c r="T82" s="171"/>
    </row>
    <row r="83" spans="1:20" ht="28.5" customHeight="1" thickTop="1">
      <c r="A83" s="142"/>
      <c r="B83" s="146"/>
      <c r="C83" s="204" t="s">
        <v>250</v>
      </c>
      <c r="D83" s="205"/>
      <c r="E83" s="2">
        <v>53</v>
      </c>
      <c r="F83" s="44"/>
      <c r="G83" s="44"/>
      <c r="H83" s="44"/>
      <c r="I83" s="44"/>
      <c r="J83" s="44"/>
      <c r="K83" s="44"/>
      <c r="L83" s="45"/>
      <c r="M83" s="44"/>
      <c r="N83" s="44"/>
      <c r="O83" s="2">
        <v>53</v>
      </c>
      <c r="Q83" s="142"/>
      <c r="R83" s="152"/>
      <c r="S83" s="213" t="s">
        <v>250</v>
      </c>
      <c r="T83" s="205"/>
    </row>
    <row r="84" spans="1:20" ht="13.5" thickBot="1">
      <c r="A84" s="142"/>
      <c r="B84" s="146"/>
      <c r="C84" s="158" t="s">
        <v>221</v>
      </c>
      <c r="D84" s="161"/>
      <c r="E84" s="2">
        <v>54</v>
      </c>
      <c r="F84" s="117">
        <f t="shared" ref="F84:N84" si="6">SUM(F16,F19:F21,F37:F41,F46,F52:F53,F58,F63:F65,F69:F71,F75:F76,F79:F83)</f>
        <v>0</v>
      </c>
      <c r="G84" s="117">
        <f t="shared" si="6"/>
        <v>0</v>
      </c>
      <c r="H84" s="117">
        <f t="shared" si="6"/>
        <v>0</v>
      </c>
      <c r="I84" s="117">
        <f t="shared" si="6"/>
        <v>0</v>
      </c>
      <c r="J84" s="117">
        <f t="shared" si="6"/>
        <v>0</v>
      </c>
      <c r="K84" s="117">
        <f t="shared" si="6"/>
        <v>0</v>
      </c>
      <c r="L84" s="117">
        <f t="shared" si="6"/>
        <v>0</v>
      </c>
      <c r="M84" s="117">
        <f t="shared" si="6"/>
        <v>0</v>
      </c>
      <c r="N84" s="117">
        <f t="shared" si="6"/>
        <v>0</v>
      </c>
      <c r="O84" s="2">
        <v>54</v>
      </c>
      <c r="Q84" s="142"/>
      <c r="R84" s="152"/>
      <c r="S84" s="185" t="s">
        <v>221</v>
      </c>
      <c r="T84" s="161"/>
    </row>
    <row r="85" spans="1:20" ht="13.5" thickTop="1">
      <c r="A85" s="142"/>
      <c r="B85" s="146"/>
      <c r="C85" s="158" t="s">
        <v>222</v>
      </c>
      <c r="D85" s="161"/>
      <c r="E85" s="2">
        <v>55</v>
      </c>
      <c r="F85" s="44"/>
      <c r="G85" s="44"/>
      <c r="H85" s="44"/>
      <c r="I85" s="44"/>
      <c r="J85" s="44"/>
      <c r="K85" s="44"/>
      <c r="L85" s="44"/>
      <c r="M85" s="44"/>
      <c r="N85" s="44"/>
      <c r="O85" s="2">
        <v>55</v>
      </c>
      <c r="Q85" s="142"/>
      <c r="R85" s="152"/>
      <c r="S85" s="185" t="s">
        <v>222</v>
      </c>
      <c r="T85" s="161"/>
    </row>
    <row r="86" spans="1:20" ht="22.9" customHeight="1" thickBot="1">
      <c r="A86" s="148"/>
      <c r="B86" s="124"/>
      <c r="C86" s="172" t="s">
        <v>223</v>
      </c>
      <c r="D86" s="173"/>
      <c r="E86" s="2">
        <v>56</v>
      </c>
      <c r="F86" s="117">
        <f>SUM(F84:F85)</f>
        <v>0</v>
      </c>
      <c r="G86" s="117">
        <f t="shared" ref="G86:N86" si="7">SUM(G84:G85)</f>
        <v>0</v>
      </c>
      <c r="H86" s="117">
        <f t="shared" si="7"/>
        <v>0</v>
      </c>
      <c r="I86" s="117">
        <f>SUM(G86:H86)</f>
        <v>0</v>
      </c>
      <c r="J86" s="117">
        <f>SUM(F86,I86)</f>
        <v>0</v>
      </c>
      <c r="K86" s="117">
        <f t="shared" si="7"/>
        <v>0</v>
      </c>
      <c r="L86" s="117">
        <f t="shared" si="7"/>
        <v>0</v>
      </c>
      <c r="M86" s="117">
        <f t="shared" si="7"/>
        <v>0</v>
      </c>
      <c r="N86" s="117">
        <f t="shared" si="7"/>
        <v>0</v>
      </c>
      <c r="O86" s="2">
        <v>56</v>
      </c>
      <c r="Q86" s="148"/>
      <c r="R86" s="47"/>
      <c r="S86" s="172" t="s">
        <v>223</v>
      </c>
      <c r="T86" s="173"/>
    </row>
    <row r="87" spans="1:20" ht="19.149999999999999" customHeight="1" thickTop="1">
      <c r="D87" s="35" t="str">
        <f>F104</f>
        <v>1.00.F0</v>
      </c>
      <c r="E87" s="24"/>
      <c r="O87" s="24" t="s">
        <v>72</v>
      </c>
      <c r="T87" s="35"/>
    </row>
    <row r="88" spans="1:20" ht="12" customHeight="1">
      <c r="D88" s="21"/>
      <c r="E88" s="24"/>
      <c r="F88" s="19"/>
      <c r="G88" s="22"/>
      <c r="O88" s="24"/>
      <c r="T88" s="184"/>
    </row>
    <row r="89" spans="1:20">
      <c r="D89" s="23"/>
      <c r="T89" s="23"/>
    </row>
    <row r="90" spans="1:20">
      <c r="A90" s="27" t="s">
        <v>224</v>
      </c>
      <c r="F90" s="55"/>
      <c r="G90" s="55"/>
      <c r="H90" s="55"/>
      <c r="I90" s="55"/>
      <c r="J90" s="55"/>
      <c r="K90" s="55"/>
      <c r="L90" s="55"/>
      <c r="M90" s="55"/>
      <c r="N90" s="55"/>
      <c r="O90" s="7"/>
      <c r="Q90" s="160" t="s">
        <v>224</v>
      </c>
    </row>
    <row r="91" spans="1:20" ht="22.5" customHeight="1">
      <c r="A91" s="32"/>
      <c r="B91" s="4"/>
      <c r="C91" s="154" t="s">
        <v>174</v>
      </c>
      <c r="D91" s="175"/>
      <c r="E91" s="2">
        <v>1</v>
      </c>
      <c r="F91" s="42"/>
      <c r="G91" s="42"/>
      <c r="H91" s="42"/>
      <c r="I91" s="42"/>
      <c r="J91" s="42"/>
      <c r="K91" s="42"/>
      <c r="L91" s="42"/>
      <c r="M91" s="42"/>
      <c r="N91" s="42"/>
      <c r="O91" s="2">
        <v>1</v>
      </c>
      <c r="Q91" s="32"/>
      <c r="R91" s="4"/>
      <c r="S91" s="154" t="s">
        <v>174</v>
      </c>
      <c r="T91" s="175"/>
    </row>
    <row r="92" spans="1:20" ht="22.5" customHeight="1">
      <c r="A92" s="149" t="s">
        <v>6</v>
      </c>
      <c r="B92" s="147" t="s">
        <v>9</v>
      </c>
      <c r="C92" s="160" t="s">
        <v>179</v>
      </c>
      <c r="D92" s="166"/>
      <c r="E92" s="2">
        <v>5</v>
      </c>
      <c r="F92" s="3" t="str">
        <f t="shared" ref="F92:N92" si="8">IF(SUM(F23:F35)-F21&gt;1,"ERROR","")</f>
        <v/>
      </c>
      <c r="G92" s="3" t="str">
        <f t="shared" si="8"/>
        <v/>
      </c>
      <c r="H92" s="3" t="str">
        <f t="shared" si="8"/>
        <v/>
      </c>
      <c r="I92" s="3" t="str">
        <f t="shared" si="8"/>
        <v/>
      </c>
      <c r="J92" s="3" t="str">
        <f t="shared" si="8"/>
        <v/>
      </c>
      <c r="K92" s="3" t="str">
        <f t="shared" si="8"/>
        <v/>
      </c>
      <c r="L92" s="3" t="str">
        <f t="shared" si="8"/>
        <v/>
      </c>
      <c r="M92" s="3" t="str">
        <f t="shared" si="8"/>
        <v/>
      </c>
      <c r="N92" s="3" t="str">
        <f t="shared" si="8"/>
        <v/>
      </c>
      <c r="O92" s="2">
        <v>5</v>
      </c>
      <c r="Q92" s="149" t="s">
        <v>6</v>
      </c>
      <c r="R92" s="147" t="s">
        <v>9</v>
      </c>
      <c r="S92" s="160" t="s">
        <v>179</v>
      </c>
      <c r="T92" s="166"/>
    </row>
    <row r="93" spans="1:20" ht="49.15" customHeight="1">
      <c r="A93" s="180" t="s">
        <v>282</v>
      </c>
      <c r="B93" s="179" t="s">
        <v>283</v>
      </c>
      <c r="C93" s="210" t="s">
        <v>281</v>
      </c>
      <c r="D93" s="211"/>
      <c r="E93" s="2">
        <v>32</v>
      </c>
      <c r="F93" s="3" t="str">
        <f t="shared" ref="F93:N93" si="9">IF(SUM(F55:F56)-F53&gt;1,"ERROR","")</f>
        <v/>
      </c>
      <c r="G93" s="3" t="str">
        <f t="shared" si="9"/>
        <v/>
      </c>
      <c r="H93" s="3" t="str">
        <f t="shared" si="9"/>
        <v/>
      </c>
      <c r="I93" s="3" t="str">
        <f t="shared" si="9"/>
        <v/>
      </c>
      <c r="J93" s="3" t="str">
        <f t="shared" si="9"/>
        <v/>
      </c>
      <c r="K93" s="3" t="str">
        <f t="shared" si="9"/>
        <v/>
      </c>
      <c r="L93" s="3" t="str">
        <f t="shared" si="9"/>
        <v/>
      </c>
      <c r="M93" s="3" t="str">
        <f t="shared" si="9"/>
        <v/>
      </c>
      <c r="N93" s="3" t="str">
        <f t="shared" si="9"/>
        <v/>
      </c>
      <c r="O93" s="2">
        <v>32</v>
      </c>
      <c r="Q93" s="149" t="s">
        <v>41</v>
      </c>
      <c r="R93" s="147" t="s">
        <v>42</v>
      </c>
      <c r="S93" s="210" t="s">
        <v>202</v>
      </c>
      <c r="T93" s="211"/>
    </row>
    <row r="94" spans="1:20" ht="22.5" customHeight="1">
      <c r="A94" s="149"/>
      <c r="B94" s="147"/>
      <c r="C94" s="13"/>
      <c r="D94" s="176"/>
      <c r="E94" s="2"/>
      <c r="F94" s="42"/>
      <c r="G94" s="42"/>
      <c r="H94" s="42"/>
      <c r="I94" s="42"/>
      <c r="J94" s="42"/>
      <c r="K94" s="42"/>
      <c r="L94" s="42"/>
      <c r="M94" s="42"/>
      <c r="N94" s="42"/>
      <c r="O94" s="2"/>
      <c r="Q94" s="149"/>
      <c r="R94" s="147"/>
      <c r="S94" s="167"/>
      <c r="T94" s="176"/>
    </row>
    <row r="95" spans="1:20" ht="12" customHeight="1">
      <c r="A95" s="149" t="s">
        <v>54</v>
      </c>
      <c r="B95" s="147" t="s">
        <v>52</v>
      </c>
      <c r="C95" s="169" t="s">
        <v>210</v>
      </c>
      <c r="D95" s="177"/>
      <c r="E95" s="2">
        <v>40</v>
      </c>
      <c r="F95" s="3" t="str">
        <f>IF(F67-F65&gt;1,"ERROR","")</f>
        <v/>
      </c>
      <c r="G95" s="3" t="str">
        <f t="shared" ref="G95:N95" si="10">IF(G67-G65&gt;1,"ERROR","")</f>
        <v/>
      </c>
      <c r="H95" s="3" t="str">
        <f t="shared" si="10"/>
        <v/>
      </c>
      <c r="I95" s="3" t="str">
        <f t="shared" si="10"/>
        <v/>
      </c>
      <c r="J95" s="3" t="str">
        <f t="shared" si="10"/>
        <v/>
      </c>
      <c r="K95" s="3" t="str">
        <f t="shared" si="10"/>
        <v/>
      </c>
      <c r="L95" s="3" t="str">
        <f t="shared" si="10"/>
        <v/>
      </c>
      <c r="M95" s="3" t="str">
        <f t="shared" si="10"/>
        <v/>
      </c>
      <c r="N95" s="3" t="str">
        <f t="shared" si="10"/>
        <v/>
      </c>
      <c r="O95" s="2">
        <v>40</v>
      </c>
      <c r="Q95" s="149" t="s">
        <v>51</v>
      </c>
      <c r="R95" s="147" t="s">
        <v>52</v>
      </c>
      <c r="S95" s="169" t="s">
        <v>210</v>
      </c>
      <c r="T95" s="177"/>
    </row>
    <row r="96" spans="1:20" ht="22.5" customHeight="1">
      <c r="A96" s="150" t="s">
        <v>64</v>
      </c>
      <c r="B96" s="151" t="s">
        <v>62</v>
      </c>
      <c r="C96" s="181" t="s">
        <v>276</v>
      </c>
      <c r="D96" s="178"/>
      <c r="E96" s="2">
        <v>47</v>
      </c>
      <c r="F96" s="3" t="str">
        <f>IF(F78-F76&gt;1,"ERROR","")</f>
        <v/>
      </c>
      <c r="G96" s="3" t="str">
        <f t="shared" ref="G96:N96" si="11">IF(G78-G76&gt;1,"ERROR","")</f>
        <v/>
      </c>
      <c r="H96" s="3" t="str">
        <f t="shared" si="11"/>
        <v/>
      </c>
      <c r="I96" s="3" t="str">
        <f t="shared" si="11"/>
        <v/>
      </c>
      <c r="J96" s="3" t="str">
        <f t="shared" si="11"/>
        <v/>
      </c>
      <c r="K96" s="3" t="str">
        <f t="shared" si="11"/>
        <v/>
      </c>
      <c r="L96" s="3" t="str">
        <f t="shared" si="11"/>
        <v/>
      </c>
      <c r="M96" s="3" t="str">
        <f t="shared" si="11"/>
        <v/>
      </c>
      <c r="N96" s="3" t="str">
        <f t="shared" si="11"/>
        <v/>
      </c>
      <c r="O96" s="2">
        <v>47</v>
      </c>
      <c r="Q96" s="150" t="s">
        <v>61</v>
      </c>
      <c r="R96" s="151" t="s">
        <v>62</v>
      </c>
      <c r="S96" s="181" t="s">
        <v>215</v>
      </c>
      <c r="T96" s="178"/>
    </row>
    <row r="97" spans="4:16">
      <c r="D97" s="11"/>
      <c r="E97" s="36"/>
      <c r="F97" s="37"/>
      <c r="N97" s="7"/>
      <c r="O97" s="36"/>
    </row>
    <row r="98" spans="4:16">
      <c r="F98" s="42"/>
      <c r="G98" s="42"/>
      <c r="N98" s="7"/>
      <c r="O98" s="7"/>
      <c r="P98" s="7"/>
    </row>
    <row r="99" spans="4:16">
      <c r="F99" s="42"/>
      <c r="G99" s="42"/>
      <c r="O99" s="7"/>
      <c r="P99" s="7"/>
    </row>
    <row r="100" spans="4:16">
      <c r="F100" s="42"/>
      <c r="G100" s="42"/>
      <c r="O100" s="7"/>
      <c r="P100" s="7"/>
    </row>
    <row r="101" spans="4:16">
      <c r="D101" s="32"/>
      <c r="E101" s="4" t="s">
        <v>1</v>
      </c>
      <c r="F101" s="28" t="str">
        <f>N2</f>
        <v>XXXXXX</v>
      </c>
      <c r="G101" s="42"/>
      <c r="O101" s="7"/>
      <c r="P101" s="7"/>
    </row>
    <row r="102" spans="4:16">
      <c r="D102" s="33"/>
      <c r="E102" s="7"/>
      <c r="F102" s="29" t="str">
        <f>N1</f>
        <v>K022_4</v>
      </c>
      <c r="G102" s="42"/>
      <c r="O102" s="7"/>
      <c r="P102" s="7"/>
    </row>
    <row r="103" spans="4:16">
      <c r="D103" s="33"/>
      <c r="E103" s="7"/>
      <c r="F103" s="29" t="str">
        <f>N3</f>
        <v>TT.MM.JJJJ</v>
      </c>
      <c r="G103" s="42"/>
      <c r="O103" s="7"/>
      <c r="P103" s="7"/>
    </row>
    <row r="104" spans="4:16">
      <c r="D104" s="33"/>
      <c r="E104" s="7"/>
      <c r="F104" s="30" t="s">
        <v>268</v>
      </c>
      <c r="G104" s="42"/>
      <c r="O104" s="7"/>
      <c r="P104" s="7"/>
    </row>
    <row r="105" spans="4:16">
      <c r="D105" s="33"/>
      <c r="E105" s="7"/>
      <c r="F105" s="8" t="str">
        <f>F15</f>
        <v>col. 01</v>
      </c>
      <c r="G105" s="42"/>
      <c r="O105" s="7"/>
      <c r="P105" s="7"/>
    </row>
    <row r="106" spans="4:16">
      <c r="D106" s="34"/>
      <c r="E106" s="9"/>
      <c r="F106" s="31">
        <f>COUNTIF(F92:N96,"ERROR")</f>
        <v>0</v>
      </c>
      <c r="G106" s="42"/>
      <c r="O106" s="7"/>
      <c r="P106" s="7"/>
    </row>
    <row r="107" spans="4:16">
      <c r="F107" s="42"/>
      <c r="G107" s="42"/>
      <c r="O107" s="7"/>
      <c r="P107" s="7"/>
    </row>
    <row r="108" spans="4:16">
      <c r="F108" s="42"/>
      <c r="G108" s="42"/>
      <c r="O108" s="7"/>
      <c r="P108" s="7"/>
    </row>
    <row r="109" spans="4:16">
      <c r="F109" s="42"/>
      <c r="G109" s="42"/>
      <c r="O109" s="7"/>
      <c r="P109" s="7"/>
    </row>
    <row r="110" spans="4:16">
      <c r="F110" s="42"/>
      <c r="G110" s="42"/>
      <c r="O110" s="7"/>
      <c r="P110" s="7"/>
    </row>
    <row r="111" spans="4:16">
      <c r="F111" s="42"/>
      <c r="G111" s="42"/>
      <c r="O111" s="7"/>
      <c r="P111" s="7"/>
    </row>
    <row r="112" spans="4:16">
      <c r="F112" s="42"/>
      <c r="G112" s="42"/>
      <c r="O112" s="7"/>
      <c r="P112" s="7"/>
    </row>
    <row r="113" spans="6:16">
      <c r="F113" s="42"/>
      <c r="G113" s="42"/>
      <c r="O113" s="7"/>
      <c r="P113" s="7"/>
    </row>
    <row r="114" spans="6:16">
      <c r="F114" s="42"/>
      <c r="G114" s="42"/>
      <c r="O114" s="7"/>
      <c r="P114" s="7"/>
    </row>
    <row r="115" spans="6:16">
      <c r="F115" s="42"/>
      <c r="G115" s="42"/>
      <c r="O115" s="7"/>
      <c r="P115" s="7"/>
    </row>
    <row r="116" spans="6:16">
      <c r="F116" s="42"/>
      <c r="G116" s="42"/>
    </row>
    <row r="117" spans="6:16">
      <c r="F117" s="42"/>
      <c r="G117" s="42"/>
    </row>
    <row r="118" spans="6:16">
      <c r="F118" s="42"/>
      <c r="G118" s="42"/>
    </row>
    <row r="119" spans="6:16">
      <c r="F119" s="42"/>
      <c r="G119" s="42"/>
    </row>
    <row r="120" spans="6:16">
      <c r="F120" s="42"/>
      <c r="G120" s="42"/>
    </row>
    <row r="121" spans="6:16">
      <c r="F121" s="42"/>
      <c r="G121" s="42"/>
    </row>
    <row r="122" spans="6:16">
      <c r="F122" s="42"/>
      <c r="G122" s="42"/>
    </row>
    <row r="123" spans="6:16">
      <c r="F123" s="42"/>
      <c r="G123" s="42"/>
    </row>
    <row r="124" spans="6:16">
      <c r="F124" s="42"/>
      <c r="G124" s="42"/>
    </row>
    <row r="125" spans="6:16">
      <c r="F125" s="42"/>
      <c r="G125" s="42"/>
    </row>
    <row r="126" spans="6:16">
      <c r="F126" s="42"/>
      <c r="G126" s="42"/>
    </row>
    <row r="127" spans="6:16">
      <c r="F127" s="42"/>
      <c r="G127" s="42"/>
    </row>
    <row r="128" spans="6:16">
      <c r="F128" s="42"/>
      <c r="G128" s="42"/>
    </row>
    <row r="129" spans="6:7">
      <c r="F129" s="42"/>
      <c r="G129" s="42"/>
    </row>
    <row r="130" spans="6:7">
      <c r="F130" s="42"/>
      <c r="G130" s="42"/>
    </row>
    <row r="131" spans="6:7">
      <c r="F131" s="42"/>
      <c r="G131" s="42"/>
    </row>
    <row r="132" spans="6:7">
      <c r="F132" s="42"/>
      <c r="G132" s="42"/>
    </row>
    <row r="133" spans="6:7">
      <c r="F133" s="42"/>
      <c r="G133" s="42"/>
    </row>
    <row r="134" spans="6:7">
      <c r="F134" s="42"/>
      <c r="G134" s="42"/>
    </row>
    <row r="135" spans="6:7">
      <c r="F135" s="42"/>
      <c r="G135" s="42"/>
    </row>
    <row r="136" spans="6:7">
      <c r="F136" s="42"/>
      <c r="G136" s="42"/>
    </row>
    <row r="137" spans="6:7">
      <c r="F137" s="42"/>
      <c r="G137" s="42"/>
    </row>
    <row r="138" spans="6:7">
      <c r="F138" s="42"/>
      <c r="G138" s="42"/>
    </row>
    <row r="139" spans="6:7">
      <c r="F139" s="42"/>
      <c r="G139" s="42"/>
    </row>
    <row r="140" spans="6:7">
      <c r="F140" s="42"/>
      <c r="G140" s="42"/>
    </row>
    <row r="141" spans="6:7">
      <c r="F141" s="42"/>
      <c r="G141" s="42"/>
    </row>
    <row r="142" spans="6:7">
      <c r="F142" s="42"/>
      <c r="G142" s="42"/>
    </row>
    <row r="143" spans="6:7">
      <c r="F143" s="42"/>
      <c r="G143" s="42"/>
    </row>
    <row r="144" spans="6:7">
      <c r="F144" s="42"/>
      <c r="G144" s="42"/>
    </row>
    <row r="145" spans="6:7">
      <c r="F145" s="42"/>
      <c r="G145" s="42"/>
    </row>
    <row r="146" spans="6:7">
      <c r="F146" s="42"/>
      <c r="G146" s="42"/>
    </row>
    <row r="147" spans="6:7">
      <c r="F147" s="42"/>
      <c r="G147" s="42"/>
    </row>
    <row r="148" spans="6:7">
      <c r="F148" s="42"/>
      <c r="G148" s="42"/>
    </row>
    <row r="149" spans="6:7">
      <c r="F149" s="42"/>
      <c r="G149" s="42"/>
    </row>
    <row r="150" spans="6:7">
      <c r="F150" s="42"/>
      <c r="G150" s="42"/>
    </row>
    <row r="151" spans="6:7">
      <c r="F151" s="42"/>
      <c r="G151" s="42"/>
    </row>
    <row r="152" spans="6:7">
      <c r="F152" s="42"/>
      <c r="G152" s="42"/>
    </row>
    <row r="153" spans="6:7">
      <c r="F153" s="42"/>
      <c r="G153" s="42"/>
    </row>
    <row r="154" spans="6:7">
      <c r="F154" s="42"/>
      <c r="G154" s="42"/>
    </row>
    <row r="155" spans="6:7">
      <c r="F155" s="42"/>
      <c r="G155" s="42"/>
    </row>
    <row r="156" spans="6:7">
      <c r="F156" s="42"/>
      <c r="G156" s="42"/>
    </row>
    <row r="157" spans="6:7">
      <c r="F157" s="42"/>
      <c r="G157" s="42"/>
    </row>
    <row r="158" spans="6:7">
      <c r="F158" s="42"/>
      <c r="G158" s="42"/>
    </row>
    <row r="159" spans="6:7">
      <c r="F159" s="42"/>
      <c r="G159" s="42"/>
    </row>
    <row r="160" spans="6:7">
      <c r="F160" s="42"/>
      <c r="G160" s="42"/>
    </row>
    <row r="161" spans="6:7">
      <c r="F161" s="42"/>
      <c r="G161" s="42"/>
    </row>
  </sheetData>
  <sheetProtection sheet="1" objects="1" scenarios="1"/>
  <mergeCells count="12">
    <mergeCell ref="C93:D93"/>
    <mergeCell ref="Q13:Q15"/>
    <mergeCell ref="R13:R15"/>
    <mergeCell ref="S53:T53"/>
    <mergeCell ref="S83:T83"/>
    <mergeCell ref="S93:T93"/>
    <mergeCell ref="A13:A15"/>
    <mergeCell ref="B13:B15"/>
    <mergeCell ref="L9:L14"/>
    <mergeCell ref="N9:N14"/>
    <mergeCell ref="C83:D83"/>
    <mergeCell ref="C53:D53"/>
  </mergeCells>
  <printOptions horizontalCentered="1" verticalCentered="1" gridLinesSet="0"/>
  <pageMargins left="0.39370078740157483" right="0.39370078740157483" top="0.39370078740157483" bottom="0.59055118110236227" header="0.31496062992125984" footer="0.31496062992125984"/>
  <pageSetup paperSize="9" scale="55" fitToWidth="2" orientation="landscape" r:id="rId1"/>
  <headerFooter alignWithMargins="0">
    <oddFooter><![CDATA[&L&"Arial,Fett"SNB/BNS confidentiel&C&D&RSeite &P]]></oddFooter>
  </headerFooter>
  <rowBreaks count="1" manualBreakCount="1">
    <brk id="45" max="14" man="1"/>
  </rowBreaks>
  <ignoredErrors>
    <ignoredError sqref="B21:R24 B82:R92" twoDigitTextYear="1"/>
    <ignoredError sqref="B25:R25 B42:R54 B41 D41:R41 B70:R72 B69 D69:R69 B74:R81 B73:C73 E73:R73 B57:R68 B55:C55 E55:R55 B56:C56 E56:Q56 B27:R40 C26 E26:Q26" twoDigitTextYear="1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14896-B531-4730-BF13-E885D7167A7A}">
  <dimension ref="A1:T161"/>
  <sheetViews>
    <sheetView showGridLines="0" showRowColHeaders="0" showZeros="0" zoomScale="80" zoomScaleNormal="80" workbookViewId="0">
      <pane xSplit="5" ySplit="15" topLeftCell="F16" activePane="bottomRight" state="frozen"/>
      <selection activeCell="S70" sqref="S70"/>
      <selection pane="topRight" activeCell="S70" sqref="S70"/>
      <selection pane="bottomLeft" activeCell="S70" sqref="S70"/>
      <selection pane="bottomRight" activeCell="F19" sqref="F19"/>
    </sheetView>
  </sheetViews>
  <sheetFormatPr defaultColWidth="11.42578125" defaultRowHeight="12.75"/>
  <cols>
    <col min="1" max="1" customWidth="true" style="6" width="6.42578125"/>
    <col min="2" max="2" customWidth="true" style="6" width="8.7109375"/>
    <col min="3" max="3" customWidth="true" style="6" width="3.7109375"/>
    <col min="4" max="4" customWidth="true" style="6" width="64.42578125"/>
    <col min="5" max="5" customWidth="true" style="6" width="4.7109375"/>
    <col min="6" max="8" customWidth="true" style="6" width="17.0"/>
    <col min="9" max="10" customWidth="true" style="6" width="17.28515625"/>
    <col min="11" max="14" customWidth="true" style="6" width="17.0"/>
    <col min="15" max="15" customWidth="true" style="6" width="4.42578125"/>
    <col min="16" max="16" customWidth="true" style="6" width="2.7109375"/>
    <col min="17" max="17" customWidth="true" style="6" width="6.42578125"/>
    <col min="18" max="18" customWidth="true" style="6" width="8.7109375"/>
    <col min="19" max="19" customWidth="true" style="6" width="3.7109375"/>
    <col min="20" max="20" customWidth="true" style="6" width="64.42578125"/>
    <col min="21" max="16384" style="6" width="11.42578125"/>
  </cols>
  <sheetData>
    <row r="1" spans="1:20" ht="18">
      <c r="A1" s="7"/>
      <c r="B1" s="7"/>
      <c r="C1" s="7"/>
      <c r="D1" s="7"/>
      <c r="E1" s="24"/>
      <c r="F1" s="14" t="s">
        <v>86</v>
      </c>
      <c r="G1" s="13"/>
      <c r="H1" s="13"/>
      <c r="I1" s="13"/>
      <c r="J1" s="13"/>
      <c r="K1" s="13"/>
      <c r="L1" s="13"/>
      <c r="M1" s="138" t="s">
        <v>259</v>
      </c>
      <c r="N1" s="118" t="s">
        <v>74</v>
      </c>
      <c r="O1" s="127"/>
    </row>
    <row r="2" spans="1:20" ht="18">
      <c r="A2" s="7"/>
      <c r="B2" s="7"/>
      <c r="C2" s="7"/>
      <c r="D2" s="7"/>
      <c r="E2" s="24"/>
      <c r="F2" s="14" t="s">
        <v>245</v>
      </c>
      <c r="G2" s="7"/>
      <c r="H2" s="7"/>
      <c r="I2" s="13"/>
      <c r="J2" s="13"/>
      <c r="K2" s="13"/>
      <c r="L2" s="13"/>
      <c r="M2" s="137" t="s">
        <v>258</v>
      </c>
      <c r="N2" s="26" t="str">
        <f>Start!H3</f>
        <v>XXXXXX</v>
      </c>
      <c r="O2" s="24"/>
    </row>
    <row r="3" spans="1:20" ht="15.75">
      <c r="A3" s="7"/>
      <c r="B3" s="7"/>
      <c r="C3" s="7"/>
      <c r="D3" s="7"/>
      <c r="E3" s="24"/>
      <c r="F3" s="136" t="s">
        <v>231</v>
      </c>
      <c r="G3" s="7"/>
      <c r="H3" s="7"/>
      <c r="I3" s="13"/>
      <c r="J3" s="13"/>
      <c r="K3" s="13"/>
      <c r="L3" s="13"/>
      <c r="M3" s="137" t="s">
        <v>257</v>
      </c>
      <c r="N3" s="38" t="str">
        <f>Start!H4</f>
        <v>TT.MM.JJJJ</v>
      </c>
      <c r="O3" s="24"/>
    </row>
    <row r="4" spans="1:20">
      <c r="A4" s="7"/>
      <c r="B4" s="7"/>
      <c r="C4" s="7"/>
      <c r="D4" s="7"/>
      <c r="E4" s="24"/>
      <c r="G4" s="7"/>
      <c r="H4" s="7"/>
      <c r="I4" s="13"/>
      <c r="J4" s="13"/>
      <c r="K4" s="13"/>
      <c r="L4" s="13"/>
      <c r="M4" s="13"/>
      <c r="N4" s="13"/>
      <c r="O4" s="24"/>
    </row>
    <row r="5" spans="1:20">
      <c r="A5" s="65"/>
      <c r="B5" s="7"/>
      <c r="C5" s="7"/>
      <c r="D5" s="7"/>
      <c r="E5" s="24"/>
      <c r="F5" s="41"/>
      <c r="G5" s="7"/>
      <c r="H5" s="7"/>
      <c r="I5" s="13"/>
      <c r="J5" s="13"/>
      <c r="K5" s="13"/>
      <c r="L5" s="13"/>
      <c r="M5" s="13"/>
      <c r="N5" s="13"/>
      <c r="O5" s="24"/>
    </row>
    <row r="6" spans="1:20" ht="20.25" customHeight="1">
      <c r="A6" s="124"/>
      <c r="B6" s="9"/>
      <c r="C6" s="9"/>
      <c r="D6" s="9"/>
      <c r="E6" s="52"/>
      <c r="F6" s="53"/>
      <c r="G6" s="17"/>
      <c r="H6" s="17"/>
      <c r="I6" s="17"/>
      <c r="J6" s="17"/>
      <c r="K6" s="17"/>
      <c r="L6" s="17"/>
      <c r="M6" s="17"/>
      <c r="N6" s="17"/>
      <c r="O6" s="52"/>
    </row>
    <row r="7" spans="1:20" ht="15.6" customHeight="1">
      <c r="A7" s="119" t="s">
        <v>104</v>
      </c>
      <c r="C7" s="4"/>
      <c r="D7" s="43"/>
      <c r="E7" s="15"/>
      <c r="F7" s="15" t="s">
        <v>255</v>
      </c>
      <c r="G7" s="4" t="s">
        <v>251</v>
      </c>
      <c r="H7" s="4"/>
      <c r="I7" s="5"/>
      <c r="J7" s="4" t="s">
        <v>106</v>
      </c>
      <c r="K7" s="7"/>
      <c r="L7" s="4"/>
      <c r="M7" s="119"/>
      <c r="N7" s="135"/>
      <c r="O7" s="15"/>
      <c r="Q7" s="119" t="s">
        <v>104</v>
      </c>
      <c r="R7" s="4"/>
      <c r="S7" s="4"/>
      <c r="T7" s="153"/>
    </row>
    <row r="8" spans="1:20" ht="15.75">
      <c r="A8" s="160" t="s">
        <v>290</v>
      </c>
      <c r="C8" s="7"/>
      <c r="D8" s="50"/>
      <c r="E8" s="16"/>
      <c r="F8" s="16" t="s">
        <v>225</v>
      </c>
      <c r="G8" s="132" t="s">
        <v>107</v>
      </c>
      <c r="H8" s="9"/>
      <c r="I8" s="10"/>
      <c r="J8" s="132"/>
      <c r="K8" s="9"/>
      <c r="L8" s="9"/>
      <c r="M8" s="47"/>
      <c r="N8" s="10"/>
      <c r="O8" s="16"/>
      <c r="Q8" s="160" t="s">
        <v>105</v>
      </c>
      <c r="S8" s="7"/>
      <c r="T8" s="183"/>
    </row>
    <row r="9" spans="1:20">
      <c r="A9" s="7"/>
      <c r="B9" s="7"/>
      <c r="C9" s="7"/>
      <c r="D9" s="8"/>
      <c r="E9" s="16"/>
      <c r="F9" s="8" t="s">
        <v>226</v>
      </c>
      <c r="G9" s="7" t="s">
        <v>252</v>
      </c>
      <c r="H9" s="16" t="s">
        <v>112</v>
      </c>
      <c r="I9" s="16" t="s">
        <v>2</v>
      </c>
      <c r="J9" s="15" t="s">
        <v>227</v>
      </c>
      <c r="K9" s="15" t="s">
        <v>228</v>
      </c>
      <c r="L9" s="206" t="s">
        <v>248</v>
      </c>
      <c r="M9" s="16" t="s">
        <v>115</v>
      </c>
      <c r="N9" s="206" t="s">
        <v>249</v>
      </c>
      <c r="O9" s="16"/>
      <c r="S9" s="7"/>
      <c r="T9" s="8"/>
    </row>
    <row r="10" spans="1:20">
      <c r="A10" s="7"/>
      <c r="B10" s="7"/>
      <c r="C10" s="7"/>
      <c r="D10" s="8"/>
      <c r="E10" s="16"/>
      <c r="F10" s="8" t="s">
        <v>229</v>
      </c>
      <c r="G10" s="7"/>
      <c r="H10" s="16"/>
      <c r="I10" s="8" t="s">
        <v>171</v>
      </c>
      <c r="J10" s="16" t="s">
        <v>172</v>
      </c>
      <c r="K10" s="16"/>
      <c r="L10" s="207"/>
      <c r="M10" s="8"/>
      <c r="N10" s="207"/>
      <c r="O10" s="16"/>
      <c r="S10" s="7"/>
      <c r="T10" s="8"/>
    </row>
    <row r="11" spans="1:20">
      <c r="A11" s="7"/>
      <c r="B11" s="7"/>
      <c r="C11" s="7"/>
      <c r="D11" s="8"/>
      <c r="E11" s="16"/>
      <c r="F11" s="8"/>
      <c r="G11" s="7"/>
      <c r="H11" s="16"/>
      <c r="I11" s="8"/>
      <c r="J11" s="16"/>
      <c r="K11" s="7"/>
      <c r="L11" s="207"/>
      <c r="M11" s="16"/>
      <c r="N11" s="207"/>
      <c r="O11" s="16"/>
      <c r="S11" s="7"/>
      <c r="T11" s="8"/>
    </row>
    <row r="12" spans="1:20">
      <c r="C12" s="7"/>
      <c r="D12" s="8"/>
      <c r="E12" s="16"/>
      <c r="F12" s="8"/>
      <c r="G12" s="7"/>
      <c r="H12" s="16"/>
      <c r="I12" s="8"/>
      <c r="J12" s="16"/>
      <c r="K12" s="7"/>
      <c r="L12" s="207"/>
      <c r="M12" s="16"/>
      <c r="N12" s="207"/>
      <c r="O12" s="16"/>
      <c r="S12" s="7"/>
      <c r="T12" s="8"/>
    </row>
    <row r="13" spans="1:20" ht="12.4" customHeight="1">
      <c r="A13" s="202" t="s">
        <v>246</v>
      </c>
      <c r="B13" s="202" t="s">
        <v>247</v>
      </c>
      <c r="C13" s="7"/>
      <c r="D13" s="8"/>
      <c r="E13" s="16"/>
      <c r="F13" s="8"/>
      <c r="G13" s="7"/>
      <c r="H13" s="16"/>
      <c r="I13" s="8"/>
      <c r="J13" s="16"/>
      <c r="K13" s="7"/>
      <c r="L13" s="207"/>
      <c r="M13" s="16"/>
      <c r="N13" s="207"/>
      <c r="O13" s="16"/>
      <c r="Q13" s="212" t="s">
        <v>246</v>
      </c>
      <c r="R13" s="212" t="s">
        <v>247</v>
      </c>
      <c r="S13" s="7"/>
      <c r="T13" s="8"/>
    </row>
    <row r="14" spans="1:20" ht="21" customHeight="1">
      <c r="A14" s="202"/>
      <c r="B14" s="202"/>
      <c r="C14" s="7"/>
      <c r="D14" s="8"/>
      <c r="E14" s="16"/>
      <c r="F14" s="39"/>
      <c r="G14" s="25"/>
      <c r="H14" s="25"/>
      <c r="I14" s="25"/>
      <c r="J14" s="25"/>
      <c r="K14" s="25"/>
      <c r="L14" s="207"/>
      <c r="M14" s="25"/>
      <c r="N14" s="207"/>
      <c r="O14" s="16"/>
      <c r="Q14" s="212"/>
      <c r="R14" s="212"/>
      <c r="S14" s="7"/>
      <c r="T14" s="8"/>
    </row>
    <row r="15" spans="1:20">
      <c r="A15" s="203"/>
      <c r="B15" s="202"/>
      <c r="C15" s="9" t="s">
        <v>173</v>
      </c>
      <c r="D15" s="51"/>
      <c r="E15" s="18"/>
      <c r="F15" s="125" t="s">
        <v>139</v>
      </c>
      <c r="G15" s="1" t="s">
        <v>140</v>
      </c>
      <c r="H15" s="1" t="s">
        <v>3</v>
      </c>
      <c r="I15" s="1" t="s">
        <v>141</v>
      </c>
      <c r="J15" s="1" t="s">
        <v>163</v>
      </c>
      <c r="K15" s="1" t="s">
        <v>164</v>
      </c>
      <c r="L15" s="1" t="s">
        <v>165</v>
      </c>
      <c r="M15" s="1" t="s">
        <v>166</v>
      </c>
      <c r="N15" s="1" t="s">
        <v>167</v>
      </c>
      <c r="O15" s="18"/>
      <c r="Q15" s="203"/>
      <c r="R15" s="203"/>
      <c r="S15" s="9" t="s">
        <v>173</v>
      </c>
      <c r="T15" s="51"/>
    </row>
    <row r="16" spans="1:20" ht="18.75" customHeight="1">
      <c r="A16" s="121"/>
      <c r="B16" s="64"/>
      <c r="C16" s="154" t="s">
        <v>174</v>
      </c>
      <c r="D16" s="155"/>
      <c r="E16" s="2">
        <v>1</v>
      </c>
      <c r="F16" s="44"/>
      <c r="G16" s="44"/>
      <c r="H16" s="44"/>
      <c r="I16" s="44"/>
      <c r="J16" s="44"/>
      <c r="K16" s="44"/>
      <c r="L16" s="44"/>
      <c r="M16" s="44"/>
      <c r="N16" s="44"/>
      <c r="O16" s="2">
        <v>1</v>
      </c>
      <c r="Q16" s="121"/>
      <c r="R16" s="64"/>
      <c r="S16" s="154" t="s">
        <v>174</v>
      </c>
      <c r="T16" s="155"/>
    </row>
    <row r="17" spans="1:20" ht="14.25" customHeight="1">
      <c r="A17" s="142"/>
      <c r="B17" s="141"/>
      <c r="C17" s="6" t="s">
        <v>175</v>
      </c>
      <c r="D17" s="156"/>
      <c r="E17" s="2"/>
      <c r="F17" s="44"/>
      <c r="G17" s="44"/>
      <c r="H17" s="44"/>
      <c r="I17" s="44"/>
      <c r="J17" s="44"/>
      <c r="K17" s="44"/>
      <c r="L17" s="44"/>
      <c r="M17" s="44"/>
      <c r="N17" s="44"/>
      <c r="O17" s="2"/>
      <c r="Q17" s="142"/>
      <c r="R17" s="141"/>
      <c r="S17" s="7" t="s">
        <v>175</v>
      </c>
      <c r="T17" s="156"/>
    </row>
    <row r="18" spans="1:20">
      <c r="A18" s="142"/>
      <c r="B18" s="141"/>
      <c r="D18" s="157" t="s">
        <v>176</v>
      </c>
      <c r="E18" s="2">
        <v>2</v>
      </c>
      <c r="F18" s="44"/>
      <c r="G18" s="44"/>
      <c r="H18" s="44"/>
      <c r="I18" s="44"/>
      <c r="J18" s="44"/>
      <c r="K18" s="44"/>
      <c r="L18" s="44"/>
      <c r="M18" s="44"/>
      <c r="N18" s="44"/>
      <c r="O18" s="2">
        <v>2</v>
      </c>
      <c r="Q18" s="142"/>
      <c r="R18" s="141"/>
      <c r="S18" s="7"/>
      <c r="T18" s="157" t="s">
        <v>176</v>
      </c>
    </row>
    <row r="19" spans="1:20" ht="13.9" customHeight="1" thickBot="1">
      <c r="A19" s="143" t="s">
        <v>4</v>
      </c>
      <c r="B19" s="144" t="s">
        <v>7</v>
      </c>
      <c r="C19" s="158" t="s">
        <v>177</v>
      </c>
      <c r="D19" s="159"/>
      <c r="E19" s="2">
        <v>3</v>
      </c>
      <c r="F19" s="45"/>
      <c r="G19" s="45"/>
      <c r="H19" s="45"/>
      <c r="I19" s="117">
        <f>SUM(G19:H19)</f>
        <v>0</v>
      </c>
      <c r="J19" s="117">
        <f>SUM(F19,I19)</f>
        <v>0</v>
      </c>
      <c r="K19" s="45"/>
      <c r="L19" s="45"/>
      <c r="M19" s="45"/>
      <c r="N19" s="45"/>
      <c r="O19" s="2">
        <v>3</v>
      </c>
      <c r="Q19" s="143" t="s">
        <v>4</v>
      </c>
      <c r="R19" s="187" t="s">
        <v>7</v>
      </c>
      <c r="S19" s="185" t="s">
        <v>177</v>
      </c>
      <c r="T19" s="159"/>
    </row>
    <row r="20" spans="1:20" ht="14.45" customHeight="1" thickTop="1" thickBot="1">
      <c r="A20" s="143" t="s">
        <v>5</v>
      </c>
      <c r="B20" s="145" t="s">
        <v>8</v>
      </c>
      <c r="C20" s="158" t="s">
        <v>178</v>
      </c>
      <c r="D20" s="159"/>
      <c r="E20" s="2">
        <v>4</v>
      </c>
      <c r="F20" s="45"/>
      <c r="G20" s="45"/>
      <c r="H20" s="45"/>
      <c r="I20" s="117">
        <f>SUM(G20:H20)</f>
        <v>0</v>
      </c>
      <c r="J20" s="117">
        <f>SUM(F20,I20)</f>
        <v>0</v>
      </c>
      <c r="K20" s="45"/>
      <c r="L20" s="45"/>
      <c r="M20" s="45"/>
      <c r="N20" s="45"/>
      <c r="O20" s="2">
        <v>4</v>
      </c>
      <c r="Q20" s="143" t="s">
        <v>5</v>
      </c>
      <c r="R20" s="188" t="s">
        <v>8</v>
      </c>
      <c r="S20" s="185" t="s">
        <v>178</v>
      </c>
      <c r="T20" s="159"/>
    </row>
    <row r="21" spans="1:20" ht="14.45" customHeight="1" thickTop="1" thickBot="1">
      <c r="A21" s="143" t="s">
        <v>6</v>
      </c>
      <c r="B21" s="145" t="s">
        <v>9</v>
      </c>
      <c r="C21" s="160" t="s">
        <v>179</v>
      </c>
      <c r="D21" s="159"/>
      <c r="E21" s="2">
        <v>5</v>
      </c>
      <c r="F21" s="45"/>
      <c r="G21" s="45"/>
      <c r="H21" s="45"/>
      <c r="I21" s="117">
        <f>SUM(G21:H21)</f>
        <v>0</v>
      </c>
      <c r="J21" s="117">
        <f>SUM(F21,I21)</f>
        <v>0</v>
      </c>
      <c r="K21" s="45"/>
      <c r="L21" s="45"/>
      <c r="M21" s="45"/>
      <c r="N21" s="45"/>
      <c r="O21" s="2">
        <v>5</v>
      </c>
      <c r="Q21" s="143" t="s">
        <v>6</v>
      </c>
      <c r="R21" s="188" t="s">
        <v>9</v>
      </c>
      <c r="S21" s="120" t="s">
        <v>179</v>
      </c>
      <c r="T21" s="159"/>
    </row>
    <row r="22" spans="1:20" ht="14.25" customHeight="1" thickTop="1">
      <c r="A22" s="142"/>
      <c r="B22" s="141"/>
      <c r="C22" s="6" t="s">
        <v>175</v>
      </c>
      <c r="D22" s="156"/>
      <c r="E22" s="2"/>
      <c r="F22" s="44"/>
      <c r="G22" s="44"/>
      <c r="H22" s="44"/>
      <c r="I22" s="44"/>
      <c r="J22" s="44"/>
      <c r="K22" s="44"/>
      <c r="L22" s="44"/>
      <c r="M22" s="44"/>
      <c r="N22" s="44"/>
      <c r="O22" s="2"/>
      <c r="Q22" s="142"/>
      <c r="R22" s="189"/>
      <c r="S22" s="7" t="s">
        <v>175</v>
      </c>
      <c r="T22" s="156"/>
    </row>
    <row r="23" spans="1:20" ht="26.25" thickBot="1">
      <c r="A23" s="142"/>
      <c r="B23" s="146" t="s">
        <v>10</v>
      </c>
      <c r="D23" s="161" t="s">
        <v>180</v>
      </c>
      <c r="E23" s="2">
        <v>6</v>
      </c>
      <c r="F23" s="45"/>
      <c r="G23" s="45"/>
      <c r="H23" s="45"/>
      <c r="I23" s="117">
        <f t="shared" ref="I23:I35" si="0">SUM(G23:H23)</f>
        <v>0</v>
      </c>
      <c r="J23" s="117">
        <f t="shared" ref="J23:J35" si="1">SUM(F23,I23)</f>
        <v>0</v>
      </c>
      <c r="K23" s="45"/>
      <c r="L23" s="45"/>
      <c r="M23" s="45"/>
      <c r="N23" s="45"/>
      <c r="O23" s="2">
        <v>6</v>
      </c>
      <c r="Q23" s="142"/>
      <c r="R23" s="191" t="s">
        <v>284</v>
      </c>
      <c r="S23" s="7"/>
      <c r="T23" s="161" t="s">
        <v>180</v>
      </c>
    </row>
    <row r="24" spans="1:20" ht="27" thickTop="1" thickBot="1">
      <c r="A24" s="142"/>
      <c r="B24" s="146" t="s">
        <v>11</v>
      </c>
      <c r="D24" s="161" t="s">
        <v>269</v>
      </c>
      <c r="E24" s="2">
        <v>7</v>
      </c>
      <c r="F24" s="45"/>
      <c r="G24" s="45"/>
      <c r="H24" s="45"/>
      <c r="I24" s="117">
        <f t="shared" si="0"/>
        <v>0</v>
      </c>
      <c r="J24" s="117">
        <f t="shared" si="1"/>
        <v>0</v>
      </c>
      <c r="K24" s="45"/>
      <c r="L24" s="45"/>
      <c r="M24" s="45"/>
      <c r="N24" s="45"/>
      <c r="O24" s="2">
        <v>7</v>
      </c>
      <c r="Q24" s="142"/>
      <c r="R24" s="191" t="s">
        <v>285</v>
      </c>
      <c r="S24" s="7"/>
      <c r="T24" s="161" t="s">
        <v>181</v>
      </c>
    </row>
    <row r="25" spans="1:20" ht="27" thickTop="1" thickBot="1">
      <c r="A25" s="142"/>
      <c r="B25" s="146" t="s">
        <v>12</v>
      </c>
      <c r="D25" s="161" t="s">
        <v>291</v>
      </c>
      <c r="E25" s="2">
        <v>8</v>
      </c>
      <c r="F25" s="45"/>
      <c r="G25" s="45"/>
      <c r="H25" s="45"/>
      <c r="I25" s="117">
        <f t="shared" si="0"/>
        <v>0</v>
      </c>
      <c r="J25" s="117">
        <f t="shared" si="1"/>
        <v>0</v>
      </c>
      <c r="K25" s="45"/>
      <c r="L25" s="45"/>
      <c r="M25" s="45"/>
      <c r="N25" s="45"/>
      <c r="O25" s="2">
        <v>8</v>
      </c>
      <c r="Q25" s="142"/>
      <c r="R25" s="191" t="s">
        <v>286</v>
      </c>
      <c r="S25" s="7"/>
      <c r="T25" s="161" t="s">
        <v>291</v>
      </c>
    </row>
    <row r="26" spans="1:20" ht="14.45" customHeight="1" thickTop="1" thickBot="1">
      <c r="A26" s="142"/>
      <c r="B26" s="146" t="s">
        <v>13</v>
      </c>
      <c r="D26" s="161" t="s">
        <v>292</v>
      </c>
      <c r="E26" s="2">
        <v>9</v>
      </c>
      <c r="F26" s="45"/>
      <c r="G26" s="45"/>
      <c r="H26" s="45"/>
      <c r="I26" s="117">
        <f t="shared" si="0"/>
        <v>0</v>
      </c>
      <c r="J26" s="117">
        <f t="shared" si="1"/>
        <v>0</v>
      </c>
      <c r="K26" s="45"/>
      <c r="L26" s="45"/>
      <c r="M26" s="45"/>
      <c r="N26" s="45"/>
      <c r="O26" s="2">
        <v>9</v>
      </c>
      <c r="Q26" s="142"/>
      <c r="R26" s="191" t="s">
        <v>13</v>
      </c>
      <c r="S26" s="7"/>
      <c r="T26" s="161" t="s">
        <v>292</v>
      </c>
    </row>
    <row r="27" spans="1:20" ht="14.25" thickTop="1" thickBot="1">
      <c r="A27" s="142"/>
      <c r="B27" s="146" t="s">
        <v>14</v>
      </c>
      <c r="D27" s="161" t="s">
        <v>182</v>
      </c>
      <c r="E27" s="2">
        <v>10</v>
      </c>
      <c r="F27" s="45"/>
      <c r="G27" s="45"/>
      <c r="H27" s="45"/>
      <c r="I27" s="117">
        <f t="shared" si="0"/>
        <v>0</v>
      </c>
      <c r="J27" s="117">
        <f t="shared" si="1"/>
        <v>0</v>
      </c>
      <c r="K27" s="45"/>
      <c r="L27" s="45"/>
      <c r="M27" s="45"/>
      <c r="N27" s="45"/>
      <c r="O27" s="2">
        <v>10</v>
      </c>
      <c r="Q27" s="142"/>
      <c r="R27" s="152" t="s">
        <v>14</v>
      </c>
      <c r="S27" s="7"/>
      <c r="T27" s="161" t="s">
        <v>182</v>
      </c>
    </row>
    <row r="28" spans="1:20" ht="14.25" thickTop="1" thickBot="1">
      <c r="A28" s="142"/>
      <c r="B28" s="146" t="s">
        <v>15</v>
      </c>
      <c r="D28" s="161" t="s">
        <v>183</v>
      </c>
      <c r="E28" s="2">
        <v>11</v>
      </c>
      <c r="F28" s="45"/>
      <c r="G28" s="45"/>
      <c r="H28" s="45"/>
      <c r="I28" s="117">
        <f t="shared" si="0"/>
        <v>0</v>
      </c>
      <c r="J28" s="117">
        <f t="shared" si="1"/>
        <v>0</v>
      </c>
      <c r="K28" s="45"/>
      <c r="L28" s="45"/>
      <c r="M28" s="45"/>
      <c r="N28" s="45"/>
      <c r="O28" s="2">
        <v>11</v>
      </c>
      <c r="Q28" s="142"/>
      <c r="R28" s="152" t="s">
        <v>15</v>
      </c>
      <c r="S28" s="7"/>
      <c r="T28" s="161" t="s">
        <v>183</v>
      </c>
    </row>
    <row r="29" spans="1:20" ht="14.25" thickTop="1" thickBot="1">
      <c r="A29" s="142"/>
      <c r="B29" s="146" t="s">
        <v>16</v>
      </c>
      <c r="D29" s="161" t="s">
        <v>184</v>
      </c>
      <c r="E29" s="2">
        <v>12</v>
      </c>
      <c r="F29" s="45"/>
      <c r="G29" s="45"/>
      <c r="H29" s="45"/>
      <c r="I29" s="117">
        <f t="shared" si="0"/>
        <v>0</v>
      </c>
      <c r="J29" s="117">
        <f t="shared" si="1"/>
        <v>0</v>
      </c>
      <c r="K29" s="45"/>
      <c r="L29" s="45"/>
      <c r="M29" s="45"/>
      <c r="N29" s="45"/>
      <c r="O29" s="2">
        <v>12</v>
      </c>
      <c r="Q29" s="142"/>
      <c r="R29" s="152" t="s">
        <v>16</v>
      </c>
      <c r="S29" s="7"/>
      <c r="T29" s="161" t="s">
        <v>184</v>
      </c>
    </row>
    <row r="30" spans="1:20" ht="14.25" thickTop="1" thickBot="1">
      <c r="A30" s="142"/>
      <c r="B30" s="146" t="s">
        <v>17</v>
      </c>
      <c r="D30" s="161" t="s">
        <v>185</v>
      </c>
      <c r="E30" s="2">
        <v>13</v>
      </c>
      <c r="F30" s="45"/>
      <c r="G30" s="45"/>
      <c r="H30" s="45"/>
      <c r="I30" s="117">
        <f t="shared" si="0"/>
        <v>0</v>
      </c>
      <c r="J30" s="117">
        <f t="shared" si="1"/>
        <v>0</v>
      </c>
      <c r="K30" s="45"/>
      <c r="L30" s="45"/>
      <c r="M30" s="45"/>
      <c r="N30" s="45"/>
      <c r="O30" s="2">
        <v>13</v>
      </c>
      <c r="Q30" s="142"/>
      <c r="R30" s="152" t="s">
        <v>17</v>
      </c>
      <c r="S30" s="7"/>
      <c r="T30" s="161" t="s">
        <v>185</v>
      </c>
    </row>
    <row r="31" spans="1:20" ht="27" thickTop="1" thickBot="1">
      <c r="A31" s="142"/>
      <c r="B31" s="146" t="s">
        <v>18</v>
      </c>
      <c r="D31" s="161" t="s">
        <v>186</v>
      </c>
      <c r="E31" s="2">
        <v>14</v>
      </c>
      <c r="F31" s="45"/>
      <c r="G31" s="45"/>
      <c r="H31" s="45"/>
      <c r="I31" s="117">
        <f t="shared" si="0"/>
        <v>0</v>
      </c>
      <c r="J31" s="117">
        <f t="shared" si="1"/>
        <v>0</v>
      </c>
      <c r="K31" s="45"/>
      <c r="L31" s="45"/>
      <c r="M31" s="45"/>
      <c r="N31" s="45"/>
      <c r="O31" s="2">
        <v>14</v>
      </c>
      <c r="Q31" s="142"/>
      <c r="R31" s="191" t="s">
        <v>287</v>
      </c>
      <c r="S31" s="7"/>
      <c r="T31" s="161" t="s">
        <v>186</v>
      </c>
    </row>
    <row r="32" spans="1:20" ht="14.25" thickTop="1" thickBot="1">
      <c r="A32" s="142"/>
      <c r="B32" s="146" t="s">
        <v>19</v>
      </c>
      <c r="D32" s="161" t="s">
        <v>187</v>
      </c>
      <c r="E32" s="2">
        <v>15</v>
      </c>
      <c r="F32" s="45"/>
      <c r="G32" s="45"/>
      <c r="H32" s="45"/>
      <c r="I32" s="117">
        <f t="shared" si="0"/>
        <v>0</v>
      </c>
      <c r="J32" s="117">
        <f t="shared" si="1"/>
        <v>0</v>
      </c>
      <c r="K32" s="45"/>
      <c r="L32" s="45"/>
      <c r="M32" s="45"/>
      <c r="N32" s="45"/>
      <c r="O32" s="2">
        <v>15</v>
      </c>
      <c r="Q32" s="142"/>
      <c r="R32" s="152" t="s">
        <v>19</v>
      </c>
      <c r="S32" s="7"/>
      <c r="T32" s="161" t="s">
        <v>187</v>
      </c>
    </row>
    <row r="33" spans="1:20" ht="16.149999999999999" customHeight="1" thickTop="1" thickBot="1">
      <c r="A33" s="142"/>
      <c r="B33" s="146" t="s">
        <v>20</v>
      </c>
      <c r="D33" s="161" t="s">
        <v>188</v>
      </c>
      <c r="E33" s="2">
        <v>16</v>
      </c>
      <c r="F33" s="45"/>
      <c r="G33" s="45"/>
      <c r="H33" s="45"/>
      <c r="I33" s="117">
        <f t="shared" si="0"/>
        <v>0</v>
      </c>
      <c r="J33" s="117">
        <f t="shared" si="1"/>
        <v>0</v>
      </c>
      <c r="K33" s="45"/>
      <c r="L33" s="45"/>
      <c r="M33" s="45"/>
      <c r="N33" s="45"/>
      <c r="O33" s="2">
        <v>16</v>
      </c>
      <c r="Q33" s="142"/>
      <c r="R33" s="152" t="s">
        <v>20</v>
      </c>
      <c r="S33" s="7"/>
      <c r="T33" s="161" t="s">
        <v>188</v>
      </c>
    </row>
    <row r="34" spans="1:20" ht="14.25" thickTop="1" thickBot="1">
      <c r="A34" s="142"/>
      <c r="B34" s="146" t="s">
        <v>21</v>
      </c>
      <c r="D34" s="161" t="s">
        <v>293</v>
      </c>
      <c r="E34" s="2">
        <v>17</v>
      </c>
      <c r="F34" s="45"/>
      <c r="G34" s="45"/>
      <c r="H34" s="45"/>
      <c r="I34" s="117">
        <f t="shared" si="0"/>
        <v>0</v>
      </c>
      <c r="J34" s="117">
        <f t="shared" si="1"/>
        <v>0</v>
      </c>
      <c r="K34" s="45"/>
      <c r="L34" s="45"/>
      <c r="M34" s="45"/>
      <c r="N34" s="45"/>
      <c r="O34" s="2">
        <v>17</v>
      </c>
      <c r="Q34" s="142"/>
      <c r="R34" s="152" t="s">
        <v>21</v>
      </c>
      <c r="S34" s="7"/>
      <c r="T34" s="161" t="s">
        <v>293</v>
      </c>
    </row>
    <row r="35" spans="1:20" ht="14.25" thickTop="1" thickBot="1">
      <c r="A35" s="142"/>
      <c r="B35" s="146" t="s">
        <v>22</v>
      </c>
      <c r="D35" s="161" t="s">
        <v>189</v>
      </c>
      <c r="E35" s="2">
        <v>18</v>
      </c>
      <c r="F35" s="45"/>
      <c r="G35" s="45"/>
      <c r="H35" s="45"/>
      <c r="I35" s="117">
        <f t="shared" si="0"/>
        <v>0</v>
      </c>
      <c r="J35" s="117">
        <f t="shared" si="1"/>
        <v>0</v>
      </c>
      <c r="K35" s="45"/>
      <c r="L35" s="45"/>
      <c r="M35" s="45"/>
      <c r="N35" s="45"/>
      <c r="O35" s="2">
        <v>18</v>
      </c>
      <c r="Q35" s="142"/>
      <c r="R35" s="152" t="s">
        <v>22</v>
      </c>
      <c r="S35" s="7"/>
      <c r="T35" s="161" t="s">
        <v>189</v>
      </c>
    </row>
    <row r="36" spans="1:20" s="54" customFormat="1" ht="14.45" customHeight="1" thickTop="1">
      <c r="A36" s="143" t="s">
        <v>23</v>
      </c>
      <c r="B36" s="160" t="s">
        <v>24</v>
      </c>
      <c r="C36" s="160" t="s">
        <v>190</v>
      </c>
      <c r="D36" s="160"/>
      <c r="E36" s="2"/>
      <c r="F36" s="140"/>
      <c r="G36" s="140"/>
      <c r="H36" s="140"/>
      <c r="I36" s="140"/>
      <c r="J36" s="140"/>
      <c r="K36" s="140"/>
      <c r="L36" s="140"/>
      <c r="M36" s="140"/>
      <c r="N36" s="140"/>
      <c r="O36" s="2"/>
      <c r="Q36" s="143" t="s">
        <v>23</v>
      </c>
      <c r="R36" s="190" t="s">
        <v>24</v>
      </c>
      <c r="S36" s="120" t="s">
        <v>190</v>
      </c>
      <c r="T36" s="176"/>
    </row>
    <row r="37" spans="1:20" ht="14.45" customHeight="1" thickBot="1">
      <c r="A37" s="143"/>
      <c r="B37" s="145"/>
      <c r="C37" s="158" t="s">
        <v>191</v>
      </c>
      <c r="D37" s="162"/>
      <c r="E37" s="2">
        <v>19</v>
      </c>
      <c r="F37" s="45"/>
      <c r="G37" s="45"/>
      <c r="H37" s="45"/>
      <c r="I37" s="117">
        <f>SUM(G37:H37)</f>
        <v>0</v>
      </c>
      <c r="J37" s="117">
        <f>SUM(F37,I37)</f>
        <v>0</v>
      </c>
      <c r="K37" s="45"/>
      <c r="L37" s="45"/>
      <c r="M37" s="45"/>
      <c r="N37" s="45"/>
      <c r="O37" s="2">
        <v>19</v>
      </c>
      <c r="Q37" s="143"/>
      <c r="R37" s="188"/>
      <c r="S37" s="185" t="s">
        <v>191</v>
      </c>
      <c r="T37" s="162"/>
    </row>
    <row r="38" spans="1:20" ht="14.45" customHeight="1" thickTop="1">
      <c r="A38" s="143" t="s">
        <v>25</v>
      </c>
      <c r="B38" s="145" t="s">
        <v>26</v>
      </c>
      <c r="C38" s="160" t="s">
        <v>294</v>
      </c>
      <c r="D38" s="174"/>
      <c r="E38" s="2"/>
      <c r="F38" s="44"/>
      <c r="G38" s="44"/>
      <c r="H38" s="44"/>
      <c r="I38" s="44"/>
      <c r="J38" s="44"/>
      <c r="K38" s="44"/>
      <c r="L38" s="44"/>
      <c r="M38" s="44"/>
      <c r="N38" s="44"/>
      <c r="O38" s="2"/>
      <c r="Q38" s="143" t="s">
        <v>25</v>
      </c>
      <c r="R38" s="188" t="s">
        <v>26</v>
      </c>
      <c r="S38" s="120" t="s">
        <v>294</v>
      </c>
      <c r="T38" s="163"/>
    </row>
    <row r="39" spans="1:20" ht="14.45" customHeight="1" thickBot="1">
      <c r="A39" s="142"/>
      <c r="B39" s="141"/>
      <c r="C39" s="158" t="s">
        <v>192</v>
      </c>
      <c r="D39" s="159"/>
      <c r="E39" s="2">
        <v>20</v>
      </c>
      <c r="F39" s="45"/>
      <c r="G39" s="45"/>
      <c r="H39" s="45"/>
      <c r="I39" s="117">
        <f>SUM(G39:H39)</f>
        <v>0</v>
      </c>
      <c r="J39" s="117">
        <f>SUM(F39,I39)</f>
        <v>0</v>
      </c>
      <c r="K39" s="45"/>
      <c r="L39" s="45"/>
      <c r="M39" s="45"/>
      <c r="N39" s="45"/>
      <c r="O39" s="2">
        <v>20</v>
      </c>
      <c r="Q39" s="142"/>
      <c r="R39" s="189"/>
      <c r="S39" s="185" t="s">
        <v>192</v>
      </c>
      <c r="T39" s="159"/>
    </row>
    <row r="40" spans="1:20" ht="14.45" customHeight="1" thickTop="1" thickBot="1">
      <c r="A40" s="143" t="s">
        <v>27</v>
      </c>
      <c r="B40" s="145" t="s">
        <v>28</v>
      </c>
      <c r="C40" s="158" t="s">
        <v>193</v>
      </c>
      <c r="D40" s="159"/>
      <c r="E40" s="2">
        <v>21</v>
      </c>
      <c r="F40" s="45"/>
      <c r="G40" s="45"/>
      <c r="H40" s="45"/>
      <c r="I40" s="117">
        <f>SUM(G40:H40)</f>
        <v>0</v>
      </c>
      <c r="J40" s="117">
        <f>SUM(F40,I40)</f>
        <v>0</v>
      </c>
      <c r="K40" s="45"/>
      <c r="L40" s="45"/>
      <c r="M40" s="45"/>
      <c r="N40" s="45"/>
      <c r="O40" s="2">
        <v>21</v>
      </c>
      <c r="Q40" s="143" t="s">
        <v>27</v>
      </c>
      <c r="R40" s="188" t="s">
        <v>28</v>
      </c>
      <c r="S40" s="185" t="s">
        <v>193</v>
      </c>
      <c r="T40" s="159"/>
    </row>
    <row r="41" spans="1:20" ht="14.45" customHeight="1" thickTop="1" thickBot="1">
      <c r="A41" s="143" t="s">
        <v>29</v>
      </c>
      <c r="B41" s="145" t="s">
        <v>270</v>
      </c>
      <c r="C41" s="158" t="s">
        <v>302</v>
      </c>
      <c r="D41" s="159"/>
      <c r="E41" s="2">
        <v>22</v>
      </c>
      <c r="F41" s="117">
        <f>SUM(F43:F45)</f>
        <v>0</v>
      </c>
      <c r="G41" s="117">
        <f t="shared" ref="G41:N41" si="2">SUM(G43:G45)</f>
        <v>0</v>
      </c>
      <c r="H41" s="117">
        <f t="shared" si="2"/>
        <v>0</v>
      </c>
      <c r="I41" s="117">
        <f>SUM(G41:H41)</f>
        <v>0</v>
      </c>
      <c r="J41" s="117">
        <f>SUM(F41,I41)</f>
        <v>0</v>
      </c>
      <c r="K41" s="117">
        <f t="shared" si="2"/>
        <v>0</v>
      </c>
      <c r="L41" s="117">
        <f t="shared" si="2"/>
        <v>0</v>
      </c>
      <c r="M41" s="117">
        <f t="shared" si="2"/>
        <v>0</v>
      </c>
      <c r="N41" s="117">
        <f t="shared" si="2"/>
        <v>0</v>
      </c>
      <c r="O41" s="2">
        <v>22</v>
      </c>
      <c r="Q41" s="143" t="s">
        <v>29</v>
      </c>
      <c r="R41" s="188" t="s">
        <v>30</v>
      </c>
      <c r="S41" s="185" t="s">
        <v>194</v>
      </c>
      <c r="T41" s="159"/>
    </row>
    <row r="42" spans="1:20" ht="14.25" customHeight="1" thickTop="1">
      <c r="A42" s="142"/>
      <c r="B42" s="141"/>
      <c r="C42" s="6" t="s">
        <v>175</v>
      </c>
      <c r="D42" s="156"/>
      <c r="E42" s="2"/>
      <c r="F42" s="44"/>
      <c r="G42" s="44"/>
      <c r="H42" s="44"/>
      <c r="I42" s="44"/>
      <c r="J42" s="44"/>
      <c r="K42" s="44"/>
      <c r="L42" s="44"/>
      <c r="M42" s="44"/>
      <c r="N42" s="44"/>
      <c r="O42" s="2"/>
      <c r="Q42" s="142"/>
      <c r="R42" s="189"/>
      <c r="S42" s="7" t="s">
        <v>175</v>
      </c>
      <c r="T42" s="156"/>
    </row>
    <row r="43" spans="1:20" ht="26.25" thickBot="1">
      <c r="A43" s="142"/>
      <c r="B43" s="146"/>
      <c r="D43" s="161" t="s">
        <v>271</v>
      </c>
      <c r="E43" s="2">
        <v>23</v>
      </c>
      <c r="F43" s="45"/>
      <c r="G43" s="45"/>
      <c r="H43" s="45"/>
      <c r="I43" s="117">
        <f>SUM(G43:H43)</f>
        <v>0</v>
      </c>
      <c r="J43" s="117">
        <f>SUM(F43,I43)</f>
        <v>0</v>
      </c>
      <c r="K43" s="45"/>
      <c r="L43" s="45"/>
      <c r="M43" s="45"/>
      <c r="N43" s="45"/>
      <c r="O43" s="2">
        <v>23</v>
      </c>
      <c r="Q43" s="142"/>
      <c r="R43" s="152" t="s">
        <v>31</v>
      </c>
      <c r="S43" s="7"/>
      <c r="T43" s="161" t="s">
        <v>195</v>
      </c>
    </row>
    <row r="44" spans="1:20" ht="14.25" thickTop="1" thickBot="1">
      <c r="A44" s="142"/>
      <c r="B44" s="146" t="s">
        <v>32</v>
      </c>
      <c r="D44" s="161" t="s">
        <v>272</v>
      </c>
      <c r="E44" s="2">
        <v>24</v>
      </c>
      <c r="F44" s="45"/>
      <c r="G44" s="45"/>
      <c r="H44" s="45"/>
      <c r="I44" s="117">
        <f>SUM(G44:H44)</f>
        <v>0</v>
      </c>
      <c r="J44" s="117">
        <f>SUM(F44,I44)</f>
        <v>0</v>
      </c>
      <c r="K44" s="45"/>
      <c r="L44" s="45"/>
      <c r="M44" s="45"/>
      <c r="N44" s="45"/>
      <c r="O44" s="2">
        <v>24</v>
      </c>
      <c r="Q44" s="142"/>
      <c r="R44" s="152" t="s">
        <v>32</v>
      </c>
      <c r="S44" s="7"/>
      <c r="T44" s="161" t="s">
        <v>196</v>
      </c>
    </row>
    <row r="45" spans="1:20" ht="14.25" thickTop="1" thickBot="1">
      <c r="A45" s="142"/>
      <c r="B45" s="146" t="s">
        <v>33</v>
      </c>
      <c r="D45" s="161" t="s">
        <v>273</v>
      </c>
      <c r="E45" s="2">
        <v>25</v>
      </c>
      <c r="F45" s="45"/>
      <c r="G45" s="45"/>
      <c r="H45" s="45"/>
      <c r="I45" s="117">
        <f>SUM(G45:H45)</f>
        <v>0</v>
      </c>
      <c r="J45" s="117">
        <f>SUM(F45,I45)</f>
        <v>0</v>
      </c>
      <c r="K45" s="45"/>
      <c r="L45" s="45"/>
      <c r="M45" s="45"/>
      <c r="N45" s="45"/>
      <c r="O45" s="2">
        <v>25</v>
      </c>
      <c r="Q45" s="142"/>
      <c r="R45" s="152" t="s">
        <v>33</v>
      </c>
      <c r="S45" s="7"/>
      <c r="T45" s="161" t="s">
        <v>197</v>
      </c>
    </row>
    <row r="46" spans="1:20" ht="14.25" thickTop="1" thickBot="1">
      <c r="A46" s="143" t="s">
        <v>34</v>
      </c>
      <c r="B46" s="147" t="s">
        <v>70</v>
      </c>
      <c r="C46" s="158" t="s">
        <v>198</v>
      </c>
      <c r="D46" s="159"/>
      <c r="E46" s="2">
        <v>26</v>
      </c>
      <c r="F46" s="117">
        <f>SUM(F48:F51)</f>
        <v>0</v>
      </c>
      <c r="G46" s="117">
        <f>SUM(G48:G51)</f>
        <v>0</v>
      </c>
      <c r="H46" s="117">
        <f>SUM(H48:H51)</f>
        <v>0</v>
      </c>
      <c r="I46" s="117">
        <f>SUM(G46:H46)</f>
        <v>0</v>
      </c>
      <c r="J46" s="117">
        <f>SUM(F46,I46)</f>
        <v>0</v>
      </c>
      <c r="K46" s="117">
        <f>SUM(K48:K51)</f>
        <v>0</v>
      </c>
      <c r="L46" s="117">
        <f>SUM(L48:L51)</f>
        <v>0</v>
      </c>
      <c r="M46" s="117">
        <f>SUM(M48:M51)</f>
        <v>0</v>
      </c>
      <c r="N46" s="117">
        <f>SUM(N48:N51)</f>
        <v>0</v>
      </c>
      <c r="O46" s="2">
        <v>26</v>
      </c>
      <c r="Q46" s="143" t="s">
        <v>34</v>
      </c>
      <c r="R46" s="188" t="s">
        <v>70</v>
      </c>
      <c r="S46" s="185" t="s">
        <v>198</v>
      </c>
      <c r="T46" s="159"/>
    </row>
    <row r="47" spans="1:20" ht="14.25" customHeight="1" thickTop="1">
      <c r="A47" s="142"/>
      <c r="B47" s="141"/>
      <c r="C47" s="6" t="s">
        <v>175</v>
      </c>
      <c r="D47" s="156"/>
      <c r="E47" s="2"/>
      <c r="F47" s="44"/>
      <c r="G47" s="44"/>
      <c r="H47" s="44"/>
      <c r="I47" s="44"/>
      <c r="J47" s="44"/>
      <c r="K47" s="44"/>
      <c r="L47" s="44"/>
      <c r="M47" s="44"/>
      <c r="N47" s="44"/>
      <c r="O47" s="2"/>
      <c r="Q47" s="142"/>
      <c r="R47" s="189"/>
      <c r="S47" s="7" t="s">
        <v>175</v>
      </c>
      <c r="T47" s="156"/>
    </row>
    <row r="48" spans="1:20" ht="13.5" thickBot="1">
      <c r="A48" s="142"/>
      <c r="B48" s="146" t="s">
        <v>35</v>
      </c>
      <c r="D48" s="161" t="s">
        <v>295</v>
      </c>
      <c r="E48" s="2">
        <v>27</v>
      </c>
      <c r="F48" s="45"/>
      <c r="G48" s="45"/>
      <c r="H48" s="45"/>
      <c r="I48" s="117">
        <f t="shared" ref="I48:I53" si="3">SUM(G48:H48)</f>
        <v>0</v>
      </c>
      <c r="J48" s="117">
        <f t="shared" ref="J48:J53" si="4">SUM(F48,I48)</f>
        <v>0</v>
      </c>
      <c r="K48" s="45"/>
      <c r="L48" s="45"/>
      <c r="M48" s="45"/>
      <c r="N48" s="45"/>
      <c r="O48" s="2">
        <v>27</v>
      </c>
      <c r="Q48" s="142"/>
      <c r="R48" s="152" t="s">
        <v>35</v>
      </c>
      <c r="S48" s="7"/>
      <c r="T48" s="161" t="s">
        <v>306</v>
      </c>
    </row>
    <row r="49" spans="1:20" ht="14.25" thickTop="1" thickBot="1">
      <c r="A49" s="142"/>
      <c r="B49" s="146" t="s">
        <v>36</v>
      </c>
      <c r="D49" s="161" t="s">
        <v>301</v>
      </c>
      <c r="E49" s="2">
        <v>28</v>
      </c>
      <c r="F49" s="45"/>
      <c r="G49" s="45"/>
      <c r="H49" s="45"/>
      <c r="I49" s="117">
        <f t="shared" si="3"/>
        <v>0</v>
      </c>
      <c r="J49" s="117">
        <f t="shared" si="4"/>
        <v>0</v>
      </c>
      <c r="K49" s="45"/>
      <c r="L49" s="45"/>
      <c r="M49" s="45"/>
      <c r="N49" s="45"/>
      <c r="O49" s="2">
        <v>28</v>
      </c>
      <c r="Q49" s="142"/>
      <c r="R49" s="152" t="s">
        <v>36</v>
      </c>
      <c r="S49" s="7"/>
      <c r="T49" s="161" t="s">
        <v>307</v>
      </c>
    </row>
    <row r="50" spans="1:20" ht="14.25" thickTop="1" thickBot="1">
      <c r="A50" s="142"/>
      <c r="B50" s="146" t="s">
        <v>37</v>
      </c>
      <c r="D50" s="164" t="s">
        <v>199</v>
      </c>
      <c r="E50" s="2">
        <v>29</v>
      </c>
      <c r="F50" s="45"/>
      <c r="G50" s="45"/>
      <c r="H50" s="45"/>
      <c r="I50" s="117">
        <f t="shared" si="3"/>
        <v>0</v>
      </c>
      <c r="J50" s="117">
        <f t="shared" si="4"/>
        <v>0</v>
      </c>
      <c r="K50" s="45"/>
      <c r="L50" s="45"/>
      <c r="M50" s="45"/>
      <c r="N50" s="45"/>
      <c r="O50" s="2">
        <v>29</v>
      </c>
      <c r="Q50" s="142"/>
      <c r="R50" s="152" t="s">
        <v>37</v>
      </c>
      <c r="S50" s="7"/>
      <c r="T50" s="164" t="s">
        <v>199</v>
      </c>
    </row>
    <row r="51" spans="1:20" ht="27" thickTop="1" thickBot="1">
      <c r="A51" s="142"/>
      <c r="B51" s="146" t="s">
        <v>38</v>
      </c>
      <c r="D51" s="161" t="s">
        <v>200</v>
      </c>
      <c r="E51" s="2">
        <v>30</v>
      </c>
      <c r="F51" s="45"/>
      <c r="G51" s="45"/>
      <c r="H51" s="45"/>
      <c r="I51" s="117">
        <f t="shared" si="3"/>
        <v>0</v>
      </c>
      <c r="J51" s="117">
        <f t="shared" si="4"/>
        <v>0</v>
      </c>
      <c r="K51" s="45"/>
      <c r="L51" s="45"/>
      <c r="M51" s="45"/>
      <c r="N51" s="45"/>
      <c r="O51" s="2">
        <v>30</v>
      </c>
      <c r="Q51" s="142"/>
      <c r="R51" s="191" t="s">
        <v>288</v>
      </c>
      <c r="S51" s="7"/>
      <c r="T51" s="161" t="s">
        <v>200</v>
      </c>
    </row>
    <row r="52" spans="1:20" ht="14.25" thickTop="1" thickBot="1">
      <c r="A52" s="143" t="s">
        <v>39</v>
      </c>
      <c r="B52" s="147" t="s">
        <v>40</v>
      </c>
      <c r="C52" s="158" t="s">
        <v>201</v>
      </c>
      <c r="D52" s="159"/>
      <c r="E52" s="2">
        <v>31</v>
      </c>
      <c r="F52" s="45"/>
      <c r="G52" s="45"/>
      <c r="H52" s="45"/>
      <c r="I52" s="117">
        <f t="shared" si="3"/>
        <v>0</v>
      </c>
      <c r="J52" s="117">
        <f t="shared" si="4"/>
        <v>0</v>
      </c>
      <c r="K52" s="45"/>
      <c r="L52" s="45"/>
      <c r="M52" s="45"/>
      <c r="N52" s="45"/>
      <c r="O52" s="2">
        <v>31</v>
      </c>
      <c r="Q52" s="143" t="s">
        <v>39</v>
      </c>
      <c r="R52" s="188" t="s">
        <v>40</v>
      </c>
      <c r="S52" s="185" t="s">
        <v>201</v>
      </c>
      <c r="T52" s="159"/>
    </row>
    <row r="53" spans="1:20" ht="43.5" customHeight="1" thickTop="1" thickBot="1">
      <c r="A53" s="182" t="s">
        <v>282</v>
      </c>
      <c r="B53" s="179" t="s">
        <v>283</v>
      </c>
      <c r="C53" s="208" t="s">
        <v>274</v>
      </c>
      <c r="D53" s="209"/>
      <c r="E53" s="2">
        <v>32</v>
      </c>
      <c r="F53" s="45"/>
      <c r="G53" s="45"/>
      <c r="H53" s="45"/>
      <c r="I53" s="117">
        <f t="shared" si="3"/>
        <v>0</v>
      </c>
      <c r="J53" s="117">
        <f t="shared" si="4"/>
        <v>0</v>
      </c>
      <c r="K53" s="45"/>
      <c r="L53" s="45"/>
      <c r="M53" s="45"/>
      <c r="N53" s="45"/>
      <c r="O53" s="2">
        <v>32</v>
      </c>
      <c r="Q53" s="143" t="s">
        <v>41</v>
      </c>
      <c r="R53" s="188" t="s">
        <v>42</v>
      </c>
      <c r="S53" s="208" t="s">
        <v>202</v>
      </c>
      <c r="T53" s="209"/>
    </row>
    <row r="54" spans="1:20" ht="14.25" customHeight="1" thickTop="1">
      <c r="A54" s="142"/>
      <c r="B54" s="141"/>
      <c r="C54" s="6" t="s">
        <v>175</v>
      </c>
      <c r="D54" s="156"/>
      <c r="E54" s="2"/>
      <c r="F54" s="44"/>
      <c r="G54" s="44"/>
      <c r="H54" s="44"/>
      <c r="I54" s="44"/>
      <c r="J54" s="44"/>
      <c r="K54" s="44"/>
      <c r="L54" s="44"/>
      <c r="M54" s="44"/>
      <c r="N54" s="44"/>
      <c r="O54" s="2"/>
      <c r="Q54" s="142"/>
      <c r="R54" s="189"/>
      <c r="S54" s="7" t="s">
        <v>175</v>
      </c>
      <c r="T54" s="156"/>
    </row>
    <row r="55" spans="1:20" ht="27.6" customHeight="1" thickBot="1">
      <c r="A55" s="142"/>
      <c r="B55" s="146" t="s">
        <v>43</v>
      </c>
      <c r="D55" s="161" t="s">
        <v>304</v>
      </c>
      <c r="E55" s="2">
        <v>33</v>
      </c>
      <c r="F55" s="45"/>
      <c r="G55" s="45"/>
      <c r="H55" s="45"/>
      <c r="I55" s="117">
        <f>SUM(G55:H55)</f>
        <v>0</v>
      </c>
      <c r="J55" s="117">
        <f>SUM(F55,I55)</f>
        <v>0</v>
      </c>
      <c r="K55" s="45"/>
      <c r="L55" s="45"/>
      <c r="M55" s="45"/>
      <c r="N55" s="45"/>
      <c r="O55" s="2">
        <v>33</v>
      </c>
      <c r="Q55" s="142"/>
      <c r="R55" s="152" t="s">
        <v>43</v>
      </c>
      <c r="S55" s="7"/>
      <c r="T55" s="161" t="s">
        <v>203</v>
      </c>
    </row>
    <row r="56" spans="1:20" ht="27.6" customHeight="1" thickTop="1" thickBot="1">
      <c r="A56" s="142"/>
      <c r="B56" s="146" t="s">
        <v>44</v>
      </c>
      <c r="D56" s="161" t="s">
        <v>305</v>
      </c>
      <c r="E56" s="2">
        <v>34</v>
      </c>
      <c r="F56" s="45"/>
      <c r="G56" s="45"/>
      <c r="H56" s="45"/>
      <c r="I56" s="117">
        <f>SUM(G56:H56)</f>
        <v>0</v>
      </c>
      <c r="J56" s="117">
        <f>SUM(F56,I56)</f>
        <v>0</v>
      </c>
      <c r="K56" s="45"/>
      <c r="L56" s="45"/>
      <c r="M56" s="45"/>
      <c r="N56" s="45"/>
      <c r="O56" s="2">
        <v>34</v>
      </c>
      <c r="Q56" s="142"/>
      <c r="R56" s="191" t="s">
        <v>44</v>
      </c>
      <c r="S56" s="7"/>
      <c r="T56" s="161" t="s">
        <v>204</v>
      </c>
    </row>
    <row r="57" spans="1:20" ht="14.25" customHeight="1" thickTop="1">
      <c r="A57" s="143"/>
      <c r="B57" s="147"/>
      <c r="C57" s="160"/>
      <c r="D57" s="174"/>
      <c r="E57" s="2"/>
      <c r="F57" s="44"/>
      <c r="G57" s="44"/>
      <c r="H57" s="44"/>
      <c r="I57" s="44"/>
      <c r="J57" s="44"/>
      <c r="K57" s="44"/>
      <c r="L57" s="44"/>
      <c r="M57" s="44"/>
      <c r="N57" s="44"/>
      <c r="O57" s="2"/>
      <c r="Q57" s="143"/>
      <c r="R57" s="188"/>
      <c r="S57" s="120"/>
      <c r="T57" s="163"/>
    </row>
    <row r="58" spans="1:20" ht="13.5" thickBot="1">
      <c r="A58" s="143" t="s">
        <v>49</v>
      </c>
      <c r="B58" s="165" t="s">
        <v>79</v>
      </c>
      <c r="C58" s="158" t="s">
        <v>205</v>
      </c>
      <c r="D58" s="159"/>
      <c r="E58" s="2">
        <v>35</v>
      </c>
      <c r="F58" s="117">
        <f>SUM(F60:F62)</f>
        <v>0</v>
      </c>
      <c r="G58" s="117">
        <f>SUM(G60:G62)</f>
        <v>0</v>
      </c>
      <c r="H58" s="117">
        <f>SUM(H60:H62)</f>
        <v>0</v>
      </c>
      <c r="I58" s="117">
        <f>SUM(G58:H58)</f>
        <v>0</v>
      </c>
      <c r="J58" s="117">
        <f>SUM(F58,I58)</f>
        <v>0</v>
      </c>
      <c r="K58" s="117">
        <f>SUM(K60:K62)</f>
        <v>0</v>
      </c>
      <c r="L58" s="117">
        <f>SUM(L60:L62)</f>
        <v>0</v>
      </c>
      <c r="M58" s="117">
        <f>SUM(M60:M62)</f>
        <v>0</v>
      </c>
      <c r="N58" s="117">
        <f>SUM(N60:N62)</f>
        <v>0</v>
      </c>
      <c r="O58" s="2">
        <v>35</v>
      </c>
      <c r="Q58" s="143" t="s">
        <v>45</v>
      </c>
      <c r="R58" s="190" t="s">
        <v>79</v>
      </c>
      <c r="S58" s="185" t="s">
        <v>205</v>
      </c>
      <c r="T58" s="159"/>
    </row>
    <row r="59" spans="1:20" ht="14.25" customHeight="1" thickTop="1">
      <c r="A59" s="142"/>
      <c r="B59" s="141"/>
      <c r="C59" s="6" t="s">
        <v>175</v>
      </c>
      <c r="D59" s="156"/>
      <c r="E59" s="2"/>
      <c r="F59" s="44"/>
      <c r="G59" s="44"/>
      <c r="H59" s="44"/>
      <c r="I59" s="44"/>
      <c r="J59" s="44"/>
      <c r="K59" s="44"/>
      <c r="L59" s="44"/>
      <c r="M59" s="44"/>
      <c r="N59" s="44"/>
      <c r="O59" s="2"/>
      <c r="Q59" s="142"/>
      <c r="R59" s="189"/>
      <c r="S59" s="7" t="s">
        <v>175</v>
      </c>
      <c r="T59" s="156"/>
    </row>
    <row r="60" spans="1:20" ht="13.5" thickBot="1">
      <c r="A60" s="142"/>
      <c r="B60" s="146" t="s">
        <v>46</v>
      </c>
      <c r="D60" s="161" t="s">
        <v>296</v>
      </c>
      <c r="E60" s="2">
        <v>36</v>
      </c>
      <c r="F60" s="45"/>
      <c r="G60" s="45"/>
      <c r="H60" s="45"/>
      <c r="I60" s="117">
        <f>SUM(G60:H60)</f>
        <v>0</v>
      </c>
      <c r="J60" s="117">
        <f>SUM(F60,I60)</f>
        <v>0</v>
      </c>
      <c r="K60" s="45"/>
      <c r="L60" s="45"/>
      <c r="M60" s="45"/>
      <c r="N60" s="45"/>
      <c r="O60" s="2">
        <v>36</v>
      </c>
      <c r="Q60" s="142"/>
      <c r="R60" s="152" t="s">
        <v>46</v>
      </c>
      <c r="S60" s="7"/>
      <c r="T60" s="161" t="s">
        <v>206</v>
      </c>
    </row>
    <row r="61" spans="1:20" ht="27" thickTop="1" thickBot="1">
      <c r="A61" s="142"/>
      <c r="B61" s="146" t="s">
        <v>47</v>
      </c>
      <c r="D61" s="161" t="s">
        <v>297</v>
      </c>
      <c r="E61" s="2">
        <v>37</v>
      </c>
      <c r="F61" s="45"/>
      <c r="G61" s="45"/>
      <c r="H61" s="45"/>
      <c r="I61" s="117">
        <f>SUM(G61:H61)</f>
        <v>0</v>
      </c>
      <c r="J61" s="117">
        <f>SUM(F61,I61)</f>
        <v>0</v>
      </c>
      <c r="K61" s="45"/>
      <c r="L61" s="45"/>
      <c r="M61" s="45"/>
      <c r="N61" s="45"/>
      <c r="O61" s="2">
        <v>37</v>
      </c>
      <c r="Q61" s="142"/>
      <c r="R61" s="152" t="s">
        <v>47</v>
      </c>
      <c r="S61" s="7"/>
      <c r="T61" s="161" t="s">
        <v>207</v>
      </c>
    </row>
    <row r="62" spans="1:20" ht="14.25" thickTop="1" thickBot="1">
      <c r="A62" s="142"/>
      <c r="B62" s="146" t="s">
        <v>48</v>
      </c>
      <c r="D62" s="161" t="s">
        <v>298</v>
      </c>
      <c r="E62" s="2">
        <v>38</v>
      </c>
      <c r="F62" s="45"/>
      <c r="G62" s="45"/>
      <c r="H62" s="45"/>
      <c r="I62" s="117">
        <f>SUM(G62:H62)</f>
        <v>0</v>
      </c>
      <c r="J62" s="117">
        <f>SUM(F62,I62)</f>
        <v>0</v>
      </c>
      <c r="K62" s="45"/>
      <c r="L62" s="45"/>
      <c r="M62" s="45"/>
      <c r="N62" s="45"/>
      <c r="O62" s="2">
        <v>38</v>
      </c>
      <c r="Q62" s="142"/>
      <c r="R62" s="152" t="s">
        <v>48</v>
      </c>
      <c r="S62" s="7"/>
      <c r="T62" s="161" t="s">
        <v>208</v>
      </c>
    </row>
    <row r="63" spans="1:20" ht="14.25" thickTop="1" thickBot="1">
      <c r="A63" s="143" t="s">
        <v>51</v>
      </c>
      <c r="B63" s="145" t="s">
        <v>50</v>
      </c>
      <c r="C63" s="166" t="s">
        <v>209</v>
      </c>
      <c r="D63" s="63"/>
      <c r="E63" s="2">
        <v>39</v>
      </c>
      <c r="F63" s="45"/>
      <c r="G63" s="45"/>
      <c r="H63" s="45"/>
      <c r="I63" s="117">
        <f>SUM(G63:H63)</f>
        <v>0</v>
      </c>
      <c r="J63" s="117">
        <f>SUM(F63,I63)</f>
        <v>0</v>
      </c>
      <c r="K63" s="45"/>
      <c r="L63" s="45"/>
      <c r="M63" s="45"/>
      <c r="N63" s="45"/>
      <c r="O63" s="2">
        <v>39</v>
      </c>
      <c r="Q63" s="143" t="s">
        <v>49</v>
      </c>
      <c r="R63" s="188" t="s">
        <v>50</v>
      </c>
      <c r="S63" s="166" t="s">
        <v>209</v>
      </c>
      <c r="T63" s="157"/>
    </row>
    <row r="64" spans="1:20" ht="14.25" customHeight="1" thickTop="1">
      <c r="A64" s="143"/>
      <c r="B64" s="145"/>
      <c r="C64" s="13"/>
      <c r="D64" s="168"/>
      <c r="E64" s="2"/>
      <c r="F64" s="44"/>
      <c r="G64" s="44"/>
      <c r="H64" s="44"/>
      <c r="I64" s="44"/>
      <c r="J64" s="44"/>
      <c r="K64" s="44"/>
      <c r="L64" s="44"/>
      <c r="M64" s="44"/>
      <c r="N64" s="44"/>
      <c r="O64" s="2"/>
      <c r="Q64" s="143"/>
      <c r="R64" s="188"/>
      <c r="S64" s="167"/>
      <c r="T64" s="168"/>
    </row>
    <row r="65" spans="1:20" ht="13.5" thickBot="1">
      <c r="A65" s="143" t="s">
        <v>54</v>
      </c>
      <c r="B65" s="145" t="s">
        <v>52</v>
      </c>
      <c r="C65" s="169" t="s">
        <v>210</v>
      </c>
      <c r="D65" s="170"/>
      <c r="E65" s="2">
        <v>40</v>
      </c>
      <c r="F65" s="45"/>
      <c r="G65" s="45"/>
      <c r="H65" s="45"/>
      <c r="I65" s="117">
        <f>SUM(G65:H65)</f>
        <v>0</v>
      </c>
      <c r="J65" s="117">
        <f>SUM(F65,I65)</f>
        <v>0</v>
      </c>
      <c r="K65" s="45"/>
      <c r="L65" s="45"/>
      <c r="M65" s="45"/>
      <c r="N65" s="45"/>
      <c r="O65" s="2">
        <v>40</v>
      </c>
      <c r="Q65" s="143" t="s">
        <v>51</v>
      </c>
      <c r="R65" s="188" t="s">
        <v>52</v>
      </c>
      <c r="S65" s="186" t="s">
        <v>210</v>
      </c>
      <c r="T65" s="170"/>
    </row>
    <row r="66" spans="1:20" ht="14.25" customHeight="1" thickTop="1">
      <c r="A66" s="142"/>
      <c r="B66" s="146"/>
      <c r="C66" s="6" t="s">
        <v>175</v>
      </c>
      <c r="D66" s="156"/>
      <c r="E66" s="2"/>
      <c r="F66" s="44"/>
      <c r="G66" s="44"/>
      <c r="H66" s="44"/>
      <c r="I66" s="44"/>
      <c r="J66" s="44"/>
      <c r="K66" s="44"/>
      <c r="L66" s="44"/>
      <c r="M66" s="44"/>
      <c r="N66" s="44"/>
      <c r="O66" s="2"/>
      <c r="Q66" s="142"/>
      <c r="R66" s="152"/>
      <c r="S66" s="7" t="s">
        <v>175</v>
      </c>
      <c r="T66" s="156"/>
    </row>
    <row r="67" spans="1:20" ht="13.5" thickBot="1">
      <c r="A67" s="142"/>
      <c r="B67" s="146" t="s">
        <v>53</v>
      </c>
      <c r="D67" s="161" t="s">
        <v>299</v>
      </c>
      <c r="E67" s="2">
        <v>41</v>
      </c>
      <c r="F67" s="45"/>
      <c r="G67" s="45"/>
      <c r="H67" s="45"/>
      <c r="I67" s="117">
        <f>SUM(G67:H67)</f>
        <v>0</v>
      </c>
      <c r="J67" s="117">
        <f>SUM(F67,I67)</f>
        <v>0</v>
      </c>
      <c r="K67" s="45"/>
      <c r="L67" s="45"/>
      <c r="M67" s="45"/>
      <c r="N67" s="45"/>
      <c r="O67" s="2">
        <v>41</v>
      </c>
      <c r="Q67" s="142"/>
      <c r="R67" s="152" t="s">
        <v>53</v>
      </c>
      <c r="S67" s="7"/>
      <c r="T67" s="161" t="s">
        <v>308</v>
      </c>
    </row>
    <row r="68" spans="1:20" ht="14.25" customHeight="1" thickTop="1">
      <c r="A68" s="143"/>
      <c r="B68" s="145"/>
      <c r="C68" s="160"/>
      <c r="D68" s="174"/>
      <c r="E68" s="2"/>
      <c r="F68" s="44"/>
      <c r="G68" s="44"/>
      <c r="H68" s="44"/>
      <c r="I68" s="44"/>
      <c r="J68" s="44"/>
      <c r="K68" s="44"/>
      <c r="L68" s="44"/>
      <c r="M68" s="44"/>
      <c r="N68" s="44"/>
      <c r="O68" s="2"/>
      <c r="Q68" s="143"/>
      <c r="R68" s="188"/>
      <c r="S68" s="120"/>
      <c r="T68" s="163"/>
    </row>
    <row r="69" spans="1:20" ht="13.5" thickBot="1">
      <c r="A69" s="143" t="s">
        <v>56</v>
      </c>
      <c r="B69" s="145" t="s">
        <v>55</v>
      </c>
      <c r="C69" s="158" t="s">
        <v>303</v>
      </c>
      <c r="D69" s="159"/>
      <c r="E69" s="2">
        <v>42</v>
      </c>
      <c r="F69" s="45"/>
      <c r="G69" s="45"/>
      <c r="H69" s="45"/>
      <c r="I69" s="117">
        <f>SUM(G69:H69)</f>
        <v>0</v>
      </c>
      <c r="J69" s="117">
        <f>SUM(F69,I69)</f>
        <v>0</v>
      </c>
      <c r="K69" s="45"/>
      <c r="L69" s="45"/>
      <c r="M69" s="45"/>
      <c r="N69" s="45"/>
      <c r="O69" s="2">
        <v>42</v>
      </c>
      <c r="Q69" s="143" t="s">
        <v>54</v>
      </c>
      <c r="R69" s="188" t="s">
        <v>55</v>
      </c>
      <c r="S69" s="185" t="s">
        <v>309</v>
      </c>
      <c r="T69" s="159"/>
    </row>
    <row r="70" spans="1:20" ht="14.25" customHeight="1" thickTop="1">
      <c r="A70" s="143"/>
      <c r="B70" s="145"/>
      <c r="C70" s="160"/>
      <c r="D70" s="174"/>
      <c r="E70" s="2"/>
      <c r="F70" s="44"/>
      <c r="G70" s="44"/>
      <c r="H70" s="44"/>
      <c r="I70" s="44"/>
      <c r="J70" s="44"/>
      <c r="K70" s="44"/>
      <c r="L70" s="44"/>
      <c r="M70" s="44"/>
      <c r="N70" s="44"/>
      <c r="O70" s="2"/>
      <c r="Q70" s="143"/>
      <c r="R70" s="188"/>
      <c r="S70" s="120"/>
      <c r="T70" s="163"/>
    </row>
    <row r="71" spans="1:20" ht="13.5" thickBot="1">
      <c r="A71" s="143" t="s">
        <v>59</v>
      </c>
      <c r="B71" s="145" t="s">
        <v>57</v>
      </c>
      <c r="C71" s="158" t="s">
        <v>275</v>
      </c>
      <c r="D71" s="159"/>
      <c r="E71" s="2">
        <v>43</v>
      </c>
      <c r="F71" s="117">
        <f>SUM(F73:F74)</f>
        <v>0</v>
      </c>
      <c r="G71" s="117">
        <f t="shared" ref="G71:N71" si="5">SUM(G73:G74)</f>
        <v>0</v>
      </c>
      <c r="H71" s="117">
        <f t="shared" si="5"/>
        <v>0</v>
      </c>
      <c r="I71" s="117">
        <f>SUM(G71:H71)</f>
        <v>0</v>
      </c>
      <c r="J71" s="117">
        <f>SUM(F71,I71)</f>
        <v>0</v>
      </c>
      <c r="K71" s="117">
        <f t="shared" si="5"/>
        <v>0</v>
      </c>
      <c r="L71" s="117">
        <f t="shared" si="5"/>
        <v>0</v>
      </c>
      <c r="M71" s="117">
        <f t="shared" si="5"/>
        <v>0</v>
      </c>
      <c r="N71" s="117">
        <f t="shared" si="5"/>
        <v>0</v>
      </c>
      <c r="O71" s="2">
        <v>43</v>
      </c>
      <c r="Q71" s="143" t="s">
        <v>56</v>
      </c>
      <c r="R71" s="188" t="s">
        <v>57</v>
      </c>
      <c r="S71" s="185" t="s">
        <v>211</v>
      </c>
      <c r="T71" s="159"/>
    </row>
    <row r="72" spans="1:20" ht="14.25" customHeight="1" thickTop="1">
      <c r="A72" s="142"/>
      <c r="B72" s="146"/>
      <c r="C72" s="6" t="s">
        <v>175</v>
      </c>
      <c r="D72" s="156"/>
      <c r="E72" s="2"/>
      <c r="F72" s="44"/>
      <c r="G72" s="44"/>
      <c r="H72" s="44"/>
      <c r="I72" s="44"/>
      <c r="J72" s="44"/>
      <c r="K72" s="44"/>
      <c r="L72" s="44"/>
      <c r="M72" s="44"/>
      <c r="N72" s="44"/>
      <c r="O72" s="2"/>
      <c r="Q72" s="142"/>
      <c r="R72" s="152"/>
      <c r="S72" s="7" t="s">
        <v>175</v>
      </c>
      <c r="T72" s="156"/>
    </row>
    <row r="73" spans="1:20" ht="27" customHeight="1" thickBot="1">
      <c r="A73" s="142"/>
      <c r="B73" s="141" t="s">
        <v>80</v>
      </c>
      <c r="D73" s="161" t="s">
        <v>300</v>
      </c>
      <c r="E73" s="2">
        <v>44</v>
      </c>
      <c r="F73" s="45"/>
      <c r="G73" s="45"/>
      <c r="H73" s="45"/>
      <c r="I73" s="117">
        <f>SUM(G73:H73)</f>
        <v>0</v>
      </c>
      <c r="J73" s="117">
        <f>SUM(F73,I73)</f>
        <v>0</v>
      </c>
      <c r="K73" s="45"/>
      <c r="L73" s="45"/>
      <c r="M73" s="45"/>
      <c r="N73" s="45"/>
      <c r="O73" s="2">
        <v>44</v>
      </c>
      <c r="Q73" s="142"/>
      <c r="R73" s="192" t="s">
        <v>289</v>
      </c>
      <c r="S73" s="7"/>
      <c r="T73" s="161" t="s">
        <v>212</v>
      </c>
    </row>
    <row r="74" spans="1:20" ht="14.25" thickTop="1" thickBot="1">
      <c r="A74" s="142"/>
      <c r="B74" s="146" t="s">
        <v>58</v>
      </c>
      <c r="D74" s="161" t="s">
        <v>213</v>
      </c>
      <c r="E74" s="2">
        <v>45</v>
      </c>
      <c r="F74" s="45"/>
      <c r="G74" s="45"/>
      <c r="H74" s="45"/>
      <c r="I74" s="117">
        <f>SUM(G74:H74)</f>
        <v>0</v>
      </c>
      <c r="J74" s="117">
        <f>SUM(F74,I74)</f>
        <v>0</v>
      </c>
      <c r="K74" s="45"/>
      <c r="L74" s="45"/>
      <c r="M74" s="45"/>
      <c r="N74" s="45"/>
      <c r="O74" s="2">
        <v>45</v>
      </c>
      <c r="Q74" s="142"/>
      <c r="R74" s="152" t="s">
        <v>58</v>
      </c>
      <c r="S74" s="7"/>
      <c r="T74" s="161" t="s">
        <v>213</v>
      </c>
    </row>
    <row r="75" spans="1:20" ht="14.25" thickTop="1" thickBot="1">
      <c r="A75" s="143" t="s">
        <v>61</v>
      </c>
      <c r="B75" s="145" t="s">
        <v>60</v>
      </c>
      <c r="C75" s="158" t="s">
        <v>214</v>
      </c>
      <c r="D75" s="159"/>
      <c r="E75" s="2">
        <v>46</v>
      </c>
      <c r="F75" s="45"/>
      <c r="G75" s="45"/>
      <c r="H75" s="45"/>
      <c r="I75" s="117">
        <f>SUM(G75:H75)</f>
        <v>0</v>
      </c>
      <c r="J75" s="117">
        <f>SUM(F75,I75)</f>
        <v>0</v>
      </c>
      <c r="K75" s="45"/>
      <c r="L75" s="45"/>
      <c r="M75" s="45"/>
      <c r="N75" s="45"/>
      <c r="O75" s="2">
        <v>46</v>
      </c>
      <c r="Q75" s="143" t="s">
        <v>59</v>
      </c>
      <c r="R75" s="188" t="s">
        <v>60</v>
      </c>
      <c r="S75" s="185" t="s">
        <v>214</v>
      </c>
      <c r="T75" s="159"/>
    </row>
    <row r="76" spans="1:20" ht="14.25" thickTop="1" thickBot="1">
      <c r="A76" s="143" t="s">
        <v>64</v>
      </c>
      <c r="B76" s="145" t="s">
        <v>62</v>
      </c>
      <c r="C76" s="158" t="s">
        <v>276</v>
      </c>
      <c r="D76" s="159"/>
      <c r="E76" s="2">
        <v>47</v>
      </c>
      <c r="F76" s="45"/>
      <c r="G76" s="45"/>
      <c r="H76" s="45"/>
      <c r="I76" s="117">
        <f>SUM(G76:H76)</f>
        <v>0</v>
      </c>
      <c r="J76" s="117">
        <f>SUM(F76,I76)</f>
        <v>0</v>
      </c>
      <c r="K76" s="45"/>
      <c r="L76" s="45"/>
      <c r="M76" s="45"/>
      <c r="N76" s="45"/>
      <c r="O76" s="2">
        <v>47</v>
      </c>
      <c r="Q76" s="143" t="s">
        <v>61</v>
      </c>
      <c r="R76" s="188" t="s">
        <v>62</v>
      </c>
      <c r="S76" s="185" t="s">
        <v>215</v>
      </c>
      <c r="T76" s="159"/>
    </row>
    <row r="77" spans="1:20" ht="14.25" customHeight="1" thickTop="1">
      <c r="A77" s="142"/>
      <c r="B77" s="146"/>
      <c r="C77" s="6" t="s">
        <v>175</v>
      </c>
      <c r="D77" s="156"/>
      <c r="E77" s="2"/>
      <c r="F77" s="44"/>
      <c r="G77" s="44"/>
      <c r="H77" s="44"/>
      <c r="I77" s="44"/>
      <c r="J77" s="44"/>
      <c r="K77" s="44"/>
      <c r="L77" s="44"/>
      <c r="M77" s="44"/>
      <c r="N77" s="44"/>
      <c r="O77" s="2"/>
      <c r="Q77" s="142"/>
      <c r="R77" s="152"/>
      <c r="S77" s="7" t="s">
        <v>175</v>
      </c>
      <c r="T77" s="156"/>
    </row>
    <row r="78" spans="1:20" ht="13.5" thickBot="1">
      <c r="A78" s="142"/>
      <c r="B78" s="146" t="s">
        <v>63</v>
      </c>
      <c r="D78" s="161" t="s">
        <v>216</v>
      </c>
      <c r="E78" s="2">
        <v>48</v>
      </c>
      <c r="F78" s="45"/>
      <c r="G78" s="45"/>
      <c r="H78" s="45"/>
      <c r="I78" s="117">
        <f>SUM(G78:H78)</f>
        <v>0</v>
      </c>
      <c r="J78" s="117">
        <f>SUM(F78,I78)</f>
        <v>0</v>
      </c>
      <c r="K78" s="45"/>
      <c r="L78" s="45"/>
      <c r="M78" s="45"/>
      <c r="N78" s="45"/>
      <c r="O78" s="2">
        <v>48</v>
      </c>
      <c r="Q78" s="142"/>
      <c r="R78" s="152" t="s">
        <v>63</v>
      </c>
      <c r="S78" s="7"/>
      <c r="T78" s="161" t="s">
        <v>216</v>
      </c>
    </row>
    <row r="79" spans="1:20" ht="14.25" thickTop="1" thickBot="1">
      <c r="A79" s="143" t="s">
        <v>66</v>
      </c>
      <c r="B79" s="145" t="s">
        <v>65</v>
      </c>
      <c r="C79" s="158" t="s">
        <v>277</v>
      </c>
      <c r="D79" s="159"/>
      <c r="E79" s="2">
        <v>49</v>
      </c>
      <c r="F79" s="45"/>
      <c r="G79" s="45"/>
      <c r="H79" s="45"/>
      <c r="I79" s="117">
        <f>SUM(G79:H79)</f>
        <v>0</v>
      </c>
      <c r="J79" s="117">
        <f>SUM(F79,I79)</f>
        <v>0</v>
      </c>
      <c r="K79" s="45"/>
      <c r="L79" s="45"/>
      <c r="M79" s="45"/>
      <c r="N79" s="45"/>
      <c r="O79" s="2">
        <v>49</v>
      </c>
      <c r="Q79" s="143" t="s">
        <v>64</v>
      </c>
      <c r="R79" s="188" t="s">
        <v>65</v>
      </c>
      <c r="S79" s="185" t="s">
        <v>217</v>
      </c>
      <c r="T79" s="159"/>
    </row>
    <row r="80" spans="1:20" ht="14.25" thickTop="1" thickBot="1">
      <c r="A80" s="143" t="s">
        <v>278</v>
      </c>
      <c r="B80" s="145" t="s">
        <v>67</v>
      </c>
      <c r="C80" s="158" t="s">
        <v>218</v>
      </c>
      <c r="D80" s="159"/>
      <c r="E80" s="2">
        <v>50</v>
      </c>
      <c r="F80" s="45"/>
      <c r="G80" s="45"/>
      <c r="H80" s="45"/>
      <c r="I80" s="117">
        <f>SUM(G80:H80)</f>
        <v>0</v>
      </c>
      <c r="J80" s="117">
        <f>SUM(F80,I80)</f>
        <v>0</v>
      </c>
      <c r="K80" s="45"/>
      <c r="L80" s="45"/>
      <c r="M80" s="45"/>
      <c r="N80" s="45"/>
      <c r="O80" s="2">
        <v>50</v>
      </c>
      <c r="Q80" s="143" t="s">
        <v>66</v>
      </c>
      <c r="R80" s="188" t="s">
        <v>67</v>
      </c>
      <c r="S80" s="185" t="s">
        <v>218</v>
      </c>
      <c r="T80" s="159"/>
    </row>
    <row r="81" spans="1:20" ht="14.25" thickTop="1" thickBot="1">
      <c r="A81" s="143" t="s">
        <v>279</v>
      </c>
      <c r="B81" s="145" t="s">
        <v>69</v>
      </c>
      <c r="C81" s="158" t="s">
        <v>280</v>
      </c>
      <c r="D81" s="159"/>
      <c r="E81" s="2">
        <v>51</v>
      </c>
      <c r="F81" s="45"/>
      <c r="G81" s="45"/>
      <c r="H81" s="45"/>
      <c r="I81" s="117">
        <f>SUM(G81:H81)</f>
        <v>0</v>
      </c>
      <c r="J81" s="117">
        <f>SUM(F81,I81)</f>
        <v>0</v>
      </c>
      <c r="K81" s="45"/>
      <c r="L81" s="45"/>
      <c r="M81" s="45"/>
      <c r="N81" s="45"/>
      <c r="O81" s="2">
        <v>51</v>
      </c>
      <c r="Q81" s="143" t="s">
        <v>68</v>
      </c>
      <c r="R81" s="188" t="s">
        <v>69</v>
      </c>
      <c r="S81" s="185" t="s">
        <v>219</v>
      </c>
      <c r="T81" s="159"/>
    </row>
    <row r="82" spans="1:20" ht="14.25" thickTop="1" thickBot="1">
      <c r="A82" s="142"/>
      <c r="B82" s="146"/>
      <c r="C82" s="66" t="s">
        <v>220</v>
      </c>
      <c r="D82" s="171"/>
      <c r="E82" s="2">
        <v>52</v>
      </c>
      <c r="F82" s="45"/>
      <c r="G82" s="45"/>
      <c r="H82" s="45"/>
      <c r="I82" s="117">
        <f>SUM(G82:H82)</f>
        <v>0</v>
      </c>
      <c r="J82" s="117">
        <f>SUM(F82,I82)</f>
        <v>0</v>
      </c>
      <c r="K82" s="45"/>
      <c r="L82" s="45"/>
      <c r="M82" s="45"/>
      <c r="N82" s="45"/>
      <c r="O82" s="2">
        <v>52</v>
      </c>
      <c r="Q82" s="142"/>
      <c r="R82" s="152"/>
      <c r="S82" s="66" t="s">
        <v>220</v>
      </c>
      <c r="T82" s="171"/>
    </row>
    <row r="83" spans="1:20" ht="28.5" customHeight="1" thickTop="1">
      <c r="A83" s="142"/>
      <c r="B83" s="146"/>
      <c r="C83" s="204" t="s">
        <v>250</v>
      </c>
      <c r="D83" s="205"/>
      <c r="E83" s="2">
        <v>53</v>
      </c>
      <c r="F83" s="44"/>
      <c r="G83" s="44"/>
      <c r="H83" s="44"/>
      <c r="I83" s="44"/>
      <c r="J83" s="44"/>
      <c r="K83" s="44"/>
      <c r="L83" s="45"/>
      <c r="M83" s="44"/>
      <c r="N83" s="44"/>
      <c r="O83" s="2">
        <v>53</v>
      </c>
      <c r="Q83" s="142"/>
      <c r="R83" s="152"/>
      <c r="S83" s="213" t="s">
        <v>250</v>
      </c>
      <c r="T83" s="205"/>
    </row>
    <row r="84" spans="1:20" ht="13.5" thickBot="1">
      <c r="A84" s="142"/>
      <c r="B84" s="146"/>
      <c r="C84" s="158" t="s">
        <v>221</v>
      </c>
      <c r="D84" s="161"/>
      <c r="E84" s="2">
        <v>54</v>
      </c>
      <c r="F84" s="117">
        <f t="shared" ref="F84:N84" si="6">SUM(F16,F19:F21,F37:F41,F46,F52:F53,F58,F63:F65,F69:F71,F75:F76,F79:F83)</f>
        <v>0</v>
      </c>
      <c r="G84" s="117">
        <f t="shared" si="6"/>
        <v>0</v>
      </c>
      <c r="H84" s="117">
        <f t="shared" si="6"/>
        <v>0</v>
      </c>
      <c r="I84" s="117">
        <f t="shared" si="6"/>
        <v>0</v>
      </c>
      <c r="J84" s="117">
        <f t="shared" si="6"/>
        <v>0</v>
      </c>
      <c r="K84" s="117">
        <f t="shared" si="6"/>
        <v>0</v>
      </c>
      <c r="L84" s="117">
        <f t="shared" si="6"/>
        <v>0</v>
      </c>
      <c r="M84" s="117">
        <f t="shared" si="6"/>
        <v>0</v>
      </c>
      <c r="N84" s="117">
        <f t="shared" si="6"/>
        <v>0</v>
      </c>
      <c r="O84" s="2">
        <v>54</v>
      </c>
      <c r="Q84" s="142"/>
      <c r="R84" s="152"/>
      <c r="S84" s="185" t="s">
        <v>221</v>
      </c>
      <c r="T84" s="161"/>
    </row>
    <row r="85" spans="1:20" ht="13.5" thickTop="1">
      <c r="A85" s="142"/>
      <c r="B85" s="146"/>
      <c r="C85" s="158" t="s">
        <v>222</v>
      </c>
      <c r="D85" s="161"/>
      <c r="E85" s="2">
        <v>55</v>
      </c>
      <c r="F85" s="44"/>
      <c r="G85" s="44"/>
      <c r="H85" s="44"/>
      <c r="I85" s="44"/>
      <c r="J85" s="44"/>
      <c r="K85" s="44"/>
      <c r="L85" s="44"/>
      <c r="M85" s="44"/>
      <c r="N85" s="44"/>
      <c r="O85" s="2">
        <v>55</v>
      </c>
      <c r="Q85" s="142"/>
      <c r="R85" s="152"/>
      <c r="S85" s="185" t="s">
        <v>222</v>
      </c>
      <c r="T85" s="161"/>
    </row>
    <row r="86" spans="1:20" ht="22.9" customHeight="1" thickBot="1">
      <c r="A86" s="148"/>
      <c r="B86" s="124"/>
      <c r="C86" s="172" t="s">
        <v>223</v>
      </c>
      <c r="D86" s="173"/>
      <c r="E86" s="2">
        <v>56</v>
      </c>
      <c r="F86" s="117">
        <f>SUM(F84:F85)</f>
        <v>0</v>
      </c>
      <c r="G86" s="117">
        <f t="shared" ref="G86:N86" si="7">SUM(G84:G85)</f>
        <v>0</v>
      </c>
      <c r="H86" s="117">
        <f t="shared" si="7"/>
        <v>0</v>
      </c>
      <c r="I86" s="117">
        <f>SUM(G86:H86)</f>
        <v>0</v>
      </c>
      <c r="J86" s="117">
        <f>SUM(F86,I86)</f>
        <v>0</v>
      </c>
      <c r="K86" s="117">
        <f t="shared" si="7"/>
        <v>0</v>
      </c>
      <c r="L86" s="117">
        <f t="shared" si="7"/>
        <v>0</v>
      </c>
      <c r="M86" s="117">
        <f t="shared" si="7"/>
        <v>0</v>
      </c>
      <c r="N86" s="117">
        <f t="shared" si="7"/>
        <v>0</v>
      </c>
      <c r="O86" s="2">
        <v>56</v>
      </c>
      <c r="Q86" s="148"/>
      <c r="R86" s="47"/>
      <c r="S86" s="172" t="s">
        <v>223</v>
      </c>
      <c r="T86" s="173"/>
    </row>
    <row r="87" spans="1:20" ht="19.149999999999999" customHeight="1" thickTop="1">
      <c r="D87" s="35" t="str">
        <f>F104</f>
        <v>1.00.F0</v>
      </c>
      <c r="E87" s="24"/>
      <c r="O87" s="24" t="s">
        <v>72</v>
      </c>
      <c r="T87" s="35"/>
    </row>
    <row r="88" spans="1:20" ht="12" customHeight="1">
      <c r="D88" s="21"/>
      <c r="E88" s="24"/>
      <c r="F88" s="19"/>
      <c r="G88" s="22"/>
      <c r="O88" s="24"/>
      <c r="T88" s="184"/>
    </row>
    <row r="89" spans="1:20">
      <c r="D89" s="23"/>
      <c r="T89" s="23"/>
    </row>
    <row r="90" spans="1:20">
      <c r="A90" s="27" t="s">
        <v>224</v>
      </c>
      <c r="F90" s="55"/>
      <c r="G90" s="55"/>
      <c r="H90" s="55"/>
      <c r="I90" s="55"/>
      <c r="J90" s="55"/>
      <c r="K90" s="55"/>
      <c r="L90" s="55"/>
      <c r="M90" s="55"/>
      <c r="N90" s="55"/>
      <c r="O90" s="7"/>
      <c r="Q90" s="160" t="s">
        <v>224</v>
      </c>
    </row>
    <row r="91" spans="1:20" ht="22.5" customHeight="1">
      <c r="A91" s="32"/>
      <c r="B91" s="4"/>
      <c r="C91" s="154" t="s">
        <v>174</v>
      </c>
      <c r="D91" s="175"/>
      <c r="E91" s="2">
        <v>1</v>
      </c>
      <c r="F91" s="42"/>
      <c r="G91" s="42"/>
      <c r="H91" s="42"/>
      <c r="I91" s="42"/>
      <c r="J91" s="42"/>
      <c r="K91" s="42"/>
      <c r="L91" s="42"/>
      <c r="M91" s="42"/>
      <c r="N91" s="42"/>
      <c r="O91" s="2">
        <v>1</v>
      </c>
      <c r="Q91" s="32"/>
      <c r="R91" s="4"/>
      <c r="S91" s="154" t="s">
        <v>174</v>
      </c>
      <c r="T91" s="175"/>
    </row>
    <row r="92" spans="1:20" ht="22.5" customHeight="1">
      <c r="A92" s="149" t="s">
        <v>6</v>
      </c>
      <c r="B92" s="147" t="s">
        <v>9</v>
      </c>
      <c r="C92" s="160" t="s">
        <v>179</v>
      </c>
      <c r="D92" s="166"/>
      <c r="E92" s="2">
        <v>5</v>
      </c>
      <c r="F92" s="3" t="str">
        <f t="shared" ref="F92:N92" si="8">IF(SUM(F23:F35)-F21&gt;1,"ERROR","")</f>
        <v/>
      </c>
      <c r="G92" s="3" t="str">
        <f t="shared" si="8"/>
        <v/>
      </c>
      <c r="H92" s="3" t="str">
        <f t="shared" si="8"/>
        <v/>
      </c>
      <c r="I92" s="3" t="str">
        <f t="shared" si="8"/>
        <v/>
      </c>
      <c r="J92" s="3" t="str">
        <f t="shared" si="8"/>
        <v/>
      </c>
      <c r="K92" s="3" t="str">
        <f t="shared" si="8"/>
        <v/>
      </c>
      <c r="L92" s="3" t="str">
        <f t="shared" si="8"/>
        <v/>
      </c>
      <c r="M92" s="3" t="str">
        <f t="shared" si="8"/>
        <v/>
      </c>
      <c r="N92" s="3" t="str">
        <f t="shared" si="8"/>
        <v/>
      </c>
      <c r="O92" s="2">
        <v>5</v>
      </c>
      <c r="Q92" s="149" t="s">
        <v>6</v>
      </c>
      <c r="R92" s="147" t="s">
        <v>9</v>
      </c>
      <c r="S92" s="160" t="s">
        <v>179</v>
      </c>
      <c r="T92" s="166"/>
    </row>
    <row r="93" spans="1:20" ht="49.15" customHeight="1">
      <c r="A93" s="180" t="s">
        <v>282</v>
      </c>
      <c r="B93" s="179" t="s">
        <v>283</v>
      </c>
      <c r="C93" s="210" t="s">
        <v>281</v>
      </c>
      <c r="D93" s="211"/>
      <c r="E93" s="2">
        <v>32</v>
      </c>
      <c r="F93" s="3" t="str">
        <f t="shared" ref="F93:N93" si="9">IF(SUM(F55:F56)-F53&gt;1,"ERROR","")</f>
        <v/>
      </c>
      <c r="G93" s="3" t="str">
        <f t="shared" si="9"/>
        <v/>
      </c>
      <c r="H93" s="3" t="str">
        <f t="shared" si="9"/>
        <v/>
      </c>
      <c r="I93" s="3" t="str">
        <f t="shared" si="9"/>
        <v/>
      </c>
      <c r="J93" s="3" t="str">
        <f t="shared" si="9"/>
        <v/>
      </c>
      <c r="K93" s="3" t="str">
        <f t="shared" si="9"/>
        <v/>
      </c>
      <c r="L93" s="3" t="str">
        <f t="shared" si="9"/>
        <v/>
      </c>
      <c r="M93" s="3" t="str">
        <f t="shared" si="9"/>
        <v/>
      </c>
      <c r="N93" s="3" t="str">
        <f t="shared" si="9"/>
        <v/>
      </c>
      <c r="O93" s="2">
        <v>32</v>
      </c>
      <c r="Q93" s="149" t="s">
        <v>41</v>
      </c>
      <c r="R93" s="147" t="s">
        <v>42</v>
      </c>
      <c r="S93" s="210" t="s">
        <v>202</v>
      </c>
      <c r="T93" s="211"/>
    </row>
    <row r="94" spans="1:20" ht="22.5" customHeight="1">
      <c r="A94" s="149"/>
      <c r="B94" s="147"/>
      <c r="C94" s="13"/>
      <c r="D94" s="176"/>
      <c r="E94" s="2"/>
      <c r="F94" s="42"/>
      <c r="G94" s="42"/>
      <c r="H94" s="42"/>
      <c r="I94" s="42"/>
      <c r="J94" s="42"/>
      <c r="K94" s="42"/>
      <c r="L94" s="42"/>
      <c r="M94" s="42"/>
      <c r="N94" s="42"/>
      <c r="O94" s="2"/>
      <c r="Q94" s="149"/>
      <c r="R94" s="147"/>
      <c r="S94" s="167"/>
      <c r="T94" s="176"/>
    </row>
    <row r="95" spans="1:20" ht="12" customHeight="1">
      <c r="A95" s="149" t="s">
        <v>54</v>
      </c>
      <c r="B95" s="147" t="s">
        <v>52</v>
      </c>
      <c r="C95" s="169" t="s">
        <v>210</v>
      </c>
      <c r="D95" s="177"/>
      <c r="E95" s="2">
        <v>40</v>
      </c>
      <c r="F95" s="3" t="str">
        <f>IF(F67-F65&gt;1,"ERROR","")</f>
        <v/>
      </c>
      <c r="G95" s="3" t="str">
        <f t="shared" ref="G95:N95" si="10">IF(G67-G65&gt;1,"ERROR","")</f>
        <v/>
      </c>
      <c r="H95" s="3" t="str">
        <f t="shared" si="10"/>
        <v/>
      </c>
      <c r="I95" s="3" t="str">
        <f t="shared" si="10"/>
        <v/>
      </c>
      <c r="J95" s="3" t="str">
        <f t="shared" si="10"/>
        <v/>
      </c>
      <c r="K95" s="3" t="str">
        <f t="shared" si="10"/>
        <v/>
      </c>
      <c r="L95" s="3" t="str">
        <f t="shared" si="10"/>
        <v/>
      </c>
      <c r="M95" s="3" t="str">
        <f t="shared" si="10"/>
        <v/>
      </c>
      <c r="N95" s="3" t="str">
        <f t="shared" si="10"/>
        <v/>
      </c>
      <c r="O95" s="2">
        <v>40</v>
      </c>
      <c r="Q95" s="149" t="s">
        <v>51</v>
      </c>
      <c r="R95" s="147" t="s">
        <v>52</v>
      </c>
      <c r="S95" s="169" t="s">
        <v>210</v>
      </c>
      <c r="T95" s="177"/>
    </row>
    <row r="96" spans="1:20" ht="22.5" customHeight="1">
      <c r="A96" s="150" t="s">
        <v>64</v>
      </c>
      <c r="B96" s="151" t="s">
        <v>62</v>
      </c>
      <c r="C96" s="181" t="s">
        <v>276</v>
      </c>
      <c r="D96" s="178"/>
      <c r="E96" s="2">
        <v>47</v>
      </c>
      <c r="F96" s="3" t="str">
        <f>IF(F78-F76&gt;1,"ERROR","")</f>
        <v/>
      </c>
      <c r="G96" s="3" t="str">
        <f t="shared" ref="G96:N96" si="11">IF(G78-G76&gt;1,"ERROR","")</f>
        <v/>
      </c>
      <c r="H96" s="3" t="str">
        <f t="shared" si="11"/>
        <v/>
      </c>
      <c r="I96" s="3" t="str">
        <f t="shared" si="11"/>
        <v/>
      </c>
      <c r="J96" s="3" t="str">
        <f t="shared" si="11"/>
        <v/>
      </c>
      <c r="K96" s="3" t="str">
        <f t="shared" si="11"/>
        <v/>
      </c>
      <c r="L96" s="3" t="str">
        <f t="shared" si="11"/>
        <v/>
      </c>
      <c r="M96" s="3" t="str">
        <f t="shared" si="11"/>
        <v/>
      </c>
      <c r="N96" s="3" t="str">
        <f t="shared" si="11"/>
        <v/>
      </c>
      <c r="O96" s="2">
        <v>47</v>
      </c>
      <c r="Q96" s="150" t="s">
        <v>61</v>
      </c>
      <c r="R96" s="151" t="s">
        <v>62</v>
      </c>
      <c r="S96" s="181" t="s">
        <v>215</v>
      </c>
      <c r="T96" s="178"/>
    </row>
    <row r="97" spans="4:16">
      <c r="D97" s="11"/>
      <c r="E97" s="36"/>
      <c r="F97" s="37"/>
      <c r="N97" s="7"/>
      <c r="O97" s="36"/>
    </row>
    <row r="98" spans="4:16">
      <c r="F98" s="42"/>
      <c r="G98" s="42"/>
      <c r="N98" s="7"/>
      <c r="O98" s="7"/>
      <c r="P98" s="7"/>
    </row>
    <row r="99" spans="4:16">
      <c r="F99" s="42"/>
      <c r="G99" s="42"/>
      <c r="O99" s="7"/>
      <c r="P99" s="7"/>
    </row>
    <row r="100" spans="4:16">
      <c r="F100" s="42"/>
      <c r="G100" s="42"/>
      <c r="O100" s="7"/>
      <c r="P100" s="7"/>
    </row>
    <row r="101" spans="4:16">
      <c r="D101" s="32"/>
      <c r="E101" s="4" t="s">
        <v>1</v>
      </c>
      <c r="F101" s="28" t="str">
        <f>N2</f>
        <v>XXXXXX</v>
      </c>
      <c r="G101" s="42"/>
      <c r="O101" s="7"/>
      <c r="P101" s="7"/>
    </row>
    <row r="102" spans="4:16">
      <c r="D102" s="33"/>
      <c r="E102" s="7"/>
      <c r="F102" s="29" t="str">
        <f>N1</f>
        <v>K022_5</v>
      </c>
      <c r="G102" s="42"/>
      <c r="O102" s="7"/>
      <c r="P102" s="7"/>
    </row>
    <row r="103" spans="4:16">
      <c r="D103" s="33"/>
      <c r="E103" s="7"/>
      <c r="F103" s="29" t="str">
        <f>N3</f>
        <v>TT.MM.JJJJ</v>
      </c>
      <c r="G103" s="42"/>
      <c r="O103" s="7"/>
      <c r="P103" s="7"/>
    </row>
    <row r="104" spans="4:16">
      <c r="D104" s="33"/>
      <c r="E104" s="7"/>
      <c r="F104" s="30" t="s">
        <v>268</v>
      </c>
      <c r="G104" s="42"/>
      <c r="O104" s="7"/>
      <c r="P104" s="7"/>
    </row>
    <row r="105" spans="4:16">
      <c r="D105" s="33"/>
      <c r="E105" s="7"/>
      <c r="F105" s="8" t="str">
        <f>F15</f>
        <v>col. 01</v>
      </c>
      <c r="G105" s="42"/>
      <c r="O105" s="7"/>
      <c r="P105" s="7"/>
    </row>
    <row r="106" spans="4:16">
      <c r="D106" s="34"/>
      <c r="E106" s="9"/>
      <c r="F106" s="31">
        <f>COUNTIF(F92:N96,"ERROR")</f>
        <v>0</v>
      </c>
      <c r="G106" s="42"/>
      <c r="O106" s="7"/>
      <c r="P106" s="7"/>
    </row>
    <row r="107" spans="4:16">
      <c r="F107" s="42"/>
      <c r="G107" s="42"/>
      <c r="O107" s="7"/>
      <c r="P107" s="7"/>
    </row>
    <row r="108" spans="4:16">
      <c r="F108" s="42"/>
      <c r="G108" s="42"/>
      <c r="O108" s="7"/>
      <c r="P108" s="7"/>
    </row>
    <row r="109" spans="4:16">
      <c r="F109" s="42"/>
      <c r="G109" s="42"/>
      <c r="O109" s="7"/>
      <c r="P109" s="7"/>
    </row>
    <row r="110" spans="4:16">
      <c r="F110" s="42"/>
      <c r="G110" s="42"/>
      <c r="O110" s="7"/>
      <c r="P110" s="7"/>
    </row>
    <row r="111" spans="4:16">
      <c r="F111" s="42"/>
      <c r="G111" s="42"/>
      <c r="O111" s="7"/>
      <c r="P111" s="7"/>
    </row>
    <row r="112" spans="4:16">
      <c r="F112" s="42"/>
      <c r="G112" s="42"/>
      <c r="O112" s="7"/>
      <c r="P112" s="7"/>
    </row>
    <row r="113" spans="6:16">
      <c r="F113" s="42"/>
      <c r="G113" s="42"/>
      <c r="O113" s="7"/>
      <c r="P113" s="7"/>
    </row>
    <row r="114" spans="6:16">
      <c r="F114" s="42"/>
      <c r="G114" s="42"/>
      <c r="O114" s="7"/>
      <c r="P114" s="7"/>
    </row>
    <row r="115" spans="6:16">
      <c r="F115" s="42"/>
      <c r="G115" s="42"/>
      <c r="O115" s="7"/>
      <c r="P115" s="7"/>
    </row>
    <row r="116" spans="6:16">
      <c r="F116" s="42"/>
      <c r="G116" s="42"/>
    </row>
    <row r="117" spans="6:16">
      <c r="F117" s="42"/>
      <c r="G117" s="42"/>
    </row>
    <row r="118" spans="6:16">
      <c r="F118" s="42"/>
      <c r="G118" s="42"/>
    </row>
    <row r="119" spans="6:16">
      <c r="F119" s="42"/>
      <c r="G119" s="42"/>
    </row>
    <row r="120" spans="6:16">
      <c r="F120" s="42"/>
      <c r="G120" s="42"/>
    </row>
    <row r="121" spans="6:16">
      <c r="F121" s="42"/>
      <c r="G121" s="42"/>
    </row>
    <row r="122" spans="6:16">
      <c r="F122" s="42"/>
      <c r="G122" s="42"/>
    </row>
    <row r="123" spans="6:16">
      <c r="F123" s="42"/>
      <c r="G123" s="42"/>
    </row>
    <row r="124" spans="6:16">
      <c r="F124" s="42"/>
      <c r="G124" s="42"/>
    </row>
    <row r="125" spans="6:16">
      <c r="F125" s="42"/>
      <c r="G125" s="42"/>
    </row>
    <row r="126" spans="6:16">
      <c r="F126" s="42"/>
      <c r="G126" s="42"/>
    </row>
    <row r="127" spans="6:16">
      <c r="F127" s="42"/>
      <c r="G127" s="42"/>
    </row>
    <row r="128" spans="6:16">
      <c r="F128" s="42"/>
      <c r="G128" s="42"/>
    </row>
    <row r="129" spans="6:7">
      <c r="F129" s="42"/>
      <c r="G129" s="42"/>
    </row>
    <row r="130" spans="6:7">
      <c r="F130" s="42"/>
      <c r="G130" s="42"/>
    </row>
    <row r="131" spans="6:7">
      <c r="F131" s="42"/>
      <c r="G131" s="42"/>
    </row>
    <row r="132" spans="6:7">
      <c r="F132" s="42"/>
      <c r="G132" s="42"/>
    </row>
    <row r="133" spans="6:7">
      <c r="F133" s="42"/>
      <c r="G133" s="42"/>
    </row>
    <row r="134" spans="6:7">
      <c r="F134" s="42"/>
      <c r="G134" s="42"/>
    </row>
    <row r="135" spans="6:7">
      <c r="F135" s="42"/>
      <c r="G135" s="42"/>
    </row>
    <row r="136" spans="6:7">
      <c r="F136" s="42"/>
      <c r="G136" s="42"/>
    </row>
    <row r="137" spans="6:7">
      <c r="F137" s="42"/>
      <c r="G137" s="42"/>
    </row>
    <row r="138" spans="6:7">
      <c r="F138" s="42"/>
      <c r="G138" s="42"/>
    </row>
    <row r="139" spans="6:7">
      <c r="F139" s="42"/>
      <c r="G139" s="42"/>
    </row>
    <row r="140" spans="6:7">
      <c r="F140" s="42"/>
      <c r="G140" s="42"/>
    </row>
    <row r="141" spans="6:7">
      <c r="F141" s="42"/>
      <c r="G141" s="42"/>
    </row>
    <row r="142" spans="6:7">
      <c r="F142" s="42"/>
      <c r="G142" s="42"/>
    </row>
    <row r="143" spans="6:7">
      <c r="F143" s="42"/>
      <c r="G143" s="42"/>
    </row>
    <row r="144" spans="6:7">
      <c r="F144" s="42"/>
      <c r="G144" s="42"/>
    </row>
    <row r="145" spans="6:7">
      <c r="F145" s="42"/>
      <c r="G145" s="42"/>
    </row>
    <row r="146" spans="6:7">
      <c r="F146" s="42"/>
      <c r="G146" s="42"/>
    </row>
    <row r="147" spans="6:7">
      <c r="F147" s="42"/>
      <c r="G147" s="42"/>
    </row>
    <row r="148" spans="6:7">
      <c r="F148" s="42"/>
      <c r="G148" s="42"/>
    </row>
    <row r="149" spans="6:7">
      <c r="F149" s="42"/>
      <c r="G149" s="42"/>
    </row>
    <row r="150" spans="6:7">
      <c r="F150" s="42"/>
      <c r="G150" s="42"/>
    </row>
    <row r="151" spans="6:7">
      <c r="F151" s="42"/>
      <c r="G151" s="42"/>
    </row>
    <row r="152" spans="6:7">
      <c r="F152" s="42"/>
      <c r="G152" s="42"/>
    </row>
    <row r="153" spans="6:7">
      <c r="F153" s="42"/>
      <c r="G153" s="42"/>
    </row>
    <row r="154" spans="6:7">
      <c r="F154" s="42"/>
      <c r="G154" s="42"/>
    </row>
    <row r="155" spans="6:7">
      <c r="F155" s="42"/>
      <c r="G155" s="42"/>
    </row>
    <row r="156" spans="6:7">
      <c r="F156" s="42"/>
      <c r="G156" s="42"/>
    </row>
    <row r="157" spans="6:7">
      <c r="F157" s="42"/>
      <c r="G157" s="42"/>
    </row>
    <row r="158" spans="6:7">
      <c r="F158" s="42"/>
      <c r="G158" s="42"/>
    </row>
    <row r="159" spans="6:7">
      <c r="F159" s="42"/>
      <c r="G159" s="42"/>
    </row>
    <row r="160" spans="6:7">
      <c r="F160" s="42"/>
      <c r="G160" s="42"/>
    </row>
    <row r="161" spans="6:7">
      <c r="F161" s="42"/>
      <c r="G161" s="42"/>
    </row>
  </sheetData>
  <sheetProtection sheet="1" objects="1" scenarios="1"/>
  <mergeCells count="12">
    <mergeCell ref="C93:D93"/>
    <mergeCell ref="Q13:Q15"/>
    <mergeCell ref="R13:R15"/>
    <mergeCell ref="S53:T53"/>
    <mergeCell ref="S83:T83"/>
    <mergeCell ref="S93:T93"/>
    <mergeCell ref="A13:A15"/>
    <mergeCell ref="B13:B15"/>
    <mergeCell ref="L9:L14"/>
    <mergeCell ref="N9:N14"/>
    <mergeCell ref="C83:D83"/>
    <mergeCell ref="C53:D53"/>
  </mergeCells>
  <printOptions horizontalCentered="1" verticalCentered="1" gridLinesSet="0"/>
  <pageMargins left="0.39370078740157483" right="0.39370078740157483" top="0.39370078740157483" bottom="0.59055118110236227" header="0.31496062992125984" footer="0.31496062992125984"/>
  <pageSetup paperSize="9" scale="55" fitToWidth="3" orientation="landscape" r:id="rId1"/>
  <headerFooter alignWithMargins="0">
    <oddFooter><![CDATA[&L&"Arial,Fett"SNB/BNS confidentiel&C&D&RSeite &P]]></oddFooter>
  </headerFooter>
  <rowBreaks count="1" manualBreakCount="1">
    <brk id="45" max="14" man="1"/>
  </rowBreaks>
  <ignoredErrors>
    <ignoredError sqref="B21:R24 B82:R92" twoDigitTextYear="1"/>
    <ignoredError sqref="B25:R25 B42:R54 B41 D41:R41 B70:R72 B69 D69:R69 B74:R81 B73:C73 E73:R73 B57:R68 B55:C55 E55:R55 B56:C56 E56:Q56 B27:R40 C26 E26:Q26" twoDigitTextYear="1" numberStoredAsText="1"/>
  </ignoredErrors>
  <drawing r:id="rId2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_rels/item4.xml.rels><?xml version="1.0" encoding="UTF-8" standalone="yes"?><Relationships xmlns="http://schemas.openxmlformats.org/package/2006/relationships"><Relationship Id="rId1" Target="itemProps4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E344600A795043960EF878C0CF9997" ma:contentTypeVersion="8" ma:contentTypeDescription="Create a new document." ma:contentTypeScope="" ma:versionID="2354d4245539fe9bca9565b2c1597043">
  <xsd:schema xmlns:xsd="http://www.w3.org/2001/XMLSchema" xmlns:xs="http://www.w3.org/2001/XMLSchema" xmlns:p="http://schemas.microsoft.com/office/2006/metadata/properties" xmlns:ns2="ded30a4c-2856-4edc-b239-cb3ecee15ba7" xmlns:ns3="0d96647b-f9ad-4bbf-868a-1da536342ba3" targetNamespace="http://schemas.microsoft.com/office/2006/metadata/properties" ma:root="true" ma:fieldsID="df1c944f5586ac9561672bc8af2c32a6" ns2:_="" ns3:_="">
    <xsd:import namespace="ded30a4c-2856-4edc-b239-cb3ecee15ba7"/>
    <xsd:import namespace="0d96647b-f9ad-4bbf-868a-1da536342ba3"/>
    <xsd:element name="properties">
      <xsd:complexType>
        <xsd:sequence>
          <xsd:element name="documentManagement">
            <xsd:complexType>
              <xsd:all>
                <xsd:element ref="ns2:Erhebung" minOccurs="0"/>
                <xsd:element ref="ns2:Kommentare" minOccurs="0"/>
                <xsd:element ref="ns2:Status" minOccurs="0"/>
                <xsd:element ref="ns2:Thema" minOccurs="0"/>
                <xsd:element ref="ns2:Abschluss_x0020_bis" minOccurs="0"/>
                <xsd:element ref="ns3:SharedWithUsers" minOccurs="0"/>
                <xsd:element ref="ns2:Thema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d30a4c-2856-4edc-b239-cb3ecee15ba7" elementFormDefault="qualified">
    <xsd:import namespace="http://schemas.microsoft.com/office/2006/documentManagement/types"/>
    <xsd:import namespace="http://schemas.microsoft.com/office/infopath/2007/PartnerControls"/>
    <xsd:element name="Erhebung" ma:index="8" nillable="true" ma:displayName="Erhebung" ma:internalName="Erhebung">
      <xsd:simpleType>
        <xsd:restriction base="dms:Text">
          <xsd:maxLength value="255"/>
        </xsd:restriction>
      </xsd:simpleType>
    </xsd:element>
    <xsd:element name="Kommentare" ma:index="9" nillable="true" ma:displayName="Kommentare" ma:internalName="Kommentare">
      <xsd:simpleType>
        <xsd:restriction base="dms:Note">
          <xsd:maxLength value="255"/>
        </xsd:restriction>
      </xsd:simpleType>
    </xsd:element>
    <xsd:element name="Status" ma:index="10" nillable="true" ma:displayName="Status" ma:format="Dropdown" ma:internalName="Status">
      <xsd:simpleType>
        <xsd:union memberTypes="dms:Text">
          <xsd:simpleType>
            <xsd:restriction base="dms:Choice">
              <xsd:enumeration value="01_Eingang"/>
              <xsd:enumeration value="02_Vorlage"/>
              <xsd:enumeration value="03_umzusetzen"/>
              <xsd:enumeration value="04_Entwurf"/>
              <xsd:enumeration value="05_zur Kontrolle"/>
              <xsd:enumeration value="06_mit Korrekturen"/>
              <xsd:enumeration value="07_zum Testen"/>
              <xsd:enumeration value="08_kontrolliert"/>
              <xsd:enumeration value="09_bereit für die Publikation"/>
              <xsd:enumeration value="10_abgeschlossen"/>
              <xsd:enumeration value="30_obsolet"/>
            </xsd:restriction>
          </xsd:simpleType>
        </xsd:union>
      </xsd:simpleType>
    </xsd:element>
    <xsd:element name="Thema" ma:index="11" nillable="true" ma:displayName="Artefakte" ma:format="Dropdown" ma:internalName="Thema">
      <xsd:simpleType>
        <xsd:restriction base="dms:Choice">
          <xsd:enumeration value="10_Vorlage"/>
          <xsd:enumeration value="11_Maileingang"/>
          <xsd:enumeration value="12_Spec-Sheet"/>
          <xsd:enumeration value="13_Prozessüberwachung"/>
          <xsd:enumeration value="14_Meldepflichtige"/>
          <xsd:enumeration value="15_Modell"/>
          <xsd:enumeration value="16_Konsiregeln"/>
          <xsd:enumeration value="17_Erhebungsbeschreibung"/>
          <xsd:enumeration value="18_Briefe"/>
          <xsd:enumeration value="19_Serienbriefe"/>
          <xsd:enumeration value="20_Serienmail"/>
          <xsd:enumeration value="21_Mail-Adressen"/>
          <xsd:enumeration value="22_Erläuterungen"/>
          <xsd:enumeration value="23_ReleaseNotes"/>
          <xsd:enumeration value="24_INFO_Release"/>
          <xsd:enumeration value="25_Formulare"/>
          <xsd:enumeration value="26_XML-Schema"/>
          <xsd:enumeration value="27_andere"/>
          <xsd:enumeration value="28_DPA-Checkliste"/>
          <xsd:enumeration value="99_obsolet"/>
        </xsd:restriction>
      </xsd:simpleType>
    </xsd:element>
    <xsd:element name="Abschluss_x0020_bis" ma:index="12" nillable="true" ma:displayName="Abschluss bis" ma:format="DateOnly" ma:internalName="Abschluss_x0020_bis">
      <xsd:simpleType>
        <xsd:restriction base="dms:DateTime"/>
      </xsd:simpleType>
    </xsd:element>
    <xsd:element name="Thema0" ma:index="15" nillable="true" ma:displayName="Thema" ma:format="Dropdown" ma:internalName="Thema0">
      <xsd:simpleType>
        <xsd:restriction base="dms:Choice">
          <xsd:enumeration value="01_abgeschlossen"/>
          <xsd:enumeration value="02_Vorlagen"/>
          <xsd:enumeration value="03_Neue Erhebung"/>
          <xsd:enumeration value="04_Erhebungsänderung"/>
          <xsd:enumeration value="05_Erhebungskorrektur"/>
          <xsd:enumeration value="06_BSTA"/>
          <xsd:enumeration value="07_Ande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96647b-f9ad-4bbf-868a-1da536342ba3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rhebung xmlns="ded30a4c-2856-4edc-b239-cb3ecee15ba7">KRED</Erhebung>
    <Abschluss_x0020_bis xmlns="ded30a4c-2856-4edc-b239-cb3ecee15ba7" xsi:nil="true"/>
    <Status xmlns="ded30a4c-2856-4edc-b239-cb3ecee15ba7">05_zur Kontrolle</Status>
    <Thema xmlns="ded30a4c-2856-4edc-b239-cb3ecee15ba7">25_Formulare</Thema>
    <Kommentare xmlns="ded30a4c-2856-4edc-b239-cb3ecee15ba7">PFE, 29.01.2026: Änderungen eingepflegt. Zur Kontrolle bereit</Kommentare>
    <Thema0 xmlns="ded30a4c-2856-4edc-b239-cb3ecee15ba7" xsi:nil="true"/>
  </documentManagement>
</p:properties>
</file>

<file path=customXml/itemProps1.xml><?xml version="1.0" encoding="utf-8"?>
<ds:datastoreItem xmlns:ds="http://schemas.openxmlformats.org/officeDocument/2006/customXml" ds:itemID="{9832B509-8B06-4998-AAF8-7BFE5D1744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ed30a4c-2856-4edc-b239-cb3ecee15ba7"/>
    <ds:schemaRef ds:uri="0d96647b-f9ad-4bbf-868a-1da536342ba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DB8BC5-5F9D-46E8-AE61-905B17ED39D7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9164D3C9-44E7-4F52-82BE-12637C67B6FF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7511CF3F-7736-43FB-A2B1-45B578953FC9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www.w3.org/XML/1998/namespace"/>
    <ds:schemaRef ds:uri="ded30a4c-2856-4edc-b239-cb3ecee15ba7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0d96647b-f9ad-4bbf-868a-1da536342ba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 xmlns:xsi="http://www.w3.org/2001/XMLSchema-instance">
  <Template xsi:nil="true"/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15</vt:i4>
      </vt:variant>
    </vt:vector>
  </HeadingPairs>
  <TitlesOfParts>
    <vt:vector size="22" baseType="lpstr">
      <vt:lpstr>Start</vt:lpstr>
      <vt:lpstr>K021.MELD</vt:lpstr>
      <vt:lpstr>K022_1.MELD</vt:lpstr>
      <vt:lpstr>K022_2.MELD</vt:lpstr>
      <vt:lpstr>K022_3.MELD</vt:lpstr>
      <vt:lpstr>K022_4.MELD</vt:lpstr>
      <vt:lpstr>K022_5.MELD</vt:lpstr>
      <vt:lpstr>P_Subtitle</vt:lpstr>
      <vt:lpstr>P_Title</vt:lpstr>
      <vt:lpstr>K021.MELD!Print_Area</vt:lpstr>
      <vt:lpstr>K022_1.MELD!Print_Area</vt:lpstr>
      <vt:lpstr>K022_2.MELD!Print_Area</vt:lpstr>
      <vt:lpstr>K022_3.MELD!Print_Area</vt:lpstr>
      <vt:lpstr>K022_4.MELD!Print_Area</vt:lpstr>
      <vt:lpstr>K022_5.MELD!Print_Area</vt:lpstr>
      <vt:lpstr>Start!Print_Area</vt:lpstr>
      <vt:lpstr>K021.MELD!Print_Titles</vt:lpstr>
      <vt:lpstr>K022_1.MELD!Print_Titles</vt:lpstr>
      <vt:lpstr>K022_2.MELD!Print_Titles</vt:lpstr>
      <vt:lpstr>K022_3.MELD!Print_Titles</vt:lpstr>
      <vt:lpstr>K022_4.MELD!Print_Titles</vt:lpstr>
      <vt:lpstr>K022_5.MELD!Print_Titles</vt:lpstr>
    </vt:vector>
  </TitlesOfParts>
  <Manager xsi:nil="true"/>
  <Company>SNB BNS</Company>
  <LinksUpToDate>false</LinksUpToDate>
  <SharedDoc>false</SharedDoc>
  <HyperlinkBase xsi:nil="true"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2000-02-02T08:43:43Z</dcterms:created>
  <dc:creator>SNB BNS</dc:creator>
  <cp:keywords>SNB, BNS, statistiques, enquêtes, documents d'enquêtes</cp:keywords>
  <cp:lastPrinted>2026-02-03T06:53:31Z</cp:lastPrinted>
  <dcterms:modified xsi:type="dcterms:W3CDTF">2026-02-05T05:50:14Z</dcterms:modified>
  <dc:subject>documents d'enquêtes</dc:subject>
  <dc:title>Statistique sur l’encours des crédits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5118300.00000000</vt:lpwstr>
  </property>
  <property fmtid="{D5CDD505-2E9C-101B-9397-08002B2CF9AE}" pid="3" name="Beschreibung">
    <vt:lpwstr>Release</vt:lpwstr>
  </property>
  <property fmtid="{D5CDD505-2E9C-101B-9397-08002B2CF9AE}" pid="4" name="Titel">
    <vt:lpwstr>Statistique sur l’encours des crédits</vt:lpwstr>
  </property>
  <property fmtid="{D5CDD505-2E9C-101B-9397-08002B2CF9AE}" pid="5" name="Beschreibung1">
    <vt:lpwstr>forms</vt:lpwstr>
  </property>
  <property fmtid="{D5CDD505-2E9C-101B-9397-08002B2CF9AE}" pid="6" name="Gültigkeitsdatum">
    <vt:lpwstr>2015-11-30T00:00:00Z</vt:lpwstr>
  </property>
  <property fmtid="{D5CDD505-2E9C-101B-9397-08002B2CF9AE}" pid="7" name="GültigkeitsdatumBis">
    <vt:lpwstr/>
  </property>
  <property fmtid="{D5CDD505-2E9C-101B-9397-08002B2CF9AE}" pid="8" name="Version0">
    <vt:lpwstr/>
  </property>
  <property fmtid="{D5CDD505-2E9C-101B-9397-08002B2CF9AE}" pid="9" name="PublikationVon">
    <vt:lpwstr/>
  </property>
  <property fmtid="{D5CDD505-2E9C-101B-9397-08002B2CF9AE}" pid="10" name="PublikationBis">
    <vt:lpwstr/>
  </property>
  <property fmtid="{D5CDD505-2E9C-101B-9397-08002B2CF9AE}" pid="11" name="Beschreibung0">
    <vt:lpwstr/>
  </property>
  <property fmtid="{D5CDD505-2E9C-101B-9397-08002B2CF9AE}" pid="12" name="In Arbeit">
    <vt:lpwstr>in Arbeit</vt:lpwstr>
  </property>
  <property fmtid="{D5CDD505-2E9C-101B-9397-08002B2CF9AE}" pid="13" name="zuArchivieren">
    <vt:lpwstr>no</vt:lpwstr>
  </property>
  <property fmtid="{D5CDD505-2E9C-101B-9397-08002B2CF9AE}" pid="14" name="ZIP Anzeige">
    <vt:lpwstr>0</vt:lpwstr>
  </property>
  <property fmtid="{D5CDD505-2E9C-101B-9397-08002B2CF9AE}" pid="15" name="ContentTypeId">
    <vt:lpwstr>0x010100FAE344600A795043960EF878C0CF9997</vt:lpwstr>
  </property>
  <property fmtid="{D5CDD505-2E9C-101B-9397-08002B2CF9AE}" pid="16" name="Datum bis">
    <vt:lpwstr/>
  </property>
  <property fmtid="{D5CDD505-2E9C-101B-9397-08002B2CF9AE}" pid="17" name="EmailWithAttachments">
    <vt:lpwstr>0</vt:lpwstr>
  </property>
  <property fmtid="{D5CDD505-2E9C-101B-9397-08002B2CF9AE}" pid="18" name="EmailReceived">
    <vt:lpwstr/>
  </property>
  <property fmtid="{D5CDD505-2E9C-101B-9397-08002B2CF9AE}" pid="19" name="EmailTo">
    <vt:lpwstr/>
  </property>
  <property fmtid="{D5CDD505-2E9C-101B-9397-08002B2CF9AE}" pid="20" name="EmailFrom0">
    <vt:lpwstr/>
  </property>
  <property fmtid="{D5CDD505-2E9C-101B-9397-08002B2CF9AE}" pid="21" name="EmailHeaders">
    <vt:lpwstr/>
  </property>
  <property fmtid="{D5CDD505-2E9C-101B-9397-08002B2CF9AE}" pid="22" name="Datum von">
    <vt:lpwstr/>
  </property>
  <property fmtid="{D5CDD505-2E9C-101B-9397-08002B2CF9AE}" pid="23" name="EmailSender">
    <vt:lpwstr/>
  </property>
  <property fmtid="{D5CDD505-2E9C-101B-9397-08002B2CF9AE}" pid="24" name="EmailFrom">
    <vt:lpwstr/>
  </property>
  <property fmtid="{D5CDD505-2E9C-101B-9397-08002B2CF9AE}" pid="25" name="EmailOriginalSubject">
    <vt:lpwstr/>
  </property>
  <property fmtid="{D5CDD505-2E9C-101B-9397-08002B2CF9AE}" pid="26" name="zuständig">
    <vt:lpwstr/>
  </property>
  <property fmtid="{D5CDD505-2E9C-101B-9397-08002B2CF9AE}" pid="27" name="EmailDate">
    <vt:lpwstr/>
  </property>
  <property fmtid="{D5CDD505-2E9C-101B-9397-08002B2CF9AE}" pid="28" name="Kürzel">
    <vt:lpwstr>K021-K022</vt:lpwstr>
  </property>
  <property fmtid="{D5CDD505-2E9C-101B-9397-08002B2CF9AE}" pid="29" name="Sprache">
    <vt:lpwstr>fr</vt:lpwstr>
  </property>
  <property fmtid="{D5CDD505-2E9C-101B-9397-08002B2CF9AE}" pid="30" name="EmailSubject">
    <vt:lpwstr/>
  </property>
  <property fmtid="{D5CDD505-2E9C-101B-9397-08002B2CF9AE}" pid="31" name="Sortierung">
    <vt:lpwstr>2</vt:lpwstr>
  </property>
  <property fmtid="{D5CDD505-2E9C-101B-9397-08002B2CF9AE}" pid="32" name="EmailCc0">
    <vt:lpwstr/>
  </property>
  <property fmtid="{D5CDD505-2E9C-101B-9397-08002B2CF9AE}" pid="33" name="EmailCc">
    <vt:lpwstr/>
  </property>
  <property fmtid="{D5CDD505-2E9C-101B-9397-08002B2CF9AE}" pid="34" name="EmailTo0">
    <vt:lpwstr/>
  </property>
</Properties>
</file>