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w@SSL\DavWWWRoot\ateliers\PBLDB\EMI Arbeitsverzeichnis\EMI_Projekte\ZZ_Formularbereinigung 2020\FOND_2.3a PRIMA 01.04.2018\"/>
    </mc:Choice>
  </mc:AlternateContent>
  <bookViews>
    <workbookView xWindow="45" yWindow="45" windowWidth="9915" windowHeight="10215" tabRatio="683"/>
  </bookViews>
  <sheets>
    <sheet name="Start" sheetId="3" r:id="rId1"/>
    <sheet name="F011.MELD" sheetId="4" r:id="rId2"/>
    <sheet name="F012.MELD" sheetId="5" r:id="rId3"/>
    <sheet name="F013.MELD" sheetId="6" r:id="rId4"/>
    <sheet name="F014.MELD" sheetId="7" r:id="rId5"/>
    <sheet name="F015.MELD" sheetId="9" r:id="rId6"/>
  </sheets>
  <definedNames>
    <definedName name="ANFO_CUR" localSheetId="0">Start!$C$55:$C$64</definedName>
    <definedName name="ANFOSTATUS" localSheetId="0">Start!$B$55:$B$58</definedName>
    <definedName name="_xlnm.Print_Area" localSheetId="1">'F011.MELD'!$A$1:$N$47</definedName>
    <definedName name="_xlnm.Print_Area" localSheetId="2">'F012.MELD'!$A$1:$I$42</definedName>
    <definedName name="_xlnm.Print_Area" localSheetId="3">'F013.MELD'!$A$1:$H$42</definedName>
    <definedName name="_xlnm.Print_Area" localSheetId="4">'F014.MELD'!$A$1:$J$26</definedName>
    <definedName name="_xlnm.Print_Area" localSheetId="5">'F015.MELD'!$A$1:$I$44</definedName>
    <definedName name="_xlnm.Print_Area" localSheetId="0">Start!$A$1:$K$50</definedName>
    <definedName name="_xlnm.Print_Titles" localSheetId="2">'F012.MELD'!$A:$C</definedName>
    <definedName name="P_Title">Start!$B$6</definedName>
  </definedNames>
  <calcPr calcId="162913"/>
</workbook>
</file>

<file path=xl/calcChain.xml><?xml version="1.0" encoding="utf-8"?>
<calcChain xmlns="http://schemas.openxmlformats.org/spreadsheetml/2006/main">
  <c r="L24" i="4" l="1"/>
  <c r="M24" i="4"/>
  <c r="H45" i="3" l="1"/>
  <c r="D17" i="3" l="1"/>
  <c r="B44" i="9" l="1"/>
  <c r="H52" i="4"/>
  <c r="I2" i="7" l="1"/>
  <c r="D58" i="9" l="1"/>
  <c r="K15" i="9" l="1"/>
  <c r="H39" i="9" l="1"/>
  <c r="H35" i="9"/>
  <c r="I24" i="7"/>
  <c r="H18" i="7"/>
  <c r="E40" i="6"/>
  <c r="I18" i="7" s="1"/>
  <c r="F40" i="6"/>
  <c r="H19" i="7" s="1"/>
  <c r="G40" i="6"/>
  <c r="I19" i="7" s="1"/>
  <c r="D40" i="6"/>
  <c r="E40" i="5"/>
  <c r="I15" i="7" s="1"/>
  <c r="I16" i="7" s="1"/>
  <c r="F40" i="5"/>
  <c r="H24" i="7" s="1"/>
  <c r="G40" i="5"/>
  <c r="D40" i="5"/>
  <c r="H15" i="7" s="1"/>
  <c r="H16" i="7" s="1"/>
  <c r="M45" i="4"/>
  <c r="L45" i="4"/>
  <c r="M41" i="4"/>
  <c r="L41" i="4"/>
  <c r="M40" i="4"/>
  <c r="L40" i="4"/>
  <c r="M38" i="4"/>
  <c r="L38" i="4"/>
  <c r="M36" i="4"/>
  <c r="L36" i="4"/>
  <c r="L35" i="4" s="1"/>
  <c r="H23" i="9" s="1"/>
  <c r="K23" i="9" s="1"/>
  <c r="I35" i="4"/>
  <c r="J35" i="4"/>
  <c r="K35" i="4"/>
  <c r="H35" i="4"/>
  <c r="K22" i="4"/>
  <c r="J22" i="4"/>
  <c r="I22" i="4"/>
  <c r="H22" i="4"/>
  <c r="M33" i="4"/>
  <c r="L33" i="4"/>
  <c r="L32" i="4"/>
  <c r="M31" i="4"/>
  <c r="L31" i="4"/>
  <c r="M30" i="4"/>
  <c r="L30" i="4"/>
  <c r="M29" i="4"/>
  <c r="L29" i="4"/>
  <c r="M28" i="4"/>
  <c r="L28" i="4"/>
  <c r="M27" i="4"/>
  <c r="L27" i="4"/>
  <c r="M26" i="4"/>
  <c r="L26" i="4"/>
  <c r="M25" i="4"/>
  <c r="L25" i="4"/>
  <c r="M23" i="4"/>
  <c r="M22" i="4" s="1"/>
  <c r="L23" i="4"/>
  <c r="L22" i="4" s="1"/>
  <c r="M21" i="4"/>
  <c r="L21" i="4"/>
  <c r="M20" i="4"/>
  <c r="L20" i="4"/>
  <c r="M19" i="4"/>
  <c r="L19" i="4"/>
  <c r="M18" i="4"/>
  <c r="L18" i="4"/>
  <c r="M17" i="4"/>
  <c r="L17" i="4"/>
  <c r="I16" i="4"/>
  <c r="I15" i="4" s="1"/>
  <c r="I43" i="4" s="1"/>
  <c r="J16" i="4"/>
  <c r="K16" i="4"/>
  <c r="K15" i="4" s="1"/>
  <c r="K43" i="4" s="1"/>
  <c r="H16" i="4"/>
  <c r="H15" i="4"/>
  <c r="H43" i="4" s="1"/>
  <c r="M35" i="4" l="1"/>
  <c r="J15" i="4"/>
  <c r="J43" i="4" s="1"/>
  <c r="I17" i="7"/>
  <c r="H17" i="7"/>
  <c r="H30" i="7" s="1"/>
  <c r="I30" i="7"/>
  <c r="L16" i="4"/>
  <c r="M16" i="4"/>
  <c r="D55" i="9"/>
  <c r="K52" i="4" l="1"/>
  <c r="J52" i="4"/>
  <c r="I52" i="4"/>
  <c r="K51" i="4"/>
  <c r="J51" i="4"/>
  <c r="I51" i="4"/>
  <c r="H51" i="4"/>
  <c r="K50" i="4"/>
  <c r="J50" i="4"/>
  <c r="I50" i="4"/>
  <c r="H50" i="4"/>
  <c r="Q45" i="4"/>
  <c r="P45" i="4"/>
  <c r="Q41" i="4"/>
  <c r="P41" i="4"/>
  <c r="Q40" i="4"/>
  <c r="P40" i="4"/>
  <c r="Q38" i="4"/>
  <c r="P38" i="4"/>
  <c r="Q36" i="4"/>
  <c r="P36" i="4"/>
  <c r="Q33" i="4"/>
  <c r="P33" i="4"/>
  <c r="Q32" i="4"/>
  <c r="P32" i="4"/>
  <c r="Q31" i="4"/>
  <c r="P31" i="4"/>
  <c r="Q30" i="4"/>
  <c r="P30" i="4"/>
  <c r="Q29" i="4"/>
  <c r="P29" i="4"/>
  <c r="Q28" i="4"/>
  <c r="P28" i="4"/>
  <c r="Q27" i="4"/>
  <c r="P27" i="4"/>
  <c r="Q26" i="4"/>
  <c r="P26" i="4"/>
  <c r="Q25" i="4"/>
  <c r="P25" i="4"/>
  <c r="Q23" i="4"/>
  <c r="P23" i="4"/>
  <c r="Q21" i="4"/>
  <c r="P21" i="4"/>
  <c r="Q20" i="4"/>
  <c r="P20" i="4"/>
  <c r="Q19" i="4"/>
  <c r="P19" i="4"/>
  <c r="Q18" i="4"/>
  <c r="P18" i="4"/>
  <c r="Q17" i="4"/>
  <c r="P17" i="4"/>
  <c r="Q39" i="5"/>
  <c r="Q38" i="5"/>
  <c r="Q37" i="5"/>
  <c r="Q36" i="5"/>
  <c r="Q35" i="5"/>
  <c r="Q34" i="5"/>
  <c r="Q33" i="5"/>
  <c r="Q32" i="5"/>
  <c r="Q31" i="5"/>
  <c r="Q30" i="5"/>
  <c r="Q29" i="5"/>
  <c r="Q28" i="5"/>
  <c r="Q27" i="5"/>
  <c r="Q26" i="5"/>
  <c r="Q25" i="5"/>
  <c r="Q24" i="5"/>
  <c r="Q23" i="5"/>
  <c r="Q22" i="5"/>
  <c r="Q21" i="5"/>
  <c r="Q20" i="5"/>
  <c r="Q19" i="5"/>
  <c r="Q18" i="5"/>
  <c r="Q17" i="5"/>
  <c r="Q16" i="5"/>
  <c r="Q15" i="5"/>
  <c r="L14" i="7"/>
  <c r="H7" i="9"/>
  <c r="H6" i="9"/>
  <c r="D7" i="9" s="1"/>
  <c r="H3" i="9"/>
  <c r="D56" i="9" s="1"/>
  <c r="H2" i="9"/>
  <c r="D54" i="9" s="1"/>
  <c r="H29" i="9"/>
  <c r="H16" i="9"/>
  <c r="C58" i="5" l="1"/>
  <c r="E7" i="9"/>
  <c r="I7" i="7"/>
  <c r="G7" i="7" s="1"/>
  <c r="G7" i="6"/>
  <c r="D7" i="6" s="1"/>
  <c r="H7" i="5"/>
  <c r="E7" i="5" s="1"/>
  <c r="M6" i="4"/>
  <c r="K6" i="4" s="1"/>
  <c r="I8" i="7"/>
  <c r="G8" i="6"/>
  <c r="H8" i="5"/>
  <c r="F10" i="3"/>
  <c r="M7" i="4"/>
  <c r="B26" i="7" l="1"/>
  <c r="I3" i="7"/>
  <c r="G3" i="6" l="1"/>
  <c r="G2" i="6"/>
  <c r="B42" i="6"/>
  <c r="B42" i="5"/>
  <c r="H3" i="5"/>
  <c r="H2" i="5"/>
  <c r="B47" i="4"/>
  <c r="M3" i="4" l="1"/>
  <c r="M2" i="4"/>
  <c r="D39" i="7" l="1"/>
  <c r="I33" i="7"/>
  <c r="D36" i="7"/>
  <c r="I32" i="7"/>
  <c r="H32" i="7"/>
  <c r="L22" i="7"/>
  <c r="L21" i="7"/>
  <c r="D37" i="7"/>
  <c r="D35" i="7"/>
  <c r="C52" i="6"/>
  <c r="C49" i="6"/>
  <c r="L39" i="6"/>
  <c r="K39" i="6"/>
  <c r="J39" i="6"/>
  <c r="C39" i="6"/>
  <c r="B39" i="6"/>
  <c r="L38" i="6"/>
  <c r="K38" i="6"/>
  <c r="J38" i="6"/>
  <c r="C38" i="6"/>
  <c r="B38" i="6"/>
  <c r="L37" i="6"/>
  <c r="K37" i="6"/>
  <c r="J37" i="6"/>
  <c r="C37" i="6"/>
  <c r="B37" i="6"/>
  <c r="L36" i="6"/>
  <c r="K36" i="6"/>
  <c r="J36" i="6"/>
  <c r="C36" i="6"/>
  <c r="B36" i="6"/>
  <c r="L35" i="6"/>
  <c r="K35" i="6"/>
  <c r="J35" i="6"/>
  <c r="C35" i="6"/>
  <c r="B35" i="6"/>
  <c r="L34" i="6"/>
  <c r="K34" i="6"/>
  <c r="J34" i="6"/>
  <c r="C34" i="6"/>
  <c r="B34" i="6"/>
  <c r="L33" i="6"/>
  <c r="K33" i="6"/>
  <c r="J33" i="6"/>
  <c r="C33" i="6"/>
  <c r="B33" i="6"/>
  <c r="L32" i="6"/>
  <c r="K32" i="6"/>
  <c r="J32" i="6"/>
  <c r="C32" i="6"/>
  <c r="B32" i="6"/>
  <c r="L31" i="6"/>
  <c r="K31" i="6"/>
  <c r="J31" i="6"/>
  <c r="C31" i="6"/>
  <c r="B31" i="6"/>
  <c r="L30" i="6"/>
  <c r="K30" i="6"/>
  <c r="J30" i="6"/>
  <c r="C30" i="6"/>
  <c r="B30" i="6"/>
  <c r="L29" i="6"/>
  <c r="K29" i="6"/>
  <c r="J29" i="6"/>
  <c r="C29" i="6"/>
  <c r="B29" i="6"/>
  <c r="L28" i="6"/>
  <c r="K28" i="6"/>
  <c r="J28" i="6"/>
  <c r="C28" i="6"/>
  <c r="B28" i="6"/>
  <c r="L27" i="6"/>
  <c r="K27" i="6"/>
  <c r="J27" i="6"/>
  <c r="C27" i="6"/>
  <c r="B27" i="6"/>
  <c r="L26" i="6"/>
  <c r="K26" i="6"/>
  <c r="J26" i="6"/>
  <c r="C26" i="6"/>
  <c r="B26" i="6"/>
  <c r="L25" i="6"/>
  <c r="K25" i="6"/>
  <c r="J25" i="6"/>
  <c r="C25" i="6"/>
  <c r="B25" i="6"/>
  <c r="L24" i="6"/>
  <c r="K24" i="6"/>
  <c r="J24" i="6"/>
  <c r="C24" i="6"/>
  <c r="B24" i="6"/>
  <c r="L23" i="6"/>
  <c r="K23" i="6"/>
  <c r="J23" i="6"/>
  <c r="C23" i="6"/>
  <c r="B23" i="6"/>
  <c r="L22" i="6"/>
  <c r="K22" i="6"/>
  <c r="J22" i="6"/>
  <c r="C22" i="6"/>
  <c r="B22" i="6"/>
  <c r="L21" i="6"/>
  <c r="K21" i="6"/>
  <c r="J21" i="6"/>
  <c r="C21" i="6"/>
  <c r="B21" i="6"/>
  <c r="L20" i="6"/>
  <c r="K20" i="6"/>
  <c r="J20" i="6"/>
  <c r="C20" i="6"/>
  <c r="B20" i="6"/>
  <c r="L19" i="6"/>
  <c r="K19" i="6"/>
  <c r="J19" i="6"/>
  <c r="C19" i="6"/>
  <c r="B19" i="6"/>
  <c r="L18" i="6"/>
  <c r="K18" i="6"/>
  <c r="J18" i="6"/>
  <c r="C18" i="6"/>
  <c r="B18" i="6"/>
  <c r="L17" i="6"/>
  <c r="K17" i="6"/>
  <c r="J17" i="6"/>
  <c r="C17" i="6"/>
  <c r="B17" i="6"/>
  <c r="L16" i="6"/>
  <c r="K16" i="6"/>
  <c r="J16" i="6"/>
  <c r="C16" i="6"/>
  <c r="B16" i="6"/>
  <c r="L15" i="6"/>
  <c r="K15" i="6"/>
  <c r="J15" i="6"/>
  <c r="C15" i="6"/>
  <c r="B15" i="6"/>
  <c r="C50" i="6"/>
  <c r="C48" i="6"/>
  <c r="C56" i="5"/>
  <c r="C53" i="5"/>
  <c r="G46" i="5"/>
  <c r="F46"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M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D7" i="5"/>
  <c r="C54" i="5"/>
  <c r="C52" i="5"/>
  <c r="E61" i="4"/>
  <c r="E58" i="4"/>
  <c r="J6" i="4"/>
  <c r="E59" i="4"/>
  <c r="E57" i="4"/>
  <c r="B40" i="3"/>
  <c r="L15" i="4" l="1"/>
  <c r="L43" i="4" s="1"/>
  <c r="H28" i="9" s="1"/>
  <c r="K29" i="9" s="1"/>
  <c r="E30" i="3"/>
  <c r="D40" i="7"/>
  <c r="D32" i="3" s="1"/>
  <c r="M15" i="4"/>
  <c r="M43" i="4" s="1"/>
  <c r="F7" i="7"/>
  <c r="C7" i="6"/>
  <c r="C53" i="6" s="1"/>
  <c r="D31" i="3" s="1"/>
  <c r="E63" i="4" l="1"/>
  <c r="E29" i="3" s="1"/>
  <c r="E35" i="3" s="1"/>
  <c r="D47" i="5"/>
  <c r="H13" i="9"/>
  <c r="E62" i="4"/>
  <c r="C57" i="5"/>
  <c r="D30" i="3" s="1"/>
  <c r="D29" i="3" l="1"/>
  <c r="K28" i="9"/>
  <c r="K16" i="9"/>
  <c r="D59" i="9" s="1"/>
  <c r="D33" i="3" s="1"/>
  <c r="D35" i="3" l="1"/>
  <c r="B35" i="3" s="1"/>
  <c r="H42" i="3"/>
  <c r="H43" i="3"/>
</calcChain>
</file>

<file path=xl/sharedStrings.xml><?xml version="1.0" encoding="utf-8"?>
<sst xmlns="http://schemas.openxmlformats.org/spreadsheetml/2006/main" count="369" uniqueCount="274">
  <si>
    <t>XXXXXX</t>
  </si>
  <si>
    <t>www.finma.ch</t>
  </si>
  <si>
    <t>info@finma.ch</t>
  </si>
  <si>
    <t>CH-3003 Bern</t>
  </si>
  <si>
    <t>Tel: +41 31 327 91 00</t>
  </si>
  <si>
    <t>$fid</t>
  </si>
  <si>
    <t>$eod</t>
  </si>
  <si>
    <t>Tel: +41 58 631 00 00</t>
  </si>
  <si>
    <t>Laupenstrasse 27</t>
  </si>
  <si>
    <t>Erhebung</t>
  </si>
  <si>
    <t>Formular(e)</t>
  </si>
  <si>
    <t>Stichdatum</t>
  </si>
  <si>
    <t>Spezielle Lieferung</t>
  </si>
  <si>
    <t>TT.MM.JJJJ</t>
  </si>
  <si>
    <t xml:space="preserve"> -&gt;weiter mit Tabulator</t>
  </si>
  <si>
    <t>FOND</t>
  </si>
  <si>
    <t>F011-F015</t>
  </si>
  <si>
    <t>SNB-Code</t>
  </si>
  <si>
    <t>Abteilung</t>
  </si>
  <si>
    <t>Adresse</t>
  </si>
  <si>
    <t>PLZ Ort</t>
  </si>
  <si>
    <t>Ansprechperson</t>
  </si>
  <si>
    <t>Tel.-Nr.</t>
  </si>
  <si>
    <t>E-Mail</t>
  </si>
  <si>
    <t>Validierungen</t>
  </si>
  <si>
    <t>Fehler</t>
  </si>
  <si>
    <t>F011</t>
  </si>
  <si>
    <t>F012</t>
  </si>
  <si>
    <t>F013</t>
  </si>
  <si>
    <t>F014</t>
  </si>
  <si>
    <t>F015</t>
  </si>
  <si>
    <r>
      <t>Bemerkungen:</t>
    </r>
    <r>
      <rPr>
        <sz val="10"/>
        <color indexed="8"/>
        <rFont val="Arial"/>
        <family val="2"/>
      </rPr>
      <t xml:space="preserve"> Für Ihre Bemerkungen zu Ihrer Datenlieferung verwenden Sie bitte ein separates Dokument</t>
    </r>
  </si>
  <si>
    <t>Schweizerische Nationalbank</t>
  </si>
  <si>
    <t>Datenerfassung</t>
  </si>
  <si>
    <t>Postfach</t>
  </si>
  <si>
    <t>CH-8022 Zürich</t>
  </si>
  <si>
    <t>Formulare bestellen:</t>
  </si>
  <si>
    <t>Fragen zu Erhebungen:</t>
  </si>
  <si>
    <t>Betreff:</t>
  </si>
  <si>
    <t>Eidgenössische Finanzmarktaufsicht FINMA</t>
  </si>
  <si>
    <t xml:space="preserve">Erhebung über kollektive Kapitalanlagen </t>
  </si>
  <si>
    <t>Formular</t>
  </si>
  <si>
    <t>Struktur des Kollektivanlagevermögens</t>
  </si>
  <si>
    <t>$BOD</t>
  </si>
  <si>
    <t>Status</t>
  </si>
  <si>
    <t>Rechnungseinheit</t>
  </si>
  <si>
    <t>Position</t>
  </si>
  <si>
    <t>Total</t>
  </si>
  <si>
    <t>davon auf CHF lautend</t>
  </si>
  <si>
    <t>Kol. 01</t>
  </si>
  <si>
    <t>Kol. 02</t>
  </si>
  <si>
    <t>Kol. 03</t>
  </si>
  <si>
    <t>Kol. 04</t>
  </si>
  <si>
    <t>Kol. 05</t>
  </si>
  <si>
    <t>Kol. 06</t>
  </si>
  <si>
    <t>Kol.03&gt;=Kol.04</t>
  </si>
  <si>
    <t>1</t>
  </si>
  <si>
    <t>Vermögenswerte</t>
  </si>
  <si>
    <t>1.1</t>
  </si>
  <si>
    <t>1.1.1</t>
  </si>
  <si>
    <t>1.1.1.1</t>
  </si>
  <si>
    <t>Bankguthaben auf Sicht</t>
  </si>
  <si>
    <t>1.1.1.2</t>
  </si>
  <si>
    <t>Bankguthaben auf Zeit</t>
  </si>
  <si>
    <t>1.1.1.3</t>
  </si>
  <si>
    <t xml:space="preserve">Treuhandanlagen </t>
  </si>
  <si>
    <t>1.1.1.4</t>
  </si>
  <si>
    <t>andere Guthaben bei Banken</t>
  </si>
  <si>
    <t>1.1.2</t>
  </si>
  <si>
    <t>1.1.3</t>
  </si>
  <si>
    <t>1.1.3.1</t>
  </si>
  <si>
    <t>Geldmarktinstrumente</t>
  </si>
  <si>
    <t>1.1.3.2</t>
  </si>
  <si>
    <t>1.1.3.3</t>
  </si>
  <si>
    <t>Obligationen</t>
  </si>
  <si>
    <t>1.1.3.4</t>
  </si>
  <si>
    <t>Aktien und andere Beteiligungspapiere</t>
  </si>
  <si>
    <t>1.1.3.5</t>
  </si>
  <si>
    <t>1.1.3.6</t>
  </si>
  <si>
    <t>Andere Wertpapiere und Wertrechte</t>
  </si>
  <si>
    <t>1.1.3.7</t>
  </si>
  <si>
    <t>Strukturierte Produkte</t>
  </si>
  <si>
    <t>1.1.4</t>
  </si>
  <si>
    <t>Derivative Finanzinstrumente</t>
  </si>
  <si>
    <t>1.1.5</t>
  </si>
  <si>
    <t>Grundstücke und Immobilien</t>
  </si>
  <si>
    <t>1.1.5.1</t>
  </si>
  <si>
    <t>davon direkter Grundstückbesitz</t>
  </si>
  <si>
    <t>1.1.10</t>
  </si>
  <si>
    <t>Sonstige Vermögenswerte</t>
  </si>
  <si>
    <t>2</t>
  </si>
  <si>
    <t>Verbindlichkeiten</t>
  </si>
  <si>
    <t>2.1</t>
  </si>
  <si>
    <t>2.1.1</t>
  </si>
  <si>
    <t>Verbindlichkeiten gegenüber Dritten</t>
  </si>
  <si>
    <t>Gliederung nach Gegenpartei</t>
  </si>
  <si>
    <t>2.1.1.1</t>
  </si>
  <si>
    <t>davon gegenüber Banken</t>
  </si>
  <si>
    <t>Gliederung nach Geschäft</t>
  </si>
  <si>
    <t>2.1.1.2</t>
  </si>
  <si>
    <t>davon aus Pensionsgeschäften</t>
  </si>
  <si>
    <t>2.1.2</t>
  </si>
  <si>
    <t>Liquidationssteuern (nur für Immobilienfonds)</t>
  </si>
  <si>
    <t>3</t>
  </si>
  <si>
    <t>Nettoanlagevermögen</t>
  </si>
  <si>
    <t>3.1</t>
  </si>
  <si>
    <t>4</t>
  </si>
  <si>
    <t>Ausserbilanzgeschäfte</t>
  </si>
  <si>
    <t>Bezeichnung Anteilsklasse</t>
  </si>
  <si>
    <t>ISIN-Code</t>
  </si>
  <si>
    <r>
      <t xml:space="preserve">Anzahl Anteile im Umlauf 
am Ende des Berichtsquartals
</t>
    </r>
    <r>
      <rPr>
        <sz val="10"/>
        <color indexed="10"/>
        <rFont val="Arial"/>
        <family val="2"/>
      </rPr>
      <t>(effektive Anzahl)</t>
    </r>
  </si>
  <si>
    <t>Angaben</t>
  </si>
  <si>
    <t>Kol.03 u. Kol.05</t>
  </si>
  <si>
    <t>Kol.03/Kol.04=</t>
  </si>
  <si>
    <t xml:space="preserve">Kol. 01     </t>
  </si>
  <si>
    <t>Kol. 07</t>
  </si>
  <si>
    <t>Kol.05&gt;=Kol.06</t>
  </si>
  <si>
    <t>vollständig</t>
  </si>
  <si>
    <t>Kol.04 u. Kol.06</t>
  </si>
  <si>
    <t>Kol.05/Kol.06</t>
  </si>
  <si>
    <t>Werte &gt; 0</t>
  </si>
  <si>
    <t>Zeile 30 Kol. 03 = Zeile 30 Kol. 05 von F011</t>
  </si>
  <si>
    <t>1.01.D0</t>
  </si>
  <si>
    <t>Vollständigkeit</t>
  </si>
  <si>
    <t xml:space="preserve">Entwicklung des Nettoanlagevermögens </t>
  </si>
  <si>
    <t>5</t>
  </si>
  <si>
    <t>Status per Stichtag</t>
  </si>
  <si>
    <t>5.1</t>
  </si>
  <si>
    <t>Nettoanlagevermögen Ende Vorquartal</t>
  </si>
  <si>
    <t>5.3</t>
  </si>
  <si>
    <t>Veränderung des Nettoanlagevermögens gegenüber dem Vorquartal</t>
  </si>
  <si>
    <t>5.3.1</t>
  </si>
  <si>
    <t>Saldo aus dem Anteilverkehr</t>
  </si>
  <si>
    <t>5.3.1.1</t>
  </si>
  <si>
    <t>5.3.1.2</t>
  </si>
  <si>
    <t>5.3.2</t>
  </si>
  <si>
    <t>Gesamterfolg</t>
  </si>
  <si>
    <t>5.3.3</t>
  </si>
  <si>
    <t>Ertragsausschüttung</t>
  </si>
  <si>
    <t>Wert &gt; 0</t>
  </si>
  <si>
    <t>5.3.4</t>
  </si>
  <si>
    <t>Sonstige Veränderungen</t>
  </si>
  <si>
    <t>5.3.4.1</t>
  </si>
  <si>
    <t>davon grenzüberschreitender Titeltransfer</t>
  </si>
  <si>
    <t>5.4</t>
  </si>
  <si>
    <t>Wert in Zeile 8 muss positiv sein</t>
  </si>
  <si>
    <t>A</t>
  </si>
  <si>
    <t>CHF</t>
  </si>
  <si>
    <t>Forderungen bzw. Verpflichtungen gegenüber der Schweiz</t>
  </si>
  <si>
    <t>Forderungen bzw. Verpflichtungen gegenüber dem Ausland</t>
  </si>
  <si>
    <t>Warnungen</t>
  </si>
  <si>
    <t>davon Vertriebsnetz in der Schweiz</t>
  </si>
  <si>
    <t>Zusammensetzung des Kollektivanlagevermögens nach Anteilsklassen</t>
  </si>
  <si>
    <t>Kol.01 &gt;= Kol.02</t>
  </si>
  <si>
    <t>Kol.03 &gt;= Kol.04</t>
  </si>
  <si>
    <t>Kol.05 &gt;= Kol.06</t>
  </si>
  <si>
    <t>Zeile 10 &gt;= Zeile 11</t>
  </si>
  <si>
    <t>Andere Guthaben (inkl. rückforderbare Quellensteuern, Marchzinsen und Dividenden)</t>
  </si>
  <si>
    <t>Anteile an anderen kollektiven Kapitalanlagen 
(gemäss KAG)</t>
  </si>
  <si>
    <t>Offene Kontrakte in derivativen Finanzinstrumenten (Kontraktvolumen)</t>
  </si>
  <si>
    <t>L</t>
  </si>
  <si>
    <t>Bitte beachten Sie die Erläuterungen!</t>
  </si>
  <si>
    <t>N</t>
  </si>
  <si>
    <t>F</t>
  </si>
  <si>
    <t>USD</t>
  </si>
  <si>
    <t>EUR</t>
  </si>
  <si>
    <t>GBP</t>
  </si>
  <si>
    <t>CAD</t>
  </si>
  <si>
    <t>DKK</t>
  </si>
  <si>
    <t>zusätzlicher Währungscode</t>
  </si>
  <si>
    <t>müssen solange ausgefüllt werden, bis die KKA von der SNB aus der Meldepflicht entlassen wird.</t>
  </si>
  <si>
    <t xml:space="preserve">Fusionierte kollektive Kapitalanlagen: alle Formulare müssen ausgefüllt werden wie beim Status </t>
  </si>
  <si>
    <t>Aktive kollektive Kapitalanlagen: alle Formulare müssen ausgefüllt werden.</t>
  </si>
  <si>
    <t>Nicht lancierte kollektive Kapitalanlagen: die Formulare müssen leer eingereicht werden.</t>
  </si>
  <si>
    <t>Veränderung des Kollektivanlagevermögens nach Anteilsklassen</t>
  </si>
  <si>
    <t>Kol. 50</t>
  </si>
  <si>
    <t>Aktiven</t>
  </si>
  <si>
    <t>Total der Vermögenswerte</t>
  </si>
  <si>
    <t>Total Kreditinstrumente</t>
  </si>
  <si>
    <t>6.2.1</t>
  </si>
  <si>
    <t>davon Darlehen und Ausleihungen</t>
  </si>
  <si>
    <t>6.3</t>
  </si>
  <si>
    <t>Vermögen nach Laufzeitenstruktur</t>
  </si>
  <si>
    <t>6.3.1</t>
  </si>
  <si>
    <t>Langfristige Vermögenswerte (Fälligkeit &gt; 1 Jahr)</t>
  </si>
  <si>
    <t>6.3.2</t>
  </si>
  <si>
    <t>Kurzfristige Vermögenswerte (Fälligkeit &gt; 6 Monate ≤ 1 Jahr)</t>
  </si>
  <si>
    <t>6.3.3</t>
  </si>
  <si>
    <t>Kurzfristige Vermögenswerte (Fälligkeit &gt; 3 Monate ≤ 6 Monate)</t>
  </si>
  <si>
    <t>6.3.4</t>
  </si>
  <si>
    <t>Kurzfristige Vermögenswerte (Fälligkeit ≤ 3 Monate)</t>
  </si>
  <si>
    <t>Liquidität</t>
  </si>
  <si>
    <t>7</t>
  </si>
  <si>
    <t>Passiven (Verbindlichkeiten und Anteilskapital)</t>
  </si>
  <si>
    <t>7.1.1</t>
  </si>
  <si>
    <t>Langfristige Verbindlichkeiten (Fälligkeit &gt; 1 Jahr)</t>
  </si>
  <si>
    <t>7.1.2</t>
  </si>
  <si>
    <t>Kurzfristige Verbindlichkeiten (Fälligkeit &gt; 30 Tage ≤ 1 Jahr)</t>
  </si>
  <si>
    <t>7.1.3</t>
  </si>
  <si>
    <t>Kurzfristige Verbindlichkeiten (Fälligkeit &gt; 7 Tage ≤ 30 Tage)</t>
  </si>
  <si>
    <t>7.1.4</t>
  </si>
  <si>
    <t>Kurzfristige Verbindlichkeiten (Fälligkeit ≤ 7 Tage)</t>
  </si>
  <si>
    <t>7.2</t>
  </si>
  <si>
    <t>7.3</t>
  </si>
  <si>
    <t>Anteilskapital</t>
  </si>
  <si>
    <t>7.3.1</t>
  </si>
  <si>
    <t>Langfristiges Anteilskapital (Fälligkeit &gt; 1 Jahr)</t>
  </si>
  <si>
    <t>7.3.2</t>
  </si>
  <si>
    <t>Kurzfristiges Anteilskapital (Fälligkeit &gt; 30 Tage ≤ 1 Jahr)</t>
  </si>
  <si>
    <t>7.3.3</t>
  </si>
  <si>
    <t>Kurzfristiges Anteilskapital (Fälligkeit &gt; 7 Tage ≤ 30 Tage)</t>
  </si>
  <si>
    <t>7.3.4</t>
  </si>
  <si>
    <t>Kurzfristiges Anteilskapital (Fälligkeit ≤ 7 Tage)</t>
  </si>
  <si>
    <t>8</t>
  </si>
  <si>
    <t>8.1</t>
  </si>
  <si>
    <t>Brutto Ausserbilanzgeschäfte</t>
  </si>
  <si>
    <t>8.1.1</t>
  </si>
  <si>
    <t>Brutto Ausserbilanzgeschäfte aus Kreditgeschäften stammend</t>
  </si>
  <si>
    <t>8.1.2</t>
  </si>
  <si>
    <t>8.1.3</t>
  </si>
  <si>
    <t>Brutto Ausserbilanzgeschäfte übrige</t>
  </si>
  <si>
    <t>8.2</t>
  </si>
  <si>
    <t>Netto Ausserbilanzgeschäfte</t>
  </si>
  <si>
    <t>8.2.1</t>
  </si>
  <si>
    <t>Netto Ausserbilanzgeschäfte aus Kreditgeschäften stammend</t>
  </si>
  <si>
    <t>8.2.2</t>
  </si>
  <si>
    <t>8.2.3</t>
  </si>
  <si>
    <t>Netto Ausserbilanzgeschäfte übrige</t>
  </si>
  <si>
    <t>Basisdaten Risikostatistik</t>
  </si>
  <si>
    <t>Kollektivanlagen</t>
  </si>
  <si>
    <t>(in 1'000 Rechnungseinheiten)</t>
  </si>
  <si>
    <r>
      <t xml:space="preserve">Wert der Anteile im Umlauf
am Ende des Berichtsquartals
</t>
    </r>
    <r>
      <rPr>
        <sz val="10"/>
        <color indexed="10"/>
        <rFont val="Arial"/>
        <family val="2"/>
      </rPr>
      <t>(in 1'000 Rechnungseinheiten)</t>
    </r>
  </si>
  <si>
    <t>Dem kollektiven Kapitalanlage im Berichtsquartal zugeflossener Betrag aus der Ausgabe von Anteilen</t>
  </si>
  <si>
    <t>Von der kollektiven Kapitalanlage im Berichtsquartal zurückbezahlter Betrag aus der Rücknahme von Anteilen</t>
  </si>
  <si>
    <t>(5.1 bis 5.3 in 1'000 Rechnungseinheiten, 5.4 effektive Anzahl)</t>
  </si>
  <si>
    <t>Nettoanlagevermögen Ende  Berichtsquartal</t>
  </si>
  <si>
    <t>zugeflossener Betrag aus Anteilausgaben</t>
  </si>
  <si>
    <t>zurückbezahlter Betrag aus Anteilrücknahmen</t>
  </si>
  <si>
    <t>Anzahl Anteile im Umlauf Ende Berichtsquartal</t>
  </si>
  <si>
    <r>
      <t xml:space="preserve">Nettoinventarwert pro
Anteil am Ende des Berichtsquartals
</t>
    </r>
    <r>
      <rPr>
        <sz val="10"/>
        <color indexed="10"/>
        <rFont val="Arial"/>
        <family val="2"/>
      </rPr>
      <t>(in Rechnungseinheit)</t>
    </r>
  </si>
  <si>
    <t>Total 5.3 = 5.3.1 + 5.3.2 - 5.3.3 + 5.3.4</t>
  </si>
  <si>
    <t>Zeile 016&gt;=Zeile 064</t>
  </si>
  <si>
    <t>Zeile 021&gt;=Zeile 022</t>
  </si>
  <si>
    <t>Zeile 021&gt;=Zeile 024</t>
  </si>
  <si>
    <t>Guthaben bei Banken</t>
  </si>
  <si>
    <t>Anlagen</t>
  </si>
  <si>
    <t>Total der Verbindlichkeiten</t>
  </si>
  <si>
    <r>
      <t xml:space="preserve">Nettoanlagevermögen </t>
    </r>
    <r>
      <rPr>
        <sz val="10"/>
        <color rgb="FF0070C0"/>
        <rFont val="Arial"/>
        <family val="2"/>
      </rPr>
      <t>(Position 1.1 minus 2.1)</t>
    </r>
  </si>
  <si>
    <t>JPY</t>
  </si>
  <si>
    <t>ZAR</t>
  </si>
  <si>
    <t>AUD</t>
  </si>
  <si>
    <t>Pos. 6.1 = Pos. 6.3</t>
  </si>
  <si>
    <t>Pos. 7.2 = Pos. 7.3</t>
  </si>
  <si>
    <t>Kol.07 leer</t>
  </si>
  <si>
    <t>Kol.03/Kol.05= 
Kol. 07</t>
  </si>
  <si>
    <t>Pos. 7.1 = Summe(Pos. 7.1.1...7.1.4)</t>
  </si>
  <si>
    <t>Pos. 7.2 = 6.1 - 7.1</t>
  </si>
  <si>
    <t>Pos. 6.2.1 &lt; Pos. 6.2</t>
  </si>
  <si>
    <t>Liquidierte kollektive Kapitalanlagen: das Formular F011 bleibt leer, die Formulare F012-F015</t>
  </si>
  <si>
    <t>Leitung</t>
  </si>
  <si>
    <t>Code</t>
  </si>
  <si>
    <t>Name</t>
  </si>
  <si>
    <r>
      <rPr>
        <b/>
        <sz val="10"/>
        <rFont val="Arial"/>
        <family val="2"/>
      </rPr>
      <t>Einreichefrist:</t>
    </r>
    <r>
      <rPr>
        <sz val="10"/>
        <rFont val="Arial"/>
        <family val="2"/>
      </rPr>
      <t xml:space="preserve"> Das vierteljährlich auszufüllende Formular ist jeweils bis</t>
    </r>
    <r>
      <rPr>
        <b/>
        <sz val="10"/>
        <rFont val="Arial"/>
        <family val="2"/>
      </rPr>
      <t xml:space="preserve"> 20 Tage</t>
    </r>
    <r>
      <rPr>
        <sz val="10"/>
        <rFont val="Arial"/>
        <family val="2"/>
      </rPr>
      <t xml:space="preserve"> nach dem Stichtag einzureichen.</t>
    </r>
  </si>
  <si>
    <t>1.00.D0</t>
  </si>
  <si>
    <t>zu melden.</t>
  </si>
  <si>
    <t>"aktiv". Der SNB ist die Fusion vorgängig schriftlich oder per E-Mail an statistik.stammdaten@snb.ch</t>
  </si>
  <si>
    <t>Kollektive Kapitalanlage</t>
  </si>
  <si>
    <t>Release 2.3a</t>
  </si>
  <si>
    <t>1.01.D1</t>
  </si>
  <si>
    <t>Forderungen aus Pensionsgeschäften</t>
  </si>
  <si>
    <t>Netto Ausserbilanzgeschäfte aus Derivaten</t>
  </si>
  <si>
    <t>Brutto Ausserbilanzgeschäfte aus Derivaten</t>
  </si>
  <si>
    <r>
      <rPr>
        <b/>
        <sz val="10"/>
        <color indexed="8"/>
        <rFont val="Arial"/>
        <family val="2"/>
      </rPr>
      <t>Erläuterungen:</t>
    </r>
    <r>
      <rPr>
        <sz val="10"/>
        <color indexed="8"/>
        <rFont val="Arial"/>
        <family val="2"/>
      </rPr>
      <t xml:space="preserve"> Die Erläuterungen zu dieser Erhebung finden Sie auf</t>
    </r>
    <r>
      <rPr>
        <sz val="10"/>
        <color theme="1"/>
        <rFont val="Arial"/>
        <family val="2"/>
      </rPr>
      <t>:</t>
    </r>
    <r>
      <rPr>
        <i/>
        <u/>
        <sz val="10"/>
        <color indexed="8"/>
        <rFont val="Arial"/>
        <family val="2"/>
      </rPr>
      <t xml:space="preserve"> https://emi.snb.ch/fr/emi/ANFO</t>
    </r>
  </si>
  <si>
    <r>
      <t xml:space="preserve">sowie weitere wichtige Informationen unter </t>
    </r>
    <r>
      <rPr>
        <i/>
        <u/>
        <sz val="10"/>
        <color theme="1"/>
        <rFont val="Arial"/>
        <family val="2"/>
      </rPr>
      <t xml:space="preserve">www.snb.ch </t>
    </r>
    <r>
      <rPr>
        <i/>
        <sz val="10"/>
        <color theme="1"/>
        <rFont val="Arial"/>
        <family val="2"/>
      </rPr>
      <t>&gt; Statistiken &gt; Erhebungen.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</si>
</sst>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0_)"/>
    <numFmt numFmtId="166" formatCode="0&quot; ERROR&quot;"/>
    <numFmt numFmtId="167" formatCode="000000"/>
    <numFmt numFmtId="168" formatCode="#,##0_);[Red]\-#,##0_);;@"/>
    <numFmt numFmtId="169" formatCode="000"/>
    <numFmt numFmtId="170" formatCode="#,##0_);[Red]\-#,##0_)"/>
    <numFmt numFmtId="171" formatCode="0&quot; Warnungen&quot;"/>
    <numFmt numFmtId="172" formatCode="#,##0_)"/>
    <numFmt numFmtId="173" formatCode="0.0000%"/>
  </numFmts>
  <fonts count="42" x14ac:knownFonts="1">
    <font>
      <sz val="10"/>
      <color theme="1"/>
      <name val="Arial"/>
      <family val="2"/>
    </font>
    <font>
      <sz val="11"/>
      <color theme="1"/>
      <name val="Arial"/>
      <family val="2"/>
    </font>
    <font>
      <sz val="10"/>
      <name val="Helv"/>
    </font>
    <font>
      <b/>
      <sz val="10"/>
      <name val="Helv"/>
    </font>
    <font>
      <sz val="10"/>
      <name val="Arial"/>
      <family val="2"/>
    </font>
    <font>
      <b/>
      <sz val="14"/>
      <name val="Arial"/>
      <family val="2"/>
    </font>
    <font>
      <b/>
      <sz val="10"/>
      <name val="Arial"/>
      <family val="2"/>
    </font>
    <font>
      <b/>
      <sz val="12"/>
      <name val="Arial"/>
      <family val="2"/>
    </font>
    <font>
      <b/>
      <sz val="10"/>
      <color indexed="10"/>
      <name val="Arial"/>
      <family val="2"/>
    </font>
    <font>
      <sz val="11"/>
      <name val="Arial"/>
      <family val="2"/>
    </font>
    <font>
      <sz val="10"/>
      <color indexed="10"/>
      <name val="Arial"/>
      <family val="2"/>
    </font>
    <font>
      <b/>
      <sz val="10"/>
      <color indexed="8"/>
      <name val="Arial"/>
      <family val="2"/>
    </font>
    <font>
      <sz val="10"/>
      <color indexed="8"/>
      <name val="Arial"/>
      <family val="2"/>
    </font>
    <font>
      <i/>
      <u/>
      <sz val="10"/>
      <color indexed="8"/>
      <name val="Arial"/>
      <family val="2"/>
    </font>
    <font>
      <sz val="8"/>
      <name val="Arial"/>
      <family val="2"/>
    </font>
    <font>
      <sz val="10"/>
      <color theme="1"/>
      <name val="Arial"/>
      <family val="2"/>
    </font>
    <font>
      <u/>
      <sz val="11"/>
      <color theme="10"/>
      <name val="Calibri"/>
      <family val="2"/>
    </font>
    <font>
      <b/>
      <sz val="10"/>
      <color rgb="FFFF0000"/>
      <name val="Arial"/>
      <family val="2"/>
    </font>
    <font>
      <b/>
      <sz val="11"/>
      <color theme="1"/>
      <name val="Arial"/>
      <family val="2"/>
    </font>
    <font>
      <sz val="11"/>
      <color theme="1"/>
      <name val="Arial"/>
      <family val="2"/>
    </font>
    <font>
      <b/>
      <sz val="9"/>
      <color rgb="FFFF0000"/>
      <name val="Arial"/>
      <family val="2"/>
    </font>
    <font>
      <sz val="10"/>
      <color rgb="FF000000"/>
      <name val="Arial"/>
      <family val="2"/>
    </font>
    <font>
      <u/>
      <sz val="10"/>
      <color theme="10"/>
      <name val="Arial"/>
      <family val="2"/>
    </font>
    <font>
      <sz val="8"/>
      <color theme="1"/>
      <name val="Arial"/>
      <family val="2"/>
    </font>
    <font>
      <sz val="8"/>
      <color rgb="FF000000"/>
      <name val="Arial"/>
      <family val="2"/>
    </font>
    <font>
      <u/>
      <sz val="8"/>
      <color theme="10"/>
      <name val="Arial"/>
      <family val="2"/>
    </font>
    <font>
      <b/>
      <sz val="10"/>
      <color theme="1"/>
      <name val="Arial"/>
      <family val="2"/>
    </font>
    <font>
      <b/>
      <sz val="12"/>
      <color theme="1"/>
      <name val="Arial"/>
      <family val="2"/>
    </font>
    <font>
      <b/>
      <sz val="16"/>
      <name val="Arial"/>
      <family val="2"/>
    </font>
    <font>
      <sz val="10"/>
      <color indexed="22"/>
      <name val="Arial"/>
      <family val="2"/>
    </font>
    <font>
      <sz val="12"/>
      <name val="Arial"/>
      <family val="2"/>
    </font>
    <font>
      <b/>
      <sz val="11"/>
      <name val="Arial"/>
      <family val="2"/>
    </font>
    <font>
      <b/>
      <sz val="10"/>
      <color indexed="48"/>
      <name val="Arial"/>
      <family val="2"/>
    </font>
    <font>
      <vertAlign val="superscript"/>
      <sz val="10"/>
      <name val="Arial"/>
      <family val="2"/>
    </font>
    <font>
      <sz val="8"/>
      <color indexed="22"/>
      <name val="Arial"/>
      <family val="2"/>
    </font>
    <font>
      <sz val="10"/>
      <color indexed="55"/>
      <name val="Arial"/>
      <family val="2"/>
    </font>
    <font>
      <b/>
      <sz val="12"/>
      <color indexed="48"/>
      <name val="Arial"/>
      <family val="2"/>
    </font>
    <font>
      <sz val="10"/>
      <color rgb="FFFF0000"/>
      <name val="Arial"/>
      <family val="2"/>
    </font>
    <font>
      <sz val="10"/>
      <color theme="0" tint="-4.9989318521683403E-2"/>
      <name val="Arial"/>
      <family val="2"/>
    </font>
    <font>
      <sz val="10"/>
      <color rgb="FF0070C0"/>
      <name val="Arial"/>
      <family val="2"/>
    </font>
    <font>
      <i/>
      <sz val="10"/>
      <color theme="1"/>
      <name val="Arial"/>
      <family val="2"/>
    </font>
    <font>
      <i/>
      <u/>
      <sz val="10"/>
      <color theme="1"/>
      <name val="Arial"/>
      <family val="2"/>
    </font>
  </fonts>
  <fills count="6">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right/>
      <top/>
      <bottom style="hair">
        <color indexed="64"/>
      </bottom>
      <diagonal/>
    </border>
    <border>
      <left style="thin">
        <color indexed="64"/>
      </left>
      <right/>
      <top/>
      <bottom style="double">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hair">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hair">
        <color indexed="64"/>
      </bottom>
      <diagonal/>
    </border>
  </borders>
  <cellStyleXfs count="17">
    <xf numFmtId="0" fontId="0" fillId="0" borderId="0"/>
    <xf numFmtId="168" fontId="15" fillId="0" borderId="1" applyFill="0">
      <protection locked="0"/>
    </xf>
    <xf numFmtId="0" fontId="15" fillId="0" borderId="1">
      <alignment wrapText="1"/>
      <protection locked="0"/>
    </xf>
    <xf numFmtId="0" fontId="15" fillId="2" borderId="2" applyNumberFormat="0">
      <alignment vertical="center"/>
    </xf>
    <xf numFmtId="168" fontId="15" fillId="0" borderId="3"/>
    <xf numFmtId="0" fontId="15" fillId="0" borderId="5" applyNumberFormat="0">
      <alignment horizontal="center" vertical="center"/>
    </xf>
    <xf numFmtId="168" fontId="15" fillId="0" borderId="2" applyNumberFormat="0" applyFont="0" applyAlignment="0">
      <alignment vertical="center"/>
    </xf>
    <xf numFmtId="0" fontId="16" fillId="0" borderId="0" applyNumberFormat="0" applyFill="0" applyBorder="0" applyAlignment="0" applyProtection="0">
      <alignment vertical="top"/>
      <protection locked="0"/>
    </xf>
    <xf numFmtId="169" fontId="15" fillId="3" borderId="2">
      <alignment horizontal="center"/>
    </xf>
    <xf numFmtId="164" fontId="3" fillId="0" borderId="0" applyFill="0" applyBorder="0">
      <alignment horizontal="left"/>
    </xf>
    <xf numFmtId="0" fontId="17" fillId="4" borderId="6">
      <alignment horizontal="center" vertical="center"/>
    </xf>
    <xf numFmtId="49" fontId="5" fillId="0" borderId="4">
      <alignment horizontal="center" vertical="center"/>
    </xf>
    <xf numFmtId="0" fontId="5" fillId="0" borderId="4">
      <alignment horizontal="center" vertical="center"/>
    </xf>
    <xf numFmtId="0" fontId="4" fillId="0" borderId="23">
      <alignment horizontal="left"/>
    </xf>
    <xf numFmtId="1" fontId="15" fillId="0" borderId="1">
      <alignment horizontal="center"/>
      <protection locked="0"/>
    </xf>
    <xf numFmtId="173" fontId="4" fillId="0" borderId="24">
      <alignment horizontal="right"/>
      <protection locked="0"/>
    </xf>
    <xf numFmtId="172" fontId="4" fillId="0" borderId="1">
      <alignment horizontal="center"/>
      <protection locked="0"/>
    </xf>
  </cellStyleXfs>
  <cellXfs count="373">
    <xf numFmtId="0" fontId="0" fillId="0" borderId="0" xfId="0"/>
    <xf numFmtId="0" fontId="15" fillId="0" borderId="5" xfId="5">
      <alignment horizontal="center" vertical="center"/>
    </xf>
    <xf numFmtId="0" fontId="0" fillId="0" borderId="0" xfId="0"/>
    <xf numFmtId="165" fontId="15" fillId="2" borderId="2" xfId="3" applyNumberFormat="1">
      <alignment vertical="center"/>
    </xf>
    <xf numFmtId="0" fontId="19" fillId="0" borderId="0" xfId="0" applyFont="1"/>
    <xf numFmtId="0" fontId="0" fillId="0" borderId="0" xfId="0" applyFont="1"/>
    <xf numFmtId="0" fontId="0" fillId="0" borderId="0" xfId="0" applyFont="1" applyAlignment="1">
      <alignment horizontal="right" vertical="center"/>
    </xf>
    <xf numFmtId="0" fontId="18" fillId="0" borderId="0" xfId="0" applyFont="1" applyAlignment="1">
      <alignment horizontal="center" vertical="center"/>
    </xf>
    <xf numFmtId="0" fontId="0" fillId="0" borderId="0" xfId="0"/>
    <xf numFmtId="0" fontId="20" fillId="0" borderId="0" xfId="0" applyFont="1" applyAlignment="1">
      <alignment vertical="center"/>
    </xf>
    <xf numFmtId="0" fontId="16" fillId="0" borderId="0" xfId="7" applyAlignment="1" applyProtection="1">
      <alignment vertical="center"/>
    </xf>
    <xf numFmtId="0" fontId="0" fillId="0" borderId="0" xfId="0"/>
    <xf numFmtId="0" fontId="18" fillId="0" borderId="0" xfId="0" applyFont="1" applyFill="1" applyAlignment="1">
      <alignment vertical="center" textRotation="90"/>
    </xf>
    <xf numFmtId="0" fontId="19" fillId="0" borderId="0" xfId="0" applyFont="1" applyFill="1"/>
    <xf numFmtId="0" fontId="19" fillId="0" borderId="0" xfId="0" applyFont="1" applyFill="1" applyAlignment="1">
      <alignment vertical="center"/>
    </xf>
    <xf numFmtId="0" fontId="0" fillId="0" borderId="0" xfId="0" applyFont="1" applyFill="1"/>
    <xf numFmtId="0" fontId="0" fillId="0" borderId="0" xfId="0" applyFont="1" applyFill="1" applyBorder="1" applyProtection="1"/>
    <xf numFmtId="0" fontId="19" fillId="4" borderId="0" xfId="0" applyFont="1" applyFill="1"/>
    <xf numFmtId="0" fontId="0" fillId="4" borderId="0" xfId="0" applyFont="1" applyFill="1"/>
    <xf numFmtId="0" fontId="0" fillId="4" borderId="0" xfId="0" applyFont="1" applyFill="1" applyAlignment="1">
      <alignment horizontal="center"/>
    </xf>
    <xf numFmtId="0" fontId="19" fillId="4" borderId="0" xfId="0" applyFont="1" applyFill="1" applyAlignment="1">
      <alignment horizontal="center"/>
    </xf>
    <xf numFmtId="0" fontId="19" fillId="0" borderId="0" xfId="0" applyFont="1" applyAlignment="1">
      <alignment vertical="center"/>
    </xf>
    <xf numFmtId="0" fontId="21" fillId="0" borderId="0" xfId="0" applyFont="1" applyAlignment="1">
      <alignment horizontal="left" readingOrder="1"/>
    </xf>
    <xf numFmtId="0" fontId="22" fillId="0" borderId="9" xfId="7" applyFont="1" applyBorder="1" applyAlignment="1" applyProtection="1">
      <alignment horizontal="left" readingOrder="1"/>
    </xf>
    <xf numFmtId="169" fontId="15" fillId="3" borderId="2" xfId="8">
      <alignment horizontal="center"/>
    </xf>
    <xf numFmtId="0" fontId="18" fillId="5" borderId="18" xfId="0" applyFont="1" applyFill="1" applyBorder="1" applyAlignment="1" applyProtection="1">
      <alignment horizontal="center" vertical="center"/>
      <protection locked="0"/>
    </xf>
    <xf numFmtId="0" fontId="0" fillId="0" borderId="0" xfId="0" applyFont="1" applyFill="1" applyAlignment="1">
      <alignment vertical="center"/>
    </xf>
    <xf numFmtId="0" fontId="0" fillId="0" borderId="0" xfId="0" applyFont="1" applyFill="1"/>
    <xf numFmtId="0" fontId="0" fillId="0" borderId="0" xfId="0" applyFont="1"/>
    <xf numFmtId="0" fontId="0" fillId="0" borderId="9" xfId="0" applyFont="1" applyBorder="1"/>
    <xf numFmtId="0" fontId="23" fillId="0" borderId="0" xfId="0" applyFont="1"/>
    <xf numFmtId="0" fontId="24" fillId="0" borderId="0" xfId="0" applyFont="1" applyAlignment="1">
      <alignment horizontal="right" readingOrder="1"/>
    </xf>
    <xf numFmtId="0" fontId="23" fillId="0" borderId="0" xfId="0" applyFont="1" applyAlignment="1">
      <alignment horizontal="right"/>
    </xf>
    <xf numFmtId="0" fontId="24" fillId="0" borderId="0" xfId="0" applyFont="1" applyAlignment="1">
      <alignment horizontal="left" readingOrder="1"/>
    </xf>
    <xf numFmtId="0" fontId="23" fillId="0" borderId="0" xfId="0" applyFont="1" applyAlignment="1"/>
    <xf numFmtId="0" fontId="17" fillId="4" borderId="6" xfId="10">
      <alignment horizontal="center" vertical="center"/>
    </xf>
    <xf numFmtId="14" fontId="18" fillId="5" borderId="19" xfId="0" applyNumberFormat="1" applyFont="1" applyFill="1" applyBorder="1" applyAlignment="1" applyProtection="1">
      <alignment horizontal="center" vertical="center"/>
      <protection locked="0"/>
    </xf>
    <xf numFmtId="0" fontId="19" fillId="4" borderId="20" xfId="0" applyFont="1" applyFill="1" applyBorder="1" applyAlignment="1">
      <alignment vertical="center"/>
    </xf>
    <xf numFmtId="0" fontId="6" fillId="4" borderId="20" xfId="0" applyFont="1" applyFill="1" applyBorder="1" applyAlignment="1">
      <alignment horizontal="center" vertical="center"/>
    </xf>
    <xf numFmtId="0" fontId="6" fillId="4" borderId="20" xfId="0" applyFont="1" applyFill="1" applyBorder="1" applyAlignment="1">
      <alignment vertical="center"/>
    </xf>
    <xf numFmtId="0" fontId="17" fillId="4" borderId="21" xfId="0" applyFont="1" applyFill="1" applyBorder="1" applyAlignment="1">
      <alignment vertical="center"/>
    </xf>
    <xf numFmtId="0" fontId="0" fillId="4" borderId="21" xfId="0" applyFont="1" applyFill="1" applyBorder="1" applyAlignment="1">
      <alignment vertical="center"/>
    </xf>
    <xf numFmtId="0" fontId="26" fillId="4" borderId="21" xfId="0" applyFont="1" applyFill="1" applyBorder="1" applyAlignment="1">
      <alignment horizontal="center" vertical="center"/>
    </xf>
    <xf numFmtId="0" fontId="17" fillId="4" borderId="21" xfId="0" applyFont="1" applyFill="1" applyBorder="1" applyAlignment="1">
      <alignment horizontal="right" vertical="center"/>
    </xf>
    <xf numFmtId="0" fontId="0" fillId="0" borderId="0" xfId="0"/>
    <xf numFmtId="0" fontId="0" fillId="0" borderId="9" xfId="0" applyBorder="1"/>
    <xf numFmtId="0" fontId="25" fillId="0" borderId="0" xfId="7" applyFont="1" applyAlignment="1" applyProtection="1">
      <alignment horizontal="right"/>
    </xf>
    <xf numFmtId="0" fontId="19" fillId="0" borderId="0" xfId="0" applyFont="1" applyAlignment="1">
      <alignment horizontal="right"/>
    </xf>
    <xf numFmtId="0" fontId="0" fillId="0" borderId="0" xfId="0" applyFont="1" applyAlignment="1">
      <alignment horizontal="right" vertical="center" wrapText="1"/>
    </xf>
    <xf numFmtId="0" fontId="1" fillId="4" borderId="20" xfId="0" applyFont="1" applyFill="1" applyBorder="1" applyAlignment="1">
      <alignment vertical="center"/>
    </xf>
    <xf numFmtId="0" fontId="11" fillId="0" borderId="0" xfId="0" applyFont="1"/>
    <xf numFmtId="0" fontId="24" fillId="0" borderId="0" xfId="0" applyFont="1" applyFill="1" applyBorder="1" applyAlignment="1">
      <alignment horizontal="left" readingOrder="1"/>
    </xf>
    <xf numFmtId="0" fontId="4" fillId="0" borderId="0" xfId="0" applyFont="1"/>
    <xf numFmtId="0" fontId="4" fillId="0" borderId="0" xfId="0" applyFont="1" applyAlignment="1">
      <alignment horizontal="right" vertical="center"/>
    </xf>
    <xf numFmtId="0" fontId="4" fillId="0" borderId="0" xfId="0" applyFont="1" applyBorder="1" applyAlignment="1">
      <alignment vertical="center"/>
    </xf>
    <xf numFmtId="0" fontId="28" fillId="0" borderId="0" xfId="0" applyFont="1"/>
    <xf numFmtId="0" fontId="10" fillId="0" borderId="0" xfId="0" applyFont="1"/>
    <xf numFmtId="0" fontId="4" fillId="0" borderId="0" xfId="0" applyFont="1" applyAlignment="1">
      <alignment horizontal="right"/>
    </xf>
    <xf numFmtId="0" fontId="29" fillId="0" borderId="0" xfId="0" applyFont="1"/>
    <xf numFmtId="0" fontId="4" fillId="0" borderId="0" xfId="0" applyFont="1" applyBorder="1"/>
    <xf numFmtId="0" fontId="8" fillId="0" borderId="0" xfId="0" applyFont="1"/>
    <xf numFmtId="0" fontId="4" fillId="0" borderId="0" xfId="0" applyFont="1" applyFill="1" applyBorder="1" applyAlignment="1">
      <alignment horizontal="right" vertical="center"/>
    </xf>
    <xf numFmtId="0" fontId="4" fillId="0" borderId="0" xfId="0" applyFont="1" applyBorder="1" applyAlignment="1">
      <alignment vertical="top"/>
    </xf>
    <xf numFmtId="0" fontId="4" fillId="0" borderId="9" xfId="0" applyFont="1" applyBorder="1" applyAlignment="1">
      <alignment horizontal="right" vertical="top"/>
    </xf>
    <xf numFmtId="0" fontId="6" fillId="0" borderId="13" xfId="0" applyFont="1" applyBorder="1" applyAlignment="1">
      <alignment vertical="center"/>
    </xf>
    <xf numFmtId="0" fontId="4" fillId="0" borderId="13" xfId="0" applyFont="1" applyBorder="1" applyAlignment="1"/>
    <xf numFmtId="0" fontId="4" fillId="0" borderId="11" xfId="0" applyFont="1" applyBorder="1" applyAlignment="1"/>
    <xf numFmtId="0" fontId="4" fillId="0" borderId="7" xfId="0" applyFont="1" applyBorder="1" applyAlignment="1">
      <alignment vertical="center"/>
    </xf>
    <xf numFmtId="0" fontId="4" fillId="0" borderId="12" xfId="0" applyFont="1" applyBorder="1" applyAlignment="1">
      <alignment vertical="top"/>
    </xf>
    <xf numFmtId="0" fontId="4" fillId="0" borderId="15" xfId="0" applyFont="1" applyBorder="1"/>
    <xf numFmtId="0" fontId="6" fillId="0" borderId="0" xfId="0" applyFont="1" applyBorder="1" applyAlignment="1">
      <alignment vertical="top"/>
    </xf>
    <xf numFmtId="0" fontId="4" fillId="0" borderId="0" xfId="0" applyFont="1" applyBorder="1" applyAlignment="1"/>
    <xf numFmtId="0" fontId="4" fillId="0" borderId="12" xfId="0" applyFont="1" applyBorder="1" applyAlignment="1"/>
    <xf numFmtId="0" fontId="4" fillId="0" borderId="8" xfId="0" applyFont="1" applyBorder="1" applyAlignment="1">
      <alignment vertical="top"/>
    </xf>
    <xf numFmtId="0" fontId="4" fillId="0" borderId="2" xfId="0" applyFont="1" applyBorder="1"/>
    <xf numFmtId="0" fontId="4" fillId="0" borderId="0" xfId="0" applyFont="1" applyAlignment="1"/>
    <xf numFmtId="0" fontId="4" fillId="0" borderId="2" xfId="0" applyFont="1" applyBorder="1" applyAlignment="1">
      <alignment vertical="top"/>
    </xf>
    <xf numFmtId="0" fontId="4" fillId="0" borderId="2" xfId="0" applyFont="1" applyBorder="1" applyAlignment="1">
      <alignment vertical="top" wrapText="1"/>
    </xf>
    <xf numFmtId="0" fontId="6" fillId="0" borderId="2" xfId="0" applyFont="1" applyBorder="1" applyAlignment="1">
      <alignment vertical="top" wrapText="1"/>
    </xf>
    <xf numFmtId="0" fontId="4" fillId="0" borderId="5" xfId="0" applyFont="1" applyBorder="1" applyAlignment="1">
      <alignment vertical="top"/>
    </xf>
    <xf numFmtId="0" fontId="4" fillId="0" borderId="10" xfId="0" applyFont="1" applyBorder="1" applyAlignment="1">
      <alignment vertical="top" wrapText="1"/>
    </xf>
    <xf numFmtId="0" fontId="6" fillId="0" borderId="10" xfId="0" applyFont="1" applyBorder="1" applyAlignment="1">
      <alignment vertical="top" wrapText="1"/>
    </xf>
    <xf numFmtId="0" fontId="4" fillId="0" borderId="9" xfId="0" applyFont="1" applyBorder="1" applyAlignment="1"/>
    <xf numFmtId="0" fontId="4" fillId="0" borderId="14" xfId="0" applyFont="1" applyBorder="1" applyAlignment="1"/>
    <xf numFmtId="0" fontId="4" fillId="0" borderId="0" xfId="0" applyFont="1" applyFill="1" applyBorder="1" applyAlignment="1">
      <alignment horizontal="center" vertical="center"/>
    </xf>
    <xf numFmtId="0" fontId="31" fillId="0" borderId="13" xfId="0" quotePrefix="1" applyFont="1" applyBorder="1" applyAlignment="1">
      <alignment horizontal="left" vertical="center"/>
    </xf>
    <xf numFmtId="0" fontId="4" fillId="0" borderId="15" xfId="0" applyFont="1" applyBorder="1" applyAlignment="1">
      <alignment vertical="center"/>
    </xf>
    <xf numFmtId="0" fontId="4" fillId="0" borderId="1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8" xfId="0" applyFont="1" applyBorder="1" applyAlignment="1"/>
    <xf numFmtId="0" fontId="8" fillId="0" borderId="0" xfId="0" applyFont="1" applyAlignment="1">
      <alignment horizontal="center"/>
    </xf>
    <xf numFmtId="0" fontId="4" fillId="0" borderId="0" xfId="0" quotePrefix="1" applyFont="1" applyBorder="1" applyAlignment="1">
      <alignment horizontal="left"/>
    </xf>
    <xf numFmtId="0" fontId="4" fillId="0" borderId="0" xfId="0" applyFont="1" applyBorder="1" applyAlignment="1">
      <alignment horizontal="left" indent="1"/>
    </xf>
    <xf numFmtId="0" fontId="4" fillId="0" borderId="0" xfId="0" applyFont="1" applyBorder="1" applyAlignment="1">
      <alignment horizontal="left" indent="2"/>
    </xf>
    <xf numFmtId="0" fontId="4" fillId="0" borderId="0" xfId="0" applyFont="1" applyBorder="1" applyAlignment="1">
      <alignment horizontal="left"/>
    </xf>
    <xf numFmtId="0" fontId="4" fillId="0" borderId="8" xfId="0" applyFont="1" applyBorder="1"/>
    <xf numFmtId="0" fontId="31" fillId="0" borderId="0" xfId="0" quotePrefix="1" applyFont="1" applyBorder="1" applyAlignment="1">
      <alignment horizontal="left" vertical="center"/>
    </xf>
    <xf numFmtId="0" fontId="4" fillId="0" borderId="0" xfId="0" applyFont="1" applyAlignment="1">
      <alignment horizontal="center"/>
    </xf>
    <xf numFmtId="0" fontId="4" fillId="0" borderId="9" xfId="0" quotePrefix="1" applyFont="1" applyBorder="1" applyAlignment="1">
      <alignment horizontal="left"/>
    </xf>
    <xf numFmtId="0" fontId="4" fillId="0" borderId="9" xfId="0" applyFont="1" applyBorder="1" applyAlignment="1">
      <alignment horizontal="left"/>
    </xf>
    <xf numFmtId="0" fontId="33" fillId="0" borderId="0" xfId="0" applyFont="1"/>
    <xf numFmtId="0" fontId="4" fillId="0" borderId="0" xfId="0" applyFont="1" applyBorder="1"/>
    <xf numFmtId="0" fontId="4" fillId="0" borderId="7" xfId="0" applyFont="1" applyBorder="1" applyAlignment="1">
      <alignment horizontal="right"/>
    </xf>
    <xf numFmtId="0" fontId="4" fillId="0" borderId="13" xfId="0" applyFont="1" applyBorder="1" applyAlignment="1">
      <alignment horizontal="right"/>
    </xf>
    <xf numFmtId="164" fontId="4" fillId="0" borderId="11" xfId="0" applyNumberFormat="1" applyFont="1" applyBorder="1"/>
    <xf numFmtId="0" fontId="4" fillId="0" borderId="8" xfId="0" applyFont="1" applyBorder="1" applyAlignment="1">
      <alignment horizontal="right"/>
    </xf>
    <xf numFmtId="0" fontId="4" fillId="0" borderId="0" xfId="0" applyFont="1" applyBorder="1" applyAlignment="1">
      <alignment horizontal="right"/>
    </xf>
    <xf numFmtId="0" fontId="4" fillId="0" borderId="12" xfId="0" applyFont="1" applyBorder="1"/>
    <xf numFmtId="14" fontId="4" fillId="0" borderId="12" xfId="0" applyNumberFormat="1" applyFont="1" applyBorder="1" applyAlignment="1">
      <alignment horizontal="left"/>
    </xf>
    <xf numFmtId="166" fontId="8" fillId="0" borderId="12" xfId="0" applyNumberFormat="1" applyFont="1" applyBorder="1" applyAlignment="1">
      <alignment horizontal="left"/>
    </xf>
    <xf numFmtId="0" fontId="4" fillId="0" borderId="9" xfId="0" applyFont="1" applyBorder="1"/>
    <xf numFmtId="171" fontId="8" fillId="0" borderId="14" xfId="0" applyNumberFormat="1" applyFont="1" applyBorder="1" applyAlignment="1">
      <alignment horizontal="left"/>
    </xf>
    <xf numFmtId="14" fontId="4" fillId="0" borderId="0" xfId="0" applyNumberFormat="1" applyFont="1" applyBorder="1" applyAlignment="1" applyProtection="1">
      <alignment horizontal="center"/>
    </xf>
    <xf numFmtId="14" fontId="5" fillId="0" borderId="0" xfId="0" applyNumberFormat="1" applyFont="1" applyBorder="1" applyAlignment="1" applyProtection="1">
      <alignment horizontal="center"/>
    </xf>
    <xf numFmtId="0" fontId="8" fillId="0" borderId="0" xfId="0" applyFont="1" applyAlignment="1">
      <alignment horizontal="right"/>
    </xf>
    <xf numFmtId="0" fontId="6" fillId="0" borderId="0" xfId="0" applyFont="1"/>
    <xf numFmtId="0" fontId="4" fillId="0" borderId="9" xfId="0" applyFont="1" applyBorder="1" applyAlignment="1">
      <alignment wrapText="1"/>
    </xf>
    <xf numFmtId="0" fontId="4" fillId="0" borderId="9" xfId="0" applyFont="1" applyBorder="1" applyAlignment="1">
      <alignment horizontal="center" vertical="center"/>
    </xf>
    <xf numFmtId="0" fontId="4" fillId="0" borderId="2" xfId="0" applyFont="1" applyBorder="1" applyAlignment="1"/>
    <xf numFmtId="0" fontId="4" fillId="0" borderId="10" xfId="0" applyFont="1" applyBorder="1"/>
    <xf numFmtId="0" fontId="4" fillId="0" borderId="11" xfId="0" applyFont="1" applyBorder="1" applyAlignment="1">
      <alignment horizontal="left"/>
    </xf>
    <xf numFmtId="0" fontId="6" fillId="0" borderId="8" xfId="0" applyFont="1" applyBorder="1" applyAlignment="1"/>
    <xf numFmtId="0" fontId="4" fillId="0" borderId="0" xfId="0" applyFont="1" applyFill="1" applyBorder="1" applyAlignment="1">
      <alignment horizontal="left" indent="2"/>
    </xf>
    <xf numFmtId="14" fontId="5" fillId="0" borderId="0" xfId="0" applyNumberFormat="1" applyFont="1" applyBorder="1" applyAlignment="1" applyProtection="1">
      <alignment horizontal="center" vertical="center"/>
    </xf>
    <xf numFmtId="0" fontId="4" fillId="0" borderId="27" xfId="13" applyBorder="1">
      <alignment horizontal="left"/>
    </xf>
    <xf numFmtId="0" fontId="4" fillId="0" borderId="23" xfId="13" applyAlignment="1">
      <alignment horizontal="center"/>
    </xf>
    <xf numFmtId="166" fontId="8" fillId="0" borderId="14" xfId="0" applyNumberFormat="1" applyFont="1" applyBorder="1" applyAlignment="1">
      <alignment horizontal="left"/>
    </xf>
    <xf numFmtId="0" fontId="4" fillId="0" borderId="0" xfId="0" applyFont="1" applyBorder="1" applyAlignment="1">
      <alignment horizontal="left" indent="3"/>
    </xf>
    <xf numFmtId="0" fontId="30" fillId="0" borderId="0" xfId="0" applyFont="1"/>
    <xf numFmtId="0" fontId="4" fillId="0" borderId="0" xfId="0" applyFont="1" applyBorder="1" applyAlignment="1">
      <alignment horizontal="center"/>
    </xf>
    <xf numFmtId="0" fontId="4" fillId="0" borderId="0" xfId="0" applyFont="1" applyAlignment="1">
      <alignment wrapText="1"/>
    </xf>
    <xf numFmtId="0" fontId="8" fillId="0" borderId="0" xfId="0" applyFont="1" applyAlignment="1">
      <alignment horizontal="left"/>
    </xf>
    <xf numFmtId="0" fontId="7" fillId="0" borderId="0" xfId="0" applyFont="1"/>
    <xf numFmtId="0" fontId="30" fillId="0" borderId="2" xfId="0" applyFont="1" applyBorder="1"/>
    <xf numFmtId="0" fontId="4" fillId="0" borderId="0" xfId="0" applyFont="1" applyAlignment="1">
      <alignment vertical="center" wrapText="1"/>
    </xf>
    <xf numFmtId="167" fontId="4" fillId="0" borderId="11" xfId="0" applyNumberFormat="1" applyFont="1" applyBorder="1"/>
    <xf numFmtId="0" fontId="30" fillId="0" borderId="8" xfId="0" applyFont="1" applyBorder="1"/>
    <xf numFmtId="0" fontId="30" fillId="0" borderId="10" xfId="0" applyFont="1" applyBorder="1"/>
    <xf numFmtId="0" fontId="17" fillId="4" borderId="6" xfId="10" applyAlignment="1">
      <alignment horizontal="center" vertical="center"/>
    </xf>
    <xf numFmtId="169" fontId="15" fillId="3" borderId="2" xfId="8" applyBorder="1">
      <alignment horizontal="center"/>
    </xf>
    <xf numFmtId="0" fontId="0" fillId="0" borderId="0" xfId="0"/>
    <xf numFmtId="0" fontId="30" fillId="0" borderId="0" xfId="0" applyFont="1" applyAlignment="1">
      <alignment horizontal="center" vertical="center"/>
    </xf>
    <xf numFmtId="0" fontId="5" fillId="0" borderId="0" xfId="0" applyFont="1"/>
    <xf numFmtId="0" fontId="31" fillId="0" borderId="0" xfId="0" quotePrefix="1" applyFont="1" applyBorder="1" applyAlignment="1">
      <alignment horizontal="left"/>
    </xf>
    <xf numFmtId="169" fontId="15" fillId="0" borderId="2" xfId="6" applyNumberFormat="1" applyAlignment="1">
      <alignment horizontal="center"/>
    </xf>
    <xf numFmtId="169" fontId="15" fillId="0" borderId="15" xfId="6" applyNumberFormat="1" applyBorder="1" applyAlignment="1">
      <alignment horizontal="center"/>
    </xf>
    <xf numFmtId="165" fontId="15" fillId="2" borderId="2" xfId="3" quotePrefix="1" applyNumberFormat="1">
      <alignment vertical="center"/>
    </xf>
    <xf numFmtId="0" fontId="26" fillId="4" borderId="20" xfId="0" applyFont="1" applyFill="1" applyBorder="1" applyAlignment="1">
      <alignment horizontal="left" vertical="center"/>
    </xf>
    <xf numFmtId="0" fontId="4" fillId="0" borderId="0" xfId="0" applyFont="1" applyBorder="1" applyAlignment="1">
      <alignment horizontal="left"/>
    </xf>
    <xf numFmtId="0" fontId="8" fillId="0" borderId="0" xfId="0" applyFont="1" applyBorder="1" applyAlignment="1">
      <alignment horizontal="center"/>
    </xf>
    <xf numFmtId="0" fontId="0" fillId="0" borderId="9" xfId="0" applyBorder="1"/>
    <xf numFmtId="0" fontId="0" fillId="0" borderId="9" xfId="0" applyBorder="1"/>
    <xf numFmtId="169" fontId="15" fillId="0" borderId="9" xfId="6" applyNumberFormat="1" applyBorder="1" applyAlignment="1">
      <alignment horizontal="center"/>
    </xf>
    <xf numFmtId="0" fontId="14" fillId="0" borderId="0" xfId="0" applyFont="1"/>
    <xf numFmtId="0" fontId="4" fillId="0" borderId="22" xfId="0" applyFont="1" applyBorder="1" applyAlignment="1">
      <alignment horizontal="left"/>
    </xf>
    <xf numFmtId="0" fontId="4" fillId="0" borderId="16" xfId="0" applyFont="1" applyBorder="1" applyAlignment="1">
      <alignment horizontal="left"/>
    </xf>
    <xf numFmtId="0" fontId="31" fillId="0" borderId="4" xfId="0" applyFont="1" applyBorder="1" applyAlignment="1">
      <alignment horizontal="center" vertical="center"/>
    </xf>
    <xf numFmtId="14" fontId="31" fillId="0" borderId="4" xfId="0" applyNumberFormat="1" applyFont="1" applyBorder="1" applyAlignment="1" applyProtection="1">
      <alignment horizontal="center"/>
    </xf>
    <xf numFmtId="170" fontId="4" fillId="0" borderId="0" xfId="6" applyNumberFormat="1" applyFont="1" applyBorder="1" applyAlignment="1">
      <alignment horizontal="right"/>
    </xf>
    <xf numFmtId="0" fontId="6" fillId="0" borderId="26" xfId="0" applyFont="1" applyBorder="1" applyAlignment="1">
      <alignment horizontal="left"/>
    </xf>
    <xf numFmtId="0" fontId="0" fillId="0" borderId="0" xfId="6" applyNumberFormat="1" applyFont="1" applyBorder="1" applyAlignment="1"/>
    <xf numFmtId="0" fontId="4" fillId="0" borderId="0" xfId="6" applyNumberFormat="1" applyFont="1" applyBorder="1" applyAlignment="1"/>
    <xf numFmtId="0" fontId="6" fillId="0" borderId="30" xfId="0" applyFont="1" applyBorder="1" applyAlignment="1">
      <alignment horizontal="left"/>
    </xf>
    <xf numFmtId="0" fontId="33" fillId="0" borderId="9" xfId="0" applyFont="1" applyBorder="1"/>
    <xf numFmtId="14" fontId="31" fillId="0" borderId="4" xfId="0" applyNumberFormat="1" applyFont="1" applyBorder="1" applyAlignment="1" applyProtection="1">
      <alignment horizontal="center" vertical="center"/>
    </xf>
    <xf numFmtId="0" fontId="0" fillId="0" borderId="0" xfId="0"/>
    <xf numFmtId="0" fontId="4" fillId="0" borderId="22" xfId="0" applyFont="1" applyBorder="1" applyAlignment="1"/>
    <xf numFmtId="0" fontId="4" fillId="0" borderId="16" xfId="0" applyFont="1" applyBorder="1" applyAlignment="1"/>
    <xf numFmtId="0" fontId="6" fillId="0" borderId="13" xfId="0" applyFont="1" applyBorder="1" applyAlignment="1"/>
    <xf numFmtId="0" fontId="31" fillId="0" borderId="13" xfId="0" quotePrefix="1" applyFont="1" applyBorder="1" applyAlignment="1">
      <alignment horizontal="left"/>
    </xf>
    <xf numFmtId="0" fontId="31" fillId="0" borderId="13" xfId="0" applyFont="1" applyBorder="1" applyAlignment="1"/>
    <xf numFmtId="0" fontId="4" fillId="0" borderId="0" xfId="0" quotePrefix="1" applyFont="1" applyBorder="1" applyAlignment="1"/>
    <xf numFmtId="0" fontId="30" fillId="0" borderId="0" xfId="0" applyFont="1" applyBorder="1"/>
    <xf numFmtId="0" fontId="8" fillId="0" borderId="0" xfId="6" quotePrefix="1" applyNumberFormat="1" applyFont="1" applyBorder="1" applyAlignment="1">
      <alignment horizontal="center"/>
    </xf>
    <xf numFmtId="0" fontId="30" fillId="0" borderId="0" xfId="6" applyNumberFormat="1" applyFont="1" applyBorder="1" applyAlignment="1"/>
    <xf numFmtId="0" fontId="17" fillId="0" borderId="29" xfId="6" applyNumberFormat="1" applyFont="1" applyBorder="1" applyAlignment="1">
      <alignment horizontal="center" vertical="center"/>
    </xf>
    <xf numFmtId="0" fontId="31" fillId="0" borderId="11" xfId="0" applyFont="1" applyBorder="1" applyAlignment="1"/>
    <xf numFmtId="0" fontId="4" fillId="0" borderId="28" xfId="0" applyFont="1" applyBorder="1" applyAlignment="1"/>
    <xf numFmtId="0" fontId="4" fillId="0" borderId="26" xfId="0" applyFont="1" applyBorder="1" applyAlignment="1"/>
    <xf numFmtId="0" fontId="6" fillId="0" borderId="26" xfId="0" applyFont="1" applyBorder="1" applyAlignment="1"/>
    <xf numFmtId="0" fontId="4" fillId="0" borderId="28" xfId="0" applyFont="1" applyBorder="1" applyAlignment="1">
      <alignment horizontal="left"/>
    </xf>
    <xf numFmtId="0" fontId="4" fillId="0" borderId="26" xfId="0" applyFont="1" applyBorder="1" applyAlignment="1">
      <alignment horizontal="left"/>
    </xf>
    <xf numFmtId="0" fontId="30" fillId="0" borderId="9" xfId="0" applyFont="1" applyBorder="1"/>
    <xf numFmtId="0" fontId="30" fillId="0" borderId="7" xfId="0" applyFont="1" applyBorder="1"/>
    <xf numFmtId="0" fontId="30" fillId="0" borderId="13" xfId="0" applyFont="1" applyBorder="1"/>
    <xf numFmtId="167" fontId="4" fillId="0" borderId="0" xfId="0" applyNumberFormat="1" applyFont="1" applyBorder="1"/>
    <xf numFmtId="14" fontId="4" fillId="0" borderId="0" xfId="0" applyNumberFormat="1" applyFont="1" applyBorder="1" applyAlignment="1">
      <alignment horizontal="left"/>
    </xf>
    <xf numFmtId="0" fontId="34" fillId="0" borderId="0" xfId="0" applyFont="1" applyAlignment="1">
      <alignment horizontal="left" vertical="center"/>
    </xf>
    <xf numFmtId="0" fontId="34" fillId="0" borderId="0" xfId="0" applyFont="1"/>
    <xf numFmtId="0" fontId="4" fillId="0" borderId="26" xfId="0" applyFont="1" applyBorder="1" applyAlignment="1">
      <alignment horizontal="center"/>
    </xf>
    <xf numFmtId="0" fontId="4" fillId="0" borderId="29" xfId="0" applyFont="1" applyBorder="1" applyAlignment="1"/>
    <xf numFmtId="0" fontId="6" fillId="0" borderId="29" xfId="0" applyFont="1" applyBorder="1" applyAlignment="1"/>
    <xf numFmtId="0" fontId="6" fillId="0" borderId="31" xfId="0" applyFont="1" applyBorder="1" applyAlignment="1"/>
    <xf numFmtId="0" fontId="4" fillId="0" borderId="29" xfId="0" applyFont="1" applyBorder="1" applyAlignment="1">
      <alignment horizontal="left"/>
    </xf>
    <xf numFmtId="0" fontId="32" fillId="0" borderId="26" xfId="0" applyFont="1" applyBorder="1" applyAlignment="1">
      <alignment horizontal="right"/>
    </xf>
    <xf numFmtId="0" fontId="4" fillId="0" borderId="31" xfId="0" applyFont="1" applyBorder="1" applyAlignment="1">
      <alignment horizontal="left"/>
    </xf>
    <xf numFmtId="0" fontId="9" fillId="0" borderId="22" xfId="0" applyFont="1" applyBorder="1" applyAlignment="1"/>
    <xf numFmtId="0" fontId="9" fillId="0" borderId="16" xfId="0" applyFont="1" applyBorder="1" applyAlignment="1"/>
    <xf numFmtId="0" fontId="7" fillId="0" borderId="13" xfId="0" applyFont="1" applyBorder="1" applyAlignment="1"/>
    <xf numFmtId="0" fontId="6" fillId="0" borderId="11" xfId="0" applyFont="1" applyBorder="1" applyAlignment="1"/>
    <xf numFmtId="0" fontId="17" fillId="0" borderId="22" xfId="6" applyNumberFormat="1" applyFont="1" applyBorder="1" applyAlignment="1">
      <alignment horizontal="center" vertical="center"/>
    </xf>
    <xf numFmtId="0" fontId="17" fillId="0" borderId="0" xfId="6" applyNumberFormat="1" applyFont="1" applyBorder="1" applyAlignment="1">
      <alignment horizontal="center" vertical="center"/>
    </xf>
    <xf numFmtId="0" fontId="10" fillId="0" borderId="26" xfId="0" applyFont="1" applyBorder="1" applyAlignment="1">
      <alignment horizontal="right" indent="1"/>
    </xf>
    <xf numFmtId="0" fontId="4" fillId="0" borderId="32" xfId="0" applyFont="1" applyBorder="1"/>
    <xf numFmtId="169" fontId="2" fillId="0" borderId="0" xfId="6" applyNumberFormat="1" applyFont="1" applyBorder="1" applyAlignment="1">
      <alignment horizontal="center"/>
    </xf>
    <xf numFmtId="169" fontId="4" fillId="0" borderId="0" xfId="6" applyNumberFormat="1" applyFont="1" applyBorder="1" applyAlignment="1">
      <alignment horizontal="center"/>
    </xf>
    <xf numFmtId="0" fontId="4" fillId="0" borderId="0" xfId="0" quotePrefix="1" applyFont="1"/>
    <xf numFmtId="169" fontId="15" fillId="3" borderId="15" xfId="8" applyBorder="1">
      <alignment horizontal="center"/>
    </xf>
    <xf numFmtId="0" fontId="4" fillId="0" borderId="0" xfId="0" quotePrefix="1" applyFont="1" applyBorder="1" applyAlignment="1">
      <alignment horizontal="left" vertical="top"/>
    </xf>
    <xf numFmtId="0" fontId="31" fillId="0" borderId="22" xfId="0" applyFont="1" applyBorder="1" applyAlignment="1"/>
    <xf numFmtId="0" fontId="7" fillId="0" borderId="29" xfId="0" applyFont="1" applyBorder="1" applyAlignment="1"/>
    <xf numFmtId="0" fontId="4" fillId="0" borderId="31" xfId="0" applyFont="1" applyBorder="1" applyAlignment="1"/>
    <xf numFmtId="0" fontId="29" fillId="0" borderId="0" xfId="0" applyFont="1"/>
    <xf numFmtId="0" fontId="35" fillId="0" borderId="0" xfId="0" applyFont="1"/>
    <xf numFmtId="0" fontId="0" fillId="0" borderId="33" xfId="0" applyBorder="1" applyProtection="1">
      <protection locked="0"/>
    </xf>
    <xf numFmtId="0" fontId="15" fillId="0" borderId="0" xfId="0" applyFont="1"/>
    <xf numFmtId="0" fontId="0" fillId="0" borderId="0" xfId="0" applyFont="1" applyAlignment="1">
      <alignment horizontal="right"/>
    </xf>
    <xf numFmtId="0" fontId="18" fillId="4" borderId="0" xfId="0" applyFont="1" applyFill="1"/>
    <xf numFmtId="0" fontId="6" fillId="0" borderId="15" xfId="0" applyFont="1" applyBorder="1" applyAlignment="1">
      <alignment horizontal="center" vertical="top"/>
    </xf>
    <xf numFmtId="0" fontId="7" fillId="4" borderId="0" xfId="0" applyFont="1" applyFill="1" applyBorder="1" applyAlignment="1">
      <alignment horizontal="left" indent="1"/>
    </xf>
    <xf numFmtId="0" fontId="0" fillId="4" borderId="0" xfId="0" applyFill="1" applyAlignment="1">
      <alignment horizontal="left" indent="1"/>
    </xf>
    <xf numFmtId="0" fontId="19" fillId="4" borderId="0" xfId="0" applyFont="1" applyFill="1" applyAlignment="1">
      <alignment horizontal="left" indent="1"/>
    </xf>
    <xf numFmtId="0" fontId="0" fillId="4" borderId="0" xfId="0" applyFill="1" applyAlignment="1">
      <alignment horizontal="left" vertical="top" indent="1"/>
    </xf>
    <xf numFmtId="0" fontId="6" fillId="4" borderId="0" xfId="0" applyFont="1" applyFill="1" applyAlignment="1">
      <alignment horizontal="left" indent="1"/>
    </xf>
    <xf numFmtId="0" fontId="26" fillId="4" borderId="0" xfId="0" applyFont="1" applyFill="1" applyAlignment="1">
      <alignment horizontal="left" indent="1"/>
    </xf>
    <xf numFmtId="0" fontId="4" fillId="4" borderId="0" xfId="0" applyFont="1" applyFill="1" applyAlignment="1">
      <alignment horizontal="left" indent="1"/>
    </xf>
    <xf numFmtId="0" fontId="18" fillId="4" borderId="0" xfId="0" applyFont="1" applyFill="1" applyAlignment="1">
      <alignment horizontal="left" indent="1"/>
    </xf>
    <xf numFmtId="0" fontId="7" fillId="0" borderId="0" xfId="0" quotePrefix="1" applyFont="1" applyBorder="1" applyAlignment="1">
      <alignment horizontal="left"/>
    </xf>
    <xf numFmtId="0" fontId="7" fillId="0" borderId="13" xfId="0" quotePrefix="1" applyFont="1" applyBorder="1" applyAlignment="1">
      <alignment horizontal="left"/>
    </xf>
    <xf numFmtId="169" fontId="15" fillId="0" borderId="15" xfId="6" applyNumberFormat="1" applyBorder="1" applyAlignment="1">
      <alignment horizontal="center" vertical="center"/>
    </xf>
    <xf numFmtId="0" fontId="4" fillId="0" borderId="0" xfId="0" applyFont="1"/>
    <xf numFmtId="0" fontId="4" fillId="0" borderId="0" xfId="0" applyFont="1" applyAlignment="1">
      <alignment horizontal="right" vertical="center"/>
    </xf>
    <xf numFmtId="0" fontId="4" fillId="0" borderId="0" xfId="0" applyFont="1" applyBorder="1" applyAlignment="1">
      <alignment vertical="center"/>
    </xf>
    <xf numFmtId="0" fontId="28" fillId="0" borderId="0" xfId="0" applyFont="1"/>
    <xf numFmtId="0" fontId="28" fillId="0" borderId="0" xfId="0" applyFont="1" applyAlignment="1">
      <alignment horizontal="right"/>
    </xf>
    <xf numFmtId="0" fontId="10" fillId="0" borderId="0" xfId="0" applyFont="1"/>
    <xf numFmtId="0" fontId="4" fillId="0" borderId="0" xfId="0" applyFont="1" applyAlignment="1">
      <alignment horizontal="right"/>
    </xf>
    <xf numFmtId="0" fontId="0" fillId="0" borderId="0" xfId="0" applyAlignment="1">
      <alignment horizontal="center" vertical="center"/>
    </xf>
    <xf numFmtId="0" fontId="4" fillId="0" borderId="0" xfId="0" applyFont="1" applyBorder="1"/>
    <xf numFmtId="0" fontId="4" fillId="0" borderId="0" xfId="0" applyFont="1" applyFill="1" applyBorder="1" applyAlignment="1">
      <alignment horizontal="right" vertical="center"/>
    </xf>
    <xf numFmtId="0" fontId="8" fillId="0" borderId="0" xfId="0" applyFont="1"/>
    <xf numFmtId="0" fontId="4" fillId="0" borderId="0" xfId="0" applyFont="1" applyBorder="1" applyAlignment="1">
      <alignment vertical="top"/>
    </xf>
    <xf numFmtId="0" fontId="4" fillId="0" borderId="0" xfId="0" applyFont="1" applyBorder="1" applyAlignment="1">
      <alignment horizontal="right" vertical="top"/>
    </xf>
    <xf numFmtId="0" fontId="6" fillId="0" borderId="13" xfId="0" applyFont="1" applyBorder="1" applyAlignment="1">
      <alignment vertical="center"/>
    </xf>
    <xf numFmtId="0" fontId="4" fillId="0" borderId="13" xfId="0" applyFont="1" applyBorder="1" applyAlignment="1"/>
    <xf numFmtId="0" fontId="4" fillId="0" borderId="11" xfId="0" applyFont="1" applyBorder="1" applyAlignment="1"/>
    <xf numFmtId="0" fontId="4" fillId="0" borderId="0" xfId="0" applyFont="1" applyBorder="1" applyAlignment="1"/>
    <xf numFmtId="0" fontId="4" fillId="0" borderId="0" xfId="0" applyFont="1" applyAlignment="1"/>
    <xf numFmtId="0" fontId="4" fillId="0" borderId="12" xfId="0" applyFont="1" applyBorder="1" applyAlignment="1"/>
    <xf numFmtId="0" fontId="4" fillId="0" borderId="5" xfId="0" applyFont="1" applyBorder="1" applyAlignment="1">
      <alignment vertical="top"/>
    </xf>
    <xf numFmtId="0" fontId="4" fillId="0" borderId="9" xfId="0" applyFont="1" applyBorder="1" applyAlignment="1"/>
    <xf numFmtId="0" fontId="4" fillId="0" borderId="14" xfId="0" applyFont="1" applyBorder="1" applyAlignment="1"/>
    <xf numFmtId="0" fontId="4" fillId="0" borderId="0" xfId="0" applyFont="1" applyFill="1" applyBorder="1" applyAlignment="1">
      <alignment horizontal="center" vertical="center"/>
    </xf>
    <xf numFmtId="0" fontId="6" fillId="0" borderId="11" xfId="0" applyFont="1" applyBorder="1" applyAlignment="1">
      <alignment vertical="center"/>
    </xf>
    <xf numFmtId="0" fontId="4" fillId="0" borderId="13"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22" xfId="0" quotePrefix="1" applyFont="1" applyBorder="1" applyAlignment="1">
      <alignment horizontal="left"/>
    </xf>
    <xf numFmtId="0" fontId="4" fillId="0" borderId="22" xfId="0" applyFont="1" applyBorder="1" applyAlignment="1"/>
    <xf numFmtId="0" fontId="8" fillId="0" borderId="0" xfId="0" applyFont="1" applyAlignment="1">
      <alignment horizontal="center"/>
    </xf>
    <xf numFmtId="0" fontId="4" fillId="0" borderId="0" xfId="0" applyFont="1" applyBorder="1" applyAlignment="1">
      <alignment horizontal="left" indent="2"/>
    </xf>
    <xf numFmtId="0" fontId="4" fillId="0" borderId="0" xfId="0" applyFont="1" applyBorder="1" applyAlignment="1">
      <alignment horizontal="left"/>
    </xf>
    <xf numFmtId="0" fontId="0" fillId="0" borderId="0" xfId="0" applyBorder="1"/>
    <xf numFmtId="0" fontId="4" fillId="0" borderId="22" xfId="0" applyFont="1" applyBorder="1" applyAlignment="1">
      <alignment horizontal="left" indent="1"/>
    </xf>
    <xf numFmtId="49" fontId="4" fillId="0" borderId="28" xfId="0" quotePrefix="1" applyNumberFormat="1" applyFont="1" applyBorder="1" applyAlignment="1">
      <alignment horizontal="left"/>
    </xf>
    <xf numFmtId="0" fontId="4" fillId="0" borderId="28" xfId="0" applyFont="1" applyBorder="1"/>
    <xf numFmtId="0" fontId="4" fillId="0" borderId="28" xfId="0" applyFont="1" applyBorder="1" applyAlignment="1">
      <alignment horizontal="left" indent="1"/>
    </xf>
    <xf numFmtId="0" fontId="4" fillId="0" borderId="0" xfId="0" applyFont="1" applyBorder="1" applyAlignment="1">
      <alignment horizontal="left" indent="1"/>
    </xf>
    <xf numFmtId="49" fontId="6" fillId="0" borderId="22" xfId="0" quotePrefix="1" applyNumberFormat="1" applyFont="1" applyBorder="1" applyAlignment="1">
      <alignment horizontal="left"/>
    </xf>
    <xf numFmtId="49" fontId="4" fillId="0" borderId="22" xfId="0" quotePrefix="1" applyNumberFormat="1" applyFont="1" applyBorder="1" applyAlignment="1">
      <alignment horizontal="left"/>
    </xf>
    <xf numFmtId="0" fontId="4" fillId="0" borderId="22" xfId="0" applyFont="1" applyBorder="1"/>
    <xf numFmtId="0" fontId="0" fillId="0" borderId="0" xfId="0" applyBorder="1"/>
    <xf numFmtId="0" fontId="4" fillId="0" borderId="22" xfId="0" applyFont="1" applyBorder="1" applyAlignment="1">
      <alignment horizontal="left" indent="2"/>
    </xf>
    <xf numFmtId="0" fontId="4" fillId="0" borderId="9" xfId="0" quotePrefix="1" applyFont="1" applyBorder="1" applyAlignment="1">
      <alignment horizontal="left"/>
    </xf>
    <xf numFmtId="0" fontId="4" fillId="0" borderId="9" xfId="0" applyFont="1" applyBorder="1" applyAlignment="1">
      <alignment horizontal="left"/>
    </xf>
    <xf numFmtId="0" fontId="0" fillId="0" borderId="5" xfId="0" applyBorder="1"/>
    <xf numFmtId="0" fontId="4" fillId="0" borderId="0" xfId="0" applyFont="1" applyAlignment="1">
      <alignment horizontal="center"/>
    </xf>
    <xf numFmtId="0" fontId="4" fillId="0" borderId="0" xfId="0" applyFont="1" applyBorder="1" applyAlignment="1">
      <alignment horizontal="center"/>
    </xf>
    <xf numFmtId="0" fontId="36" fillId="0" borderId="0" xfId="0" applyFont="1" applyBorder="1" applyAlignment="1">
      <alignment horizontal="right"/>
    </xf>
    <xf numFmtId="0" fontId="8" fillId="0" borderId="0" xfId="0" applyFont="1" applyBorder="1" applyAlignment="1">
      <alignment horizontal="center"/>
    </xf>
    <xf numFmtId="0" fontId="4" fillId="0" borderId="0" xfId="0" applyFont="1" applyBorder="1" applyAlignment="1">
      <alignment horizontal="right"/>
    </xf>
    <xf numFmtId="164" fontId="4" fillId="0" borderId="0" xfId="0" applyNumberFormat="1" applyFont="1" applyBorder="1"/>
    <xf numFmtId="14" fontId="4" fillId="0" borderId="0" xfId="0" applyNumberFormat="1" applyFont="1" applyBorder="1" applyAlignment="1">
      <alignment horizontal="left"/>
    </xf>
    <xf numFmtId="0" fontId="0" fillId="0" borderId="16" xfId="0" applyBorder="1"/>
    <xf numFmtId="0" fontId="0" fillId="0" borderId="26" xfId="0" applyBorder="1"/>
    <xf numFmtId="0" fontId="0" fillId="0" borderId="12" xfId="0" applyBorder="1"/>
    <xf numFmtId="0" fontId="0" fillId="0" borderId="14" xfId="0" applyBorder="1"/>
    <xf numFmtId="0" fontId="0" fillId="0" borderId="2" xfId="6" applyNumberFormat="1" applyFont="1" applyAlignment="1"/>
    <xf numFmtId="168" fontId="15" fillId="0" borderId="1" xfId="1">
      <protection locked="0"/>
    </xf>
    <xf numFmtId="0" fontId="15" fillId="0" borderId="1" xfId="2">
      <alignment wrapText="1"/>
      <protection locked="0"/>
    </xf>
    <xf numFmtId="168" fontId="15" fillId="0" borderId="3" xfId="4"/>
    <xf numFmtId="168" fontId="15" fillId="0" borderId="1" xfId="1" quotePrefix="1">
      <protection locked="0"/>
    </xf>
    <xf numFmtId="0" fontId="37" fillId="0" borderId="0" xfId="0" applyFont="1"/>
    <xf numFmtId="0" fontId="38" fillId="0" borderId="0" xfId="0" applyFont="1"/>
    <xf numFmtId="0" fontId="4" fillId="0" borderId="7" xfId="0" applyFont="1" applyBorder="1" applyAlignment="1">
      <alignment horizontal="left" vertical="center" indent="1"/>
    </xf>
    <xf numFmtId="0" fontId="15" fillId="0" borderId="4" xfId="5" applyBorder="1">
      <alignment horizontal="center" vertical="center"/>
    </xf>
    <xf numFmtId="0" fontId="37" fillId="0" borderId="0" xfId="0" applyFont="1" applyAlignment="1">
      <alignment horizontal="left"/>
    </xf>
    <xf numFmtId="0" fontId="6" fillId="0" borderId="11" xfId="0" applyFont="1" applyBorder="1" applyAlignment="1">
      <alignment horizontal="left" vertical="top" wrapText="1" indent="1"/>
    </xf>
    <xf numFmtId="0" fontId="6" fillId="0" borderId="13" xfId="0" applyFont="1" applyBorder="1" applyAlignment="1">
      <alignment horizontal="left" vertical="top" wrapText="1" indent="1"/>
    </xf>
    <xf numFmtId="0" fontId="6" fillId="0" borderId="15" xfId="0" applyFont="1" applyBorder="1" applyAlignment="1">
      <alignment horizontal="left" vertical="top" indent="1"/>
    </xf>
    <xf numFmtId="0" fontId="31" fillId="0" borderId="0" xfId="0" applyFont="1" applyBorder="1" applyAlignment="1"/>
    <xf numFmtId="0" fontId="6" fillId="0" borderId="22" xfId="0" applyFont="1" applyBorder="1" applyAlignment="1">
      <alignment horizontal="left" indent="1"/>
    </xf>
    <xf numFmtId="0" fontId="4" fillId="0" borderId="28" xfId="0" applyFont="1" applyBorder="1" applyAlignment="1">
      <alignment horizontal="left" indent="2"/>
    </xf>
    <xf numFmtId="0" fontId="4" fillId="0" borderId="28" xfId="0" applyFont="1" applyBorder="1" applyAlignment="1">
      <alignment vertical="center"/>
    </xf>
    <xf numFmtId="168" fontId="15" fillId="2" borderId="2" xfId="3" applyNumberFormat="1">
      <alignment vertical="center"/>
    </xf>
    <xf numFmtId="168" fontId="15" fillId="0" borderId="2" xfId="6" applyAlignment="1"/>
    <xf numFmtId="0" fontId="5" fillId="5" borderId="0" xfId="0" applyFont="1" applyFill="1" applyBorder="1" applyAlignment="1" applyProtection="1">
      <alignment horizontal="center" vertical="center"/>
      <protection locked="0"/>
    </xf>
    <xf numFmtId="0" fontId="15" fillId="0" borderId="14" xfId="5" applyBorder="1">
      <alignment horizontal="center" vertical="center"/>
    </xf>
    <xf numFmtId="164" fontId="5" fillId="0" borderId="0" xfId="9" applyFont="1">
      <alignment horizontal="left"/>
    </xf>
    <xf numFmtId="0" fontId="4" fillId="0" borderId="15" xfId="0" applyFont="1" applyBorder="1" applyAlignment="1">
      <alignment horizont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Border="1" applyAlignment="1">
      <alignment horizontal="right" indent="1"/>
    </xf>
    <xf numFmtId="0" fontId="4" fillId="0" borderId="0" xfId="6" applyNumberFormat="1" applyFont="1" applyBorder="1" applyAlignment="1">
      <alignment horizontal="right" indent="1"/>
    </xf>
    <xf numFmtId="0" fontId="4" fillId="0" borderId="0" xfId="0" applyFont="1" applyAlignment="1">
      <alignment horizontal="left" vertical="center" indent="1"/>
    </xf>
    <xf numFmtId="0" fontId="5" fillId="0" borderId="4" xfId="12">
      <alignment horizontal="center" vertical="center"/>
    </xf>
    <xf numFmtId="49" fontId="5" fillId="0" borderId="4" xfId="11">
      <alignment horizontal="center" vertical="center"/>
    </xf>
    <xf numFmtId="0" fontId="31" fillId="0" borderId="22" xfId="0" applyFont="1" applyBorder="1" applyAlignment="1">
      <alignment horizontal="left"/>
    </xf>
    <xf numFmtId="0" fontId="4" fillId="0" borderId="26" xfId="0" applyFont="1" applyBorder="1" applyAlignment="1">
      <alignment horizontal="left" indent="2"/>
    </xf>
    <xf numFmtId="0" fontId="4" fillId="0" borderId="29" xfId="0" applyFont="1" applyBorder="1" applyAlignment="1">
      <alignment horizontal="left" indent="1"/>
    </xf>
    <xf numFmtId="0" fontId="4" fillId="0" borderId="7" xfId="0" applyFont="1" applyBorder="1"/>
    <xf numFmtId="0" fontId="0" fillId="5" borderId="4" xfId="0" applyFont="1" applyFill="1" applyBorder="1" applyAlignment="1" applyProtection="1">
      <alignment horizontal="center" vertical="center"/>
      <protection locked="0"/>
    </xf>
    <xf numFmtId="0" fontId="15" fillId="0" borderId="35" xfId="2" applyBorder="1">
      <alignment wrapText="1"/>
      <protection locked="0"/>
    </xf>
    <xf numFmtId="0" fontId="15" fillId="0" borderId="16" xfId="2" applyBorder="1">
      <alignment wrapText="1"/>
      <protection locked="0"/>
    </xf>
    <xf numFmtId="0" fontId="31" fillId="0" borderId="15"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lignment horizontal="center" vertical="center"/>
    </xf>
    <xf numFmtId="0" fontId="23" fillId="0" borderId="5" xfId="0" applyFont="1" applyBorder="1"/>
    <xf numFmtId="0" fontId="18" fillId="5" borderId="18" xfId="0" applyNumberFormat="1" applyFont="1" applyFill="1" applyBorder="1" applyAlignment="1" applyProtection="1">
      <alignment horizontal="center" vertical="center"/>
      <protection locked="0"/>
    </xf>
    <xf numFmtId="0" fontId="0" fillId="4" borderId="4" xfId="0" applyNumberFormat="1" applyFont="1" applyFill="1" applyBorder="1" applyAlignment="1" applyProtection="1">
      <alignment horizontal="center" vertical="center"/>
    </xf>
    <xf numFmtId="0" fontId="4" fillId="0" borderId="26" xfId="0" applyFont="1" applyFill="1" applyBorder="1" applyAlignment="1">
      <alignment horizontal="left" indent="2"/>
    </xf>
    <xf numFmtId="0" fontId="4" fillId="0" borderId="28" xfId="0" applyFont="1" applyFill="1" applyBorder="1" applyAlignment="1">
      <alignment horizontal="left"/>
    </xf>
    <xf numFmtId="0" fontId="4" fillId="0" borderId="26" xfId="0" applyFont="1" applyFill="1" applyBorder="1" applyAlignment="1">
      <alignment horizontal="left"/>
    </xf>
    <xf numFmtId="0" fontId="4" fillId="0" borderId="0" xfId="0" quotePrefix="1" applyFont="1" applyFill="1" applyBorder="1" applyAlignment="1">
      <alignment horizontal="left"/>
    </xf>
    <xf numFmtId="0" fontId="15" fillId="0" borderId="0" xfId="0" applyFont="1" applyAlignment="1">
      <alignment horizontal="right" vertical="center" indent="1"/>
    </xf>
    <xf numFmtId="0" fontId="15" fillId="0" borderId="0" xfId="0" applyFont="1" applyBorder="1" applyAlignment="1">
      <alignment horizontal="right" vertical="center" indent="1"/>
    </xf>
    <xf numFmtId="0" fontId="27" fillId="4" borderId="0" xfId="0" applyFont="1" applyFill="1" applyBorder="1" applyAlignment="1">
      <alignment horizontal="left" vertical="center" indent="1"/>
    </xf>
    <xf numFmtId="0" fontId="15" fillId="0" borderId="0" xfId="0" applyFont="1" applyAlignment="1">
      <alignment horizontal="left"/>
    </xf>
    <xf numFmtId="0" fontId="0" fillId="5" borderId="0" xfId="0" applyFont="1" applyFill="1" applyBorder="1" applyAlignment="1" applyProtection="1">
      <alignment horizontal="left"/>
      <protection locked="0"/>
    </xf>
    <xf numFmtId="0" fontId="4" fillId="0" borderId="0" xfId="0" applyFont="1" applyAlignment="1">
      <alignment horizontal="left"/>
    </xf>
    <xf numFmtId="0" fontId="0" fillId="5" borderId="17"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4" fillId="0" borderId="0" xfId="0" applyFont="1" applyBorder="1" applyAlignment="1">
      <alignment horizontal="right" indent="1"/>
    </xf>
    <xf numFmtId="0" fontId="4" fillId="0" borderId="22" xfId="0" applyFont="1" applyBorder="1" applyAlignment="1">
      <alignment horizontal="left" wrapText="1"/>
    </xf>
    <xf numFmtId="0" fontId="4" fillId="0" borderId="16" xfId="0" applyFont="1" applyBorder="1" applyAlignment="1">
      <alignment horizontal="left" wrapText="1"/>
    </xf>
    <xf numFmtId="0" fontId="4" fillId="0" borderId="7"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8" xfId="0" applyFont="1" applyBorder="1" applyAlignment="1">
      <alignment horizontal="left" vertical="top" wrapText="1" indent="1"/>
    </xf>
    <xf numFmtId="0" fontId="4" fillId="0" borderId="12" xfId="0" applyFont="1" applyBorder="1" applyAlignment="1">
      <alignment horizontal="left" vertical="top" wrapText="1" indent="1"/>
    </xf>
    <xf numFmtId="0" fontId="6" fillId="0" borderId="7" xfId="0" applyFont="1" applyBorder="1" applyAlignment="1">
      <alignment horizontal="left" vertical="center" indent="1"/>
    </xf>
    <xf numFmtId="0" fontId="6" fillId="0" borderId="11" xfId="0" applyFont="1" applyBorder="1" applyAlignment="1">
      <alignment horizontal="left" vertical="center" indent="1"/>
    </xf>
    <xf numFmtId="0" fontId="5" fillId="0" borderId="0" xfId="0" applyFont="1" applyAlignment="1">
      <alignment horizontal="left"/>
    </xf>
    <xf numFmtId="0" fontId="4" fillId="0" borderId="15"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28" xfId="0" applyFont="1" applyBorder="1" applyAlignment="1">
      <alignment horizontal="left" wrapText="1" indent="1"/>
    </xf>
    <xf numFmtId="0" fontId="4" fillId="0" borderId="26" xfId="0" applyFont="1" applyBorder="1" applyAlignment="1">
      <alignment horizontal="left" wrapText="1" indent="1"/>
    </xf>
    <xf numFmtId="0" fontId="4" fillId="0" borderId="28" xfId="0" applyFont="1" applyBorder="1" applyAlignment="1">
      <alignment horizontal="left" wrapText="1" indent="2"/>
    </xf>
    <xf numFmtId="0" fontId="4" fillId="0" borderId="26" xfId="0" applyFont="1" applyBorder="1" applyAlignment="1">
      <alignment horizontal="left" wrapText="1" indent="2"/>
    </xf>
    <xf numFmtId="0" fontId="4" fillId="0" borderId="15" xfId="0" applyFont="1" applyFill="1" applyBorder="1" applyAlignment="1">
      <alignment horizontal="left" vertical="top" wrapText="1" indent="1"/>
    </xf>
    <xf numFmtId="0" fontId="4" fillId="0" borderId="5" xfId="0" applyFont="1" applyFill="1" applyBorder="1" applyAlignment="1">
      <alignment horizontal="left" vertical="top" indent="1"/>
    </xf>
    <xf numFmtId="0" fontId="4" fillId="0" borderId="2" xfId="0" applyFont="1" applyBorder="1" applyAlignment="1">
      <alignment horizontal="left" vertical="top" wrapText="1" indent="1"/>
    </xf>
    <xf numFmtId="0" fontId="4" fillId="0" borderId="15" xfId="0" applyFont="1" applyBorder="1" applyAlignment="1">
      <alignment horizontal="left" vertical="top" indent="1"/>
    </xf>
    <xf numFmtId="0" fontId="4" fillId="0" borderId="2" xfId="0" applyFont="1" applyBorder="1" applyAlignment="1">
      <alignment horizontal="left" vertical="top" indent="1"/>
    </xf>
    <xf numFmtId="0" fontId="4" fillId="0" borderId="5" xfId="0" applyFont="1" applyBorder="1" applyAlignment="1">
      <alignment horizontal="left" vertical="top" indent="1"/>
    </xf>
    <xf numFmtId="0" fontId="5" fillId="0" borderId="0" xfId="0" applyFont="1" applyAlignment="1">
      <alignment horizontal="left" vertical="top" wrapText="1"/>
    </xf>
    <xf numFmtId="0" fontId="4" fillId="0" borderId="17" xfId="0" applyFont="1" applyBorder="1" applyAlignment="1">
      <alignment horizontal="left" vertical="top" wrapText="1" indent="1"/>
    </xf>
    <xf numFmtId="0" fontId="4" fillId="0" borderId="25" xfId="0" applyFont="1" applyBorder="1" applyAlignment="1">
      <alignment horizontal="left" vertical="top" wrapText="1" indent="1"/>
    </xf>
    <xf numFmtId="0" fontId="4" fillId="0" borderId="1" xfId="0" applyFont="1" applyFill="1" applyBorder="1" applyAlignment="1">
      <alignment horizontal="left" vertical="top" wrapText="1" indent="1"/>
    </xf>
    <xf numFmtId="0" fontId="5" fillId="0" borderId="0" xfId="0" applyFont="1" applyAlignment="1">
      <alignment horizontal="left" wrapText="1"/>
    </xf>
    <xf numFmtId="0" fontId="6" fillId="0" borderId="15" xfId="0" applyFont="1" applyBorder="1" applyAlignment="1">
      <alignment horizontal="left" vertical="top" indent="1"/>
    </xf>
    <xf numFmtId="0" fontId="6" fillId="0" borderId="5" xfId="0" applyFont="1" applyBorder="1" applyAlignment="1">
      <alignment horizontal="left" vertical="top" indent="1"/>
    </xf>
  </cellXfs>
  <cellStyles count="17">
    <cellStyle name="Beobachtung" xfId="1"/>
    <cellStyle name="Beobachtung (alpha)" xfId="2"/>
    <cellStyle name="Beobachtung (F:ANFO_CUR)" xfId="12"/>
    <cellStyle name="Beobachtung (F:ANFOSTATUS)" xfId="11"/>
    <cellStyle name="Beobachtung (F:BUFFER)" xfId="15"/>
    <cellStyle name="Beobachtung (F:Category)" xfId="14"/>
    <cellStyle name="Beobachtung (F:YESNO)" xfId="16"/>
    <cellStyle name="Beobachtung (gesperrt)" xfId="3"/>
    <cellStyle name="Beobachtung (Total alpha)" xfId="13"/>
    <cellStyle name="Beobachtung (Total)" xfId="4"/>
    <cellStyle name="ColPos" xfId="5"/>
    <cellStyle name="EmptyField" xfId="6"/>
    <cellStyle name="LinePos" xfId="8"/>
    <cellStyle name="Link" xfId="7" builtinId="8"/>
    <cellStyle name="Standard" xfId="0" builtinId="0"/>
    <cellStyle name="Titel" xfId="9"/>
    <cellStyle name="ValMessage" xfId="10"/>
  </cellStyles>
  <dxfs count="2">
    <dxf>
      <fill>
        <patternFill>
          <bgColor rgb="FFFFC000"/>
        </patternFill>
      </fill>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0E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666750</xdr:colOff>
      <xdr:row>2</xdr:row>
      <xdr:rowOff>200025</xdr:rowOff>
    </xdr:to>
    <xdr:pic>
      <xdr:nvPicPr>
        <xdr:cNvPr id="115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90525" y="38100"/>
          <a:ext cx="1571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0</xdr:row>
      <xdr:rowOff>38100</xdr:rowOff>
    </xdr:from>
    <xdr:to>
      <xdr:col>4</xdr:col>
      <xdr:colOff>514350</xdr:colOff>
      <xdr:row>2</xdr:row>
      <xdr:rowOff>200025</xdr:rowOff>
    </xdr:to>
    <xdr:pic>
      <xdr:nvPicPr>
        <xdr:cNvPr id="115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5" y="38100"/>
          <a:ext cx="151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154780</xdr:colOff>
      <xdr:row>0</xdr:row>
      <xdr:rowOff>47623</xdr:rowOff>
    </xdr:from>
    <xdr:to>
      <xdr:col>3</xdr:col>
      <xdr:colOff>1103371</xdr:colOff>
      <xdr:row>3</xdr:row>
      <xdr:rowOff>63485</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0" y="47623"/>
          <a:ext cx="167487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23812</xdr:rowOff>
    </xdr:from>
    <xdr:to>
      <xdr:col>1</xdr:col>
      <xdr:colOff>1685679</xdr:colOff>
      <xdr:row>3</xdr:row>
      <xdr:rowOff>15862</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2" y="23812"/>
          <a:ext cx="1685678"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23812</xdr:rowOff>
    </xdr:from>
    <xdr:to>
      <xdr:col>1</xdr:col>
      <xdr:colOff>1685678</xdr:colOff>
      <xdr:row>3</xdr:row>
      <xdr:rowOff>15862</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1" y="23812"/>
          <a:ext cx="1685678"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23811</xdr:rowOff>
    </xdr:from>
    <xdr:to>
      <xdr:col>2</xdr:col>
      <xdr:colOff>734278</xdr:colOff>
      <xdr:row>3</xdr:row>
      <xdr:rowOff>15861</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1" y="23811"/>
          <a:ext cx="167487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1066252</xdr:colOff>
      <xdr:row>3</xdr:row>
      <xdr:rowOff>51580</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4" y="35718"/>
          <a:ext cx="167487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22413</xdr:colOff>
      <xdr:row>0</xdr:row>
      <xdr:rowOff>22411</xdr:rowOff>
    </xdr:from>
    <xdr:to>
      <xdr:col>3</xdr:col>
      <xdr:colOff>1639007</xdr:colOff>
      <xdr:row>3</xdr:row>
      <xdr:rowOff>38273</xdr:rowOff>
    </xdr:to>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1" y="22411"/>
          <a:ext cx="1616594" cy="6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finma.ch" TargetMode="External"/><Relationship Id="rId1" Type="http://schemas.openxmlformats.org/officeDocument/2006/relationships/hyperlink" Target="http://www.finma.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showGridLines="0" showRowColHeaders="0" tabSelected="1" zoomScale="80" zoomScaleNormal="80" workbookViewId="0">
      <selection activeCell="H3" sqref="H3"/>
    </sheetView>
  </sheetViews>
  <sheetFormatPr baseColWidth="10" defaultRowHeight="14.25" x14ac:dyDescent="0.2"/>
  <cols>
    <col min="1" max="1" width="0.85546875" style="4" customWidth="1"/>
    <col min="2" max="2" width="13.5703125" style="4" customWidth="1"/>
    <col min="3" max="3" width="11.7109375" style="4" customWidth="1"/>
    <col min="4" max="4" width="16" style="4" customWidth="1"/>
    <col min="5" max="5" width="13.42578125" style="4" customWidth="1"/>
    <col min="6" max="6" width="12" style="4" customWidth="1"/>
    <col min="7" max="7" width="24.85546875" style="4" customWidth="1"/>
    <col min="8" max="8" width="14.28515625" style="4" customWidth="1"/>
    <col min="9" max="9" width="8.85546875" style="4" customWidth="1"/>
    <col min="10" max="10" width="4.5703125" style="4" customWidth="1"/>
    <col min="11" max="11" width="91.7109375" style="4" customWidth="1"/>
    <col min="12" max="16384" width="11.42578125" style="4"/>
  </cols>
  <sheetData>
    <row r="1" spans="1:11" ht="21.75" customHeight="1" x14ac:dyDescent="0.2">
      <c r="B1" s="5"/>
      <c r="G1" s="6" t="s">
        <v>9</v>
      </c>
      <c r="H1" s="7" t="s">
        <v>15</v>
      </c>
    </row>
    <row r="2" spans="1:11" ht="14.25" customHeight="1" x14ac:dyDescent="0.2">
      <c r="B2" s="5"/>
      <c r="G2" s="6" t="s">
        <v>10</v>
      </c>
      <c r="H2" s="7" t="s">
        <v>16</v>
      </c>
    </row>
    <row r="3" spans="1:11" ht="21" customHeight="1" x14ac:dyDescent="0.2">
      <c r="B3" s="8"/>
      <c r="G3" s="48" t="s">
        <v>17</v>
      </c>
      <c r="H3" s="329" t="s">
        <v>0</v>
      </c>
      <c r="J3" s="9" t="s">
        <v>14</v>
      </c>
    </row>
    <row r="4" spans="1:11" ht="22.5" customHeight="1" x14ac:dyDescent="0.2">
      <c r="B4" s="10"/>
      <c r="G4" s="6" t="s">
        <v>11</v>
      </c>
      <c r="H4" s="36" t="s">
        <v>13</v>
      </c>
    </row>
    <row r="5" spans="1:11" ht="22.5" customHeight="1" x14ac:dyDescent="0.2">
      <c r="G5" s="6" t="s">
        <v>12</v>
      </c>
      <c r="H5" s="25"/>
    </row>
    <row r="6" spans="1:11" ht="27" customHeight="1" x14ac:dyDescent="0.25">
      <c r="B6" s="309" t="s">
        <v>40</v>
      </c>
      <c r="G6" s="6"/>
      <c r="K6" s="141"/>
    </row>
    <row r="7" spans="1:11" ht="18.95" customHeight="1" x14ac:dyDescent="0.2">
      <c r="G7" s="6"/>
      <c r="K7" s="166"/>
    </row>
    <row r="8" spans="1:11" ht="15" customHeight="1" x14ac:dyDescent="0.2">
      <c r="B8" s="44" t="s">
        <v>267</v>
      </c>
      <c r="G8" s="6"/>
      <c r="K8" s="166"/>
    </row>
    <row r="9" spans="1:11" ht="20.100000000000001" customHeight="1" x14ac:dyDescent="0.2">
      <c r="B9" s="11"/>
      <c r="G9" s="6"/>
    </row>
    <row r="10" spans="1:11" ht="24" customHeight="1" x14ac:dyDescent="0.25">
      <c r="B10" s="335" t="s">
        <v>44</v>
      </c>
      <c r="C10" s="336"/>
      <c r="D10" s="307" t="s">
        <v>146</v>
      </c>
      <c r="E10" s="217"/>
      <c r="F10" s="337" t="str">
        <f>IF(D10="N","Nicht lanciert",IF(D10="L","Liquidiert",IF(D10="F","Fusioniert","Aktiv")))</f>
        <v>Aktiv</v>
      </c>
      <c r="G10" s="337"/>
      <c r="J10" s="220" t="s">
        <v>44</v>
      </c>
      <c r="K10" s="221"/>
    </row>
    <row r="11" spans="1:11" ht="9" customHeight="1" x14ac:dyDescent="0.2">
      <c r="B11" s="216"/>
      <c r="C11" s="28"/>
      <c r="G11" s="6"/>
      <c r="J11" s="222"/>
      <c r="K11" s="221"/>
    </row>
    <row r="12" spans="1:11" ht="24" customHeight="1" x14ac:dyDescent="0.2">
      <c r="B12" s="335" t="s">
        <v>45</v>
      </c>
      <c r="C12" s="336"/>
      <c r="D12" s="307" t="s">
        <v>147</v>
      </c>
      <c r="G12" s="6"/>
      <c r="J12" s="223" t="s">
        <v>161</v>
      </c>
      <c r="K12" s="221"/>
    </row>
    <row r="13" spans="1:11" x14ac:dyDescent="0.2">
      <c r="J13" s="224" t="s">
        <v>146</v>
      </c>
      <c r="K13" s="221" t="s">
        <v>172</v>
      </c>
    </row>
    <row r="14" spans="1:11" ht="18" customHeight="1" x14ac:dyDescent="0.2">
      <c r="A14" s="12"/>
      <c r="B14" s="13"/>
      <c r="C14" s="13"/>
      <c r="D14" s="26" t="s">
        <v>260</v>
      </c>
      <c r="E14" s="26" t="s">
        <v>261</v>
      </c>
      <c r="F14" s="14"/>
      <c r="G14" s="14"/>
      <c r="H14" s="13"/>
      <c r="J14" s="225"/>
      <c r="K14" s="221"/>
    </row>
    <row r="15" spans="1:11" ht="24.95" customHeight="1" x14ac:dyDescent="0.2">
      <c r="A15" s="12"/>
      <c r="B15" s="27" t="s">
        <v>259</v>
      </c>
      <c r="C15" s="13"/>
      <c r="D15" s="322" t="s">
        <v>0</v>
      </c>
      <c r="E15" s="341"/>
      <c r="F15" s="342"/>
      <c r="G15" s="343"/>
      <c r="H15" s="13"/>
      <c r="J15" s="224" t="s">
        <v>162</v>
      </c>
      <c r="K15" s="226" t="s">
        <v>173</v>
      </c>
    </row>
    <row r="16" spans="1:11" ht="24.95" customHeight="1" x14ac:dyDescent="0.2">
      <c r="A16" s="12"/>
      <c r="B16" s="27"/>
      <c r="C16" s="166"/>
      <c r="D16" s="166"/>
      <c r="E16" s="166" t="s">
        <v>261</v>
      </c>
      <c r="F16" s="166"/>
      <c r="G16" s="166"/>
      <c r="H16" s="13"/>
      <c r="J16" s="224" t="s">
        <v>160</v>
      </c>
      <c r="K16" s="226" t="s">
        <v>258</v>
      </c>
    </row>
    <row r="17" spans="1:11" ht="45.75" customHeight="1" x14ac:dyDescent="0.2">
      <c r="A17" s="12"/>
      <c r="B17" s="26" t="s">
        <v>266</v>
      </c>
      <c r="C17" s="13"/>
      <c r="D17" s="330" t="str">
        <f>H3</f>
        <v>XXXXXX</v>
      </c>
      <c r="E17" s="341"/>
      <c r="F17" s="342"/>
      <c r="G17" s="343"/>
      <c r="H17" s="13"/>
      <c r="J17" s="225"/>
      <c r="K17" s="223" t="s">
        <v>170</v>
      </c>
    </row>
    <row r="18" spans="1:11" ht="15" x14ac:dyDescent="0.25">
      <c r="A18" s="12"/>
      <c r="B18" s="27"/>
      <c r="C18" s="13"/>
      <c r="D18" s="166"/>
      <c r="E18" s="166"/>
      <c r="F18" s="166"/>
      <c r="G18" s="166"/>
      <c r="H18" s="13"/>
      <c r="J18" s="227"/>
      <c r="K18" s="222"/>
    </row>
    <row r="19" spans="1:11" x14ac:dyDescent="0.2">
      <c r="A19" s="12"/>
      <c r="B19" s="27" t="s">
        <v>18</v>
      </c>
      <c r="C19" s="13"/>
      <c r="D19" s="339"/>
      <c r="E19" s="339"/>
      <c r="F19" s="339"/>
      <c r="G19" s="339"/>
      <c r="H19" s="13"/>
      <c r="J19" s="224" t="s">
        <v>163</v>
      </c>
      <c r="K19" s="226" t="s">
        <v>171</v>
      </c>
    </row>
    <row r="20" spans="1:11" x14ac:dyDescent="0.2">
      <c r="A20" s="12"/>
      <c r="B20" s="27" t="s">
        <v>19</v>
      </c>
      <c r="C20" s="13"/>
      <c r="D20" s="339"/>
      <c r="E20" s="339"/>
      <c r="F20" s="339"/>
      <c r="G20" s="339"/>
      <c r="H20" s="13"/>
      <c r="J20" s="225"/>
      <c r="K20" s="221" t="s">
        <v>265</v>
      </c>
    </row>
    <row r="21" spans="1:11" x14ac:dyDescent="0.2">
      <c r="A21" s="12"/>
      <c r="B21" s="27" t="s">
        <v>20</v>
      </c>
      <c r="C21" s="13"/>
      <c r="D21" s="339"/>
      <c r="E21" s="339"/>
      <c r="F21" s="339"/>
      <c r="G21" s="339"/>
      <c r="H21" s="13"/>
      <c r="J21" s="225"/>
      <c r="K21" s="221" t="s">
        <v>264</v>
      </c>
    </row>
    <row r="22" spans="1:11" x14ac:dyDescent="0.2">
      <c r="A22" s="12"/>
      <c r="B22" s="27" t="s">
        <v>21</v>
      </c>
      <c r="C22" s="13"/>
      <c r="D22" s="339"/>
      <c r="E22" s="339"/>
      <c r="F22" s="339"/>
      <c r="G22" s="339"/>
      <c r="H22" s="13"/>
    </row>
    <row r="23" spans="1:11" x14ac:dyDescent="0.2">
      <c r="A23" s="12"/>
      <c r="B23" s="27" t="s">
        <v>22</v>
      </c>
      <c r="C23" s="13"/>
      <c r="D23" s="339"/>
      <c r="E23" s="339"/>
      <c r="F23" s="339"/>
      <c r="G23" s="339"/>
      <c r="H23" s="13"/>
    </row>
    <row r="24" spans="1:11" x14ac:dyDescent="0.2">
      <c r="A24" s="12"/>
      <c r="B24" s="27" t="s">
        <v>23</v>
      </c>
      <c r="C24" s="13"/>
      <c r="D24" s="339"/>
      <c r="E24" s="339"/>
      <c r="F24" s="339"/>
      <c r="G24" s="339"/>
      <c r="H24" s="13"/>
    </row>
    <row r="25" spans="1:11" ht="15" hidden="1" x14ac:dyDescent="0.25">
      <c r="A25" s="12"/>
      <c r="B25" s="27"/>
      <c r="C25" s="13"/>
      <c r="D25" s="339"/>
      <c r="E25" s="339"/>
      <c r="F25" s="339"/>
      <c r="G25" s="339"/>
      <c r="H25" s="13"/>
      <c r="J25" s="218"/>
      <c r="K25" s="17"/>
    </row>
    <row r="26" spans="1:11" x14ac:dyDescent="0.2">
      <c r="A26" s="12"/>
      <c r="B26" s="15"/>
      <c r="C26" s="13"/>
      <c r="D26" s="16"/>
      <c r="E26" s="16"/>
      <c r="F26" s="16"/>
      <c r="G26" s="16"/>
      <c r="H26" s="13"/>
    </row>
    <row r="27" spans="1:11" x14ac:dyDescent="0.2">
      <c r="B27" s="148" t="s">
        <v>24</v>
      </c>
      <c r="C27" s="49"/>
      <c r="D27" s="38" t="s">
        <v>25</v>
      </c>
      <c r="E27" s="38" t="s">
        <v>150</v>
      </c>
      <c r="F27" s="37"/>
      <c r="G27" s="39"/>
      <c r="H27" s="37"/>
    </row>
    <row r="28" spans="1:11" x14ac:dyDescent="0.2">
      <c r="B28" s="17"/>
      <c r="C28" s="17"/>
      <c r="D28" s="17"/>
      <c r="E28" s="17"/>
      <c r="F28" s="17"/>
      <c r="G28" s="17"/>
      <c r="H28" s="17"/>
    </row>
    <row r="29" spans="1:11" x14ac:dyDescent="0.2">
      <c r="B29" s="18" t="s">
        <v>26</v>
      </c>
      <c r="C29" s="18"/>
      <c r="D29" s="19">
        <f>'F011.MELD'!E62</f>
        <v>0</v>
      </c>
      <c r="E29" s="19">
        <f>'F011.MELD'!E63</f>
        <v>0</v>
      </c>
      <c r="F29" s="18"/>
      <c r="G29" s="18"/>
      <c r="H29" s="20"/>
    </row>
    <row r="30" spans="1:11" x14ac:dyDescent="0.2">
      <c r="B30" s="18" t="s">
        <v>27</v>
      </c>
      <c r="C30" s="18"/>
      <c r="D30" s="19">
        <f>'F012.MELD'!C57</f>
        <v>0</v>
      </c>
      <c r="E30" s="19">
        <f>'F012.MELD'!C58</f>
        <v>0</v>
      </c>
      <c r="F30" s="18"/>
      <c r="G30" s="18"/>
      <c r="H30" s="20"/>
    </row>
    <row r="31" spans="1:11" x14ac:dyDescent="0.2">
      <c r="B31" s="18" t="s">
        <v>28</v>
      </c>
      <c r="C31" s="18"/>
      <c r="D31" s="19">
        <f>'F013.MELD'!C53</f>
        <v>0</v>
      </c>
      <c r="E31" s="19"/>
      <c r="F31" s="18"/>
      <c r="G31" s="18"/>
      <c r="H31" s="20"/>
    </row>
    <row r="32" spans="1:11" x14ac:dyDescent="0.2">
      <c r="B32" s="18" t="s">
        <v>29</v>
      </c>
      <c r="C32" s="18"/>
      <c r="D32" s="19">
        <f>'F014.MELD'!D40</f>
        <v>0</v>
      </c>
      <c r="E32" s="19"/>
      <c r="F32" s="18"/>
      <c r="G32" s="18"/>
      <c r="H32" s="20"/>
    </row>
    <row r="33" spans="2:16" x14ac:dyDescent="0.2">
      <c r="B33" s="18" t="s">
        <v>30</v>
      </c>
      <c r="C33" s="18"/>
      <c r="D33" s="19">
        <f>'F015.MELD'!D59</f>
        <v>0</v>
      </c>
      <c r="E33" s="19"/>
      <c r="F33" s="18"/>
      <c r="G33" s="18"/>
      <c r="H33" s="20"/>
    </row>
    <row r="34" spans="2:16" ht="12" customHeight="1" x14ac:dyDescent="0.2">
      <c r="B34" s="19"/>
      <c r="C34" s="18"/>
      <c r="D34" s="18"/>
      <c r="E34" s="19"/>
      <c r="F34" s="18"/>
      <c r="G34" s="18"/>
      <c r="H34" s="20"/>
      <c r="P34" s="21"/>
    </row>
    <row r="35" spans="2:16" x14ac:dyDescent="0.2">
      <c r="B35" s="40" t="str">
        <f>IF(D35&gt;0,"Meldung mit Fehler","")</f>
        <v/>
      </c>
      <c r="C35" s="41"/>
      <c r="D35" s="42">
        <f>SUM(D29:D33)</f>
        <v>0</v>
      </c>
      <c r="E35" s="42">
        <f>SUM(E29:E33)</f>
        <v>0</v>
      </c>
      <c r="F35" s="41"/>
      <c r="G35" s="41"/>
      <c r="H35" s="43"/>
    </row>
    <row r="36" spans="2:16" ht="27.95" customHeight="1" x14ac:dyDescent="0.2">
      <c r="B36" s="340" t="s">
        <v>262</v>
      </c>
      <c r="C36" s="340"/>
      <c r="D36" s="340"/>
      <c r="E36" s="340"/>
      <c r="F36" s="340"/>
      <c r="G36" s="340"/>
      <c r="H36" s="340"/>
    </row>
    <row r="37" spans="2:16" ht="21" customHeight="1" x14ac:dyDescent="0.2">
      <c r="B37" s="2" t="s">
        <v>272</v>
      </c>
      <c r="C37" s="28"/>
      <c r="D37" s="28"/>
      <c r="G37" s="28"/>
    </row>
    <row r="38" spans="2:16" x14ac:dyDescent="0.2">
      <c r="B38" s="44" t="s">
        <v>273</v>
      </c>
    </row>
    <row r="39" spans="2:16" ht="21" customHeight="1" x14ac:dyDescent="0.2">
      <c r="B39" s="50" t="s">
        <v>31</v>
      </c>
    </row>
    <row r="40" spans="2:16" x14ac:dyDescent="0.2">
      <c r="B40" s="338" t="str">
        <f>"unter Angabe Ihres SNB-Codes ("&amp;H3&amp;"), der Erhebung ("&amp;H1&amp;") und des Stichdatums ("&amp;IF(ISTEXT(H4),H4,DAY(H4)&amp;"."&amp;MONTH(H4)&amp;"."&amp;YEAR(H4))&amp;")."</f>
        <v>unter Angabe Ihres SNB-Codes (XXXXXX), der Erhebung (FOND) und des Stichdatums (TT.MM.JJJJ).</v>
      </c>
      <c r="C40" s="338"/>
      <c r="D40" s="338"/>
      <c r="E40" s="338"/>
      <c r="F40" s="338"/>
      <c r="G40" s="338"/>
      <c r="H40" s="338"/>
    </row>
    <row r="41" spans="2:16" ht="15" customHeight="1" x14ac:dyDescent="0.2">
      <c r="B41" s="23"/>
      <c r="C41" s="29"/>
      <c r="D41" s="29"/>
      <c r="E41" s="29"/>
      <c r="F41" s="29"/>
      <c r="G41" s="29"/>
      <c r="H41" s="29"/>
    </row>
    <row r="42" spans="2:16" ht="21" customHeight="1" x14ac:dyDescent="0.2">
      <c r="B42" s="33" t="s">
        <v>32</v>
      </c>
      <c r="C42" s="30"/>
      <c r="D42" s="30"/>
      <c r="E42" s="30"/>
      <c r="F42" s="31" t="s">
        <v>36</v>
      </c>
      <c r="G42" s="30"/>
      <c r="H42" s="46" t="str">
        <f>HYPERLINK("mailto:forms@snb.ch?subject="&amp;H45&amp;" Formularbestellung","forms@snb.ch")</f>
        <v>forms@snb.ch</v>
      </c>
    </row>
    <row r="43" spans="2:16" ht="15" customHeight="1" x14ac:dyDescent="0.2">
      <c r="B43" s="33" t="s">
        <v>33</v>
      </c>
      <c r="C43" s="30"/>
      <c r="D43" s="30"/>
      <c r="E43" s="30"/>
      <c r="F43" s="32" t="s">
        <v>37</v>
      </c>
      <c r="G43" s="30"/>
      <c r="H43" s="46" t="str">
        <f>HYPERLINK("mailto:statistik.erhebungen@snb.ch?subject="&amp;H45&amp;" Anfrage","statistik.erhebungen@snb.ch")</f>
        <v>statistik.erhebungen@snb.ch</v>
      </c>
    </row>
    <row r="44" spans="2:16" ht="15" customHeight="1" x14ac:dyDescent="0.2">
      <c r="B44" s="33" t="s">
        <v>34</v>
      </c>
      <c r="C44" s="30"/>
      <c r="D44" s="30"/>
      <c r="E44" s="30"/>
      <c r="F44" s="32"/>
      <c r="G44" s="30"/>
      <c r="H44" s="46"/>
      <c r="K44" s="28"/>
    </row>
    <row r="45" spans="2:16" ht="15" customHeight="1" x14ac:dyDescent="0.2">
      <c r="B45" s="33" t="s">
        <v>35</v>
      </c>
      <c r="C45" s="30"/>
      <c r="D45" s="30"/>
      <c r="E45" s="30"/>
      <c r="F45" s="32" t="s">
        <v>38</v>
      </c>
      <c r="G45" s="30"/>
      <c r="H45" s="32" t="str">
        <f>D15&amp;" "&amp;""&amp;H1&amp;" "&amp;IF(ISTEXT(H4),H4,DAY(H4)&amp;"."&amp;MONTH(H4)&amp;"."&amp;YEAR(H4))</f>
        <v>XXXXXX FOND TT.MM.JJJJ</v>
      </c>
      <c r="K45" s="28"/>
    </row>
    <row r="46" spans="2:16" ht="15" customHeight="1" x14ac:dyDescent="0.2">
      <c r="B46" s="51" t="s">
        <v>7</v>
      </c>
      <c r="C46" s="30"/>
      <c r="D46" s="30"/>
      <c r="E46" s="30"/>
      <c r="H46" s="47"/>
    </row>
    <row r="47" spans="2:16" ht="23.1" customHeight="1" x14ac:dyDescent="0.2">
      <c r="B47" s="33" t="s">
        <v>39</v>
      </c>
      <c r="C47" s="34"/>
      <c r="D47" s="34"/>
      <c r="E47" s="34"/>
      <c r="F47" s="34"/>
      <c r="G47" s="34"/>
      <c r="H47" s="46" t="s">
        <v>1</v>
      </c>
    </row>
    <row r="48" spans="2:16" ht="15" customHeight="1" x14ac:dyDescent="0.2">
      <c r="B48" s="33" t="s">
        <v>8</v>
      </c>
      <c r="C48" s="34"/>
      <c r="D48" s="34"/>
      <c r="E48" s="34"/>
      <c r="F48" s="34"/>
      <c r="G48" s="34"/>
      <c r="H48" s="46" t="s">
        <v>2</v>
      </c>
    </row>
    <row r="49" spans="2:8" ht="15" customHeight="1" x14ac:dyDescent="0.2">
      <c r="B49" s="33" t="s">
        <v>3</v>
      </c>
      <c r="C49" s="34"/>
      <c r="D49" s="34"/>
      <c r="E49" s="34"/>
      <c r="F49" s="34"/>
      <c r="G49" s="34"/>
      <c r="H49" s="34"/>
    </row>
    <row r="50" spans="2:8" ht="15" customHeight="1" x14ac:dyDescent="0.2">
      <c r="B50" s="33" t="s">
        <v>4</v>
      </c>
      <c r="C50" s="34"/>
      <c r="D50" s="34"/>
      <c r="E50" s="34"/>
      <c r="F50" s="34"/>
      <c r="G50" s="34"/>
      <c r="H50" s="34"/>
    </row>
    <row r="51" spans="2:8" ht="12.95" customHeight="1" x14ac:dyDescent="0.2">
      <c r="B51" s="22"/>
    </row>
    <row r="55" spans="2:8" x14ac:dyDescent="0.2">
      <c r="B55" s="213" t="s">
        <v>146</v>
      </c>
      <c r="C55" s="213" t="s">
        <v>250</v>
      </c>
      <c r="D55" s="166"/>
      <c r="E55" s="166"/>
    </row>
    <row r="56" spans="2:8" x14ac:dyDescent="0.2">
      <c r="B56" s="213" t="s">
        <v>162</v>
      </c>
      <c r="C56" s="213" t="s">
        <v>167</v>
      </c>
      <c r="D56" s="166"/>
      <c r="E56" s="166"/>
    </row>
    <row r="57" spans="2:8" x14ac:dyDescent="0.2">
      <c r="B57" s="213" t="s">
        <v>163</v>
      </c>
      <c r="C57" s="213" t="s">
        <v>147</v>
      </c>
      <c r="D57" s="166"/>
      <c r="E57" s="166"/>
    </row>
    <row r="58" spans="2:8" x14ac:dyDescent="0.2">
      <c r="B58" s="213" t="s">
        <v>160</v>
      </c>
      <c r="C58" s="213" t="s">
        <v>168</v>
      </c>
      <c r="D58" s="166"/>
      <c r="E58" s="166"/>
    </row>
    <row r="59" spans="2:8" x14ac:dyDescent="0.2">
      <c r="B59" s="166"/>
      <c r="C59" s="213" t="s">
        <v>165</v>
      </c>
      <c r="D59" s="166"/>
      <c r="E59" s="166"/>
    </row>
    <row r="60" spans="2:8" x14ac:dyDescent="0.2">
      <c r="B60" s="166"/>
      <c r="C60" s="213" t="s">
        <v>166</v>
      </c>
      <c r="D60" s="166"/>
      <c r="E60" s="166"/>
    </row>
    <row r="61" spans="2:8" x14ac:dyDescent="0.2">
      <c r="B61" s="166"/>
      <c r="C61" s="213" t="s">
        <v>248</v>
      </c>
      <c r="D61" s="166"/>
      <c r="E61" s="166"/>
    </row>
    <row r="62" spans="2:8" x14ac:dyDescent="0.2">
      <c r="B62" s="166"/>
      <c r="C62" s="213" t="s">
        <v>164</v>
      </c>
      <c r="D62" s="166"/>
      <c r="E62" s="166"/>
    </row>
    <row r="63" spans="2:8" x14ac:dyDescent="0.2">
      <c r="B63" s="166"/>
      <c r="C63" s="213" t="s">
        <v>249</v>
      </c>
      <c r="D63" s="166"/>
      <c r="E63" s="166"/>
    </row>
    <row r="64" spans="2:8" x14ac:dyDescent="0.2">
      <c r="B64" s="166"/>
      <c r="C64" s="215"/>
      <c r="D64" s="214" t="s">
        <v>169</v>
      </c>
      <c r="E64" s="166"/>
    </row>
  </sheetData>
  <sheetProtection sheet="1" objects="1" scenarios="1"/>
  <sortState ref="C53:C61">
    <sortCondition ref="C53"/>
  </sortState>
  <mergeCells count="14">
    <mergeCell ref="B12:C12"/>
    <mergeCell ref="B10:C10"/>
    <mergeCell ref="F10:G10"/>
    <mergeCell ref="B40:H40"/>
    <mergeCell ref="D24:G24"/>
    <mergeCell ref="D25:G25"/>
    <mergeCell ref="D19:G19"/>
    <mergeCell ref="D20:G20"/>
    <mergeCell ref="D21:G21"/>
    <mergeCell ref="D22:G22"/>
    <mergeCell ref="D23:G23"/>
    <mergeCell ref="B36:H36"/>
    <mergeCell ref="E15:G15"/>
    <mergeCell ref="E17:G17"/>
  </mergeCells>
  <conditionalFormatting sqref="D35:E35">
    <cfRule type="cellIs" dxfId="1" priority="3" stopIfTrue="1" operator="greaterThan">
      <formula>0</formula>
    </cfRule>
  </conditionalFormatting>
  <conditionalFormatting sqref="B27:H27">
    <cfRule type="expression" dxfId="0" priority="5" stopIfTrue="1">
      <formula>$D35&gt;0</formula>
    </cfRule>
  </conditionalFormatting>
  <dataValidations count="3">
    <dataValidation type="list" allowBlank="1" showInputMessage="1" showErrorMessage="1" sqref="H5">
      <formula1>"Korrektur,Test"</formula1>
    </dataValidation>
    <dataValidation type="list" allowBlank="1" showInputMessage="1" showErrorMessage="1" sqref="D12">
      <formula1>ANFO_CUR</formula1>
    </dataValidation>
    <dataValidation type="list" allowBlank="1" showInputMessage="1" showErrorMessage="1" sqref="D10">
      <formula1>$B$55:$B$58</formula1>
    </dataValidation>
  </dataValidations>
  <hyperlinks>
    <hyperlink ref="H47" r:id="rId1"/>
    <hyperlink ref="H48" r:id="rId2"/>
  </hyperlinks>
  <pageMargins left="0.59055118110236227" right="0.39370078740157483" top="0.78740157480314965" bottom="0.78740157480314965" header="0.31496062992125984" footer="0.31496062992125984"/>
  <pageSetup paperSize="9" scale="62" orientation="landscape" r:id="rId3"/>
  <headerFooter>
    <oddFooter>&amp;L&amp;D - &amp;T</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showRowColHeaders="0" zoomScale="80" zoomScaleNormal="80" zoomScaleSheetLayoutView="50" workbookViewId="0">
      <pane ySplit="13" topLeftCell="A14" activePane="bottomLeft" state="frozenSplit"/>
      <selection activeCell="P9" sqref="P9"/>
      <selection pane="bottomLeft" activeCell="H17" sqref="H17"/>
    </sheetView>
  </sheetViews>
  <sheetFormatPr baseColWidth="10" defaultColWidth="11.5703125" defaultRowHeight="12.75" x14ac:dyDescent="0.2"/>
  <cols>
    <col min="1" max="1" width="2.28515625" style="52" customWidth="1"/>
    <col min="2" max="2" width="7.42578125" style="52" customWidth="1"/>
    <col min="3" max="3" width="1" style="52" customWidth="1"/>
    <col min="4" max="5" width="19.140625" style="52" customWidth="1"/>
    <col min="6" max="6" width="15.28515625" style="52" customWidth="1"/>
    <col min="7" max="7" width="4.7109375" style="52" customWidth="1"/>
    <col min="8" max="13" width="21.7109375" style="52" customWidth="1"/>
    <col min="14" max="14" width="4.7109375" style="52" customWidth="1"/>
    <col min="15" max="15" width="3.140625" style="52" customWidth="1"/>
    <col min="16" max="17" width="15.28515625" style="52" customWidth="1"/>
    <col min="18" max="254" width="11.5703125" style="52"/>
    <col min="255" max="255" width="2.28515625" style="52" customWidth="1"/>
    <col min="256" max="256" width="7.42578125" style="52" customWidth="1"/>
    <col min="257" max="257" width="1" style="52" customWidth="1"/>
    <col min="258" max="259" width="2.5703125" style="52" customWidth="1"/>
    <col min="260" max="260" width="13.85546875" style="52" customWidth="1"/>
    <col min="261" max="261" width="19.140625" style="52" customWidth="1"/>
    <col min="262" max="262" width="15.28515625" style="52" customWidth="1"/>
    <col min="263" max="263" width="5.7109375" style="52" customWidth="1"/>
    <col min="264" max="267" width="25.28515625" style="52" customWidth="1"/>
    <col min="268" max="269" width="25.42578125" style="52" customWidth="1"/>
    <col min="270" max="270" width="5.7109375" style="52" customWidth="1"/>
    <col min="271" max="271" width="3.140625" style="52" customWidth="1"/>
    <col min="272" max="272" width="13.42578125" style="52" customWidth="1"/>
    <col min="273" max="273" width="13" style="52" bestFit="1" customWidth="1"/>
    <col min="274" max="510" width="11.5703125" style="52"/>
    <col min="511" max="511" width="2.28515625" style="52" customWidth="1"/>
    <col min="512" max="512" width="7.42578125" style="52" customWidth="1"/>
    <col min="513" max="513" width="1" style="52" customWidth="1"/>
    <col min="514" max="515" width="2.5703125" style="52" customWidth="1"/>
    <col min="516" max="516" width="13.85546875" style="52" customWidth="1"/>
    <col min="517" max="517" width="19.140625" style="52" customWidth="1"/>
    <col min="518" max="518" width="15.28515625" style="52" customWidth="1"/>
    <col min="519" max="519" width="5.7109375" style="52" customWidth="1"/>
    <col min="520" max="523" width="25.28515625" style="52" customWidth="1"/>
    <col min="524" max="525" width="25.42578125" style="52" customWidth="1"/>
    <col min="526" max="526" width="5.7109375" style="52" customWidth="1"/>
    <col min="527" max="527" width="3.140625" style="52" customWidth="1"/>
    <col min="528" max="528" width="13.42578125" style="52" customWidth="1"/>
    <col min="529" max="529" width="13" style="52" bestFit="1" customWidth="1"/>
    <col min="530" max="766" width="11.5703125" style="52"/>
    <col min="767" max="767" width="2.28515625" style="52" customWidth="1"/>
    <col min="768" max="768" width="7.42578125" style="52" customWidth="1"/>
    <col min="769" max="769" width="1" style="52" customWidth="1"/>
    <col min="770" max="771" width="2.5703125" style="52" customWidth="1"/>
    <col min="772" max="772" width="13.85546875" style="52" customWidth="1"/>
    <col min="773" max="773" width="19.140625" style="52" customWidth="1"/>
    <col min="774" max="774" width="15.28515625" style="52" customWidth="1"/>
    <col min="775" max="775" width="5.7109375" style="52" customWidth="1"/>
    <col min="776" max="779" width="25.28515625" style="52" customWidth="1"/>
    <col min="780" max="781" width="25.42578125" style="52" customWidth="1"/>
    <col min="782" max="782" width="5.7109375" style="52" customWidth="1"/>
    <col min="783" max="783" width="3.140625" style="52" customWidth="1"/>
    <col min="784" max="784" width="13.42578125" style="52" customWidth="1"/>
    <col min="785" max="785" width="13" style="52" bestFit="1" customWidth="1"/>
    <col min="786" max="1022" width="11.5703125" style="52"/>
    <col min="1023" max="1023" width="2.28515625" style="52" customWidth="1"/>
    <col min="1024" max="1024" width="7.42578125" style="52" customWidth="1"/>
    <col min="1025" max="1025" width="1" style="52" customWidth="1"/>
    <col min="1026" max="1027" width="2.5703125" style="52" customWidth="1"/>
    <col min="1028" max="1028" width="13.85546875" style="52" customWidth="1"/>
    <col min="1029" max="1029" width="19.140625" style="52" customWidth="1"/>
    <col min="1030" max="1030" width="15.28515625" style="52" customWidth="1"/>
    <col min="1031" max="1031" width="5.7109375" style="52" customWidth="1"/>
    <col min="1032" max="1035" width="25.28515625" style="52" customWidth="1"/>
    <col min="1036" max="1037" width="25.42578125" style="52" customWidth="1"/>
    <col min="1038" max="1038" width="5.7109375" style="52" customWidth="1"/>
    <col min="1039" max="1039" width="3.140625" style="52" customWidth="1"/>
    <col min="1040" max="1040" width="13.42578125" style="52" customWidth="1"/>
    <col min="1041" max="1041" width="13" style="52" bestFit="1" customWidth="1"/>
    <col min="1042" max="1278" width="11.5703125" style="52"/>
    <col min="1279" max="1279" width="2.28515625" style="52" customWidth="1"/>
    <col min="1280" max="1280" width="7.42578125" style="52" customWidth="1"/>
    <col min="1281" max="1281" width="1" style="52" customWidth="1"/>
    <col min="1282" max="1283" width="2.5703125" style="52" customWidth="1"/>
    <col min="1284" max="1284" width="13.85546875" style="52" customWidth="1"/>
    <col min="1285" max="1285" width="19.140625" style="52" customWidth="1"/>
    <col min="1286" max="1286" width="15.28515625" style="52" customWidth="1"/>
    <col min="1287" max="1287" width="5.7109375" style="52" customWidth="1"/>
    <col min="1288" max="1291" width="25.28515625" style="52" customWidth="1"/>
    <col min="1292" max="1293" width="25.42578125" style="52" customWidth="1"/>
    <col min="1294" max="1294" width="5.7109375" style="52" customWidth="1"/>
    <col min="1295" max="1295" width="3.140625" style="52" customWidth="1"/>
    <col min="1296" max="1296" width="13.42578125" style="52" customWidth="1"/>
    <col min="1297" max="1297" width="13" style="52" bestFit="1" customWidth="1"/>
    <col min="1298" max="1534" width="11.5703125" style="52"/>
    <col min="1535" max="1535" width="2.28515625" style="52" customWidth="1"/>
    <col min="1536" max="1536" width="7.42578125" style="52" customWidth="1"/>
    <col min="1537" max="1537" width="1" style="52" customWidth="1"/>
    <col min="1538" max="1539" width="2.5703125" style="52" customWidth="1"/>
    <col min="1540" max="1540" width="13.85546875" style="52" customWidth="1"/>
    <col min="1541" max="1541" width="19.140625" style="52" customWidth="1"/>
    <col min="1542" max="1542" width="15.28515625" style="52" customWidth="1"/>
    <col min="1543" max="1543" width="5.7109375" style="52" customWidth="1"/>
    <col min="1544" max="1547" width="25.28515625" style="52" customWidth="1"/>
    <col min="1548" max="1549" width="25.42578125" style="52" customWidth="1"/>
    <col min="1550" max="1550" width="5.7109375" style="52" customWidth="1"/>
    <col min="1551" max="1551" width="3.140625" style="52" customWidth="1"/>
    <col min="1552" max="1552" width="13.42578125" style="52" customWidth="1"/>
    <col min="1553" max="1553" width="13" style="52" bestFit="1" customWidth="1"/>
    <col min="1554" max="1790" width="11.5703125" style="52"/>
    <col min="1791" max="1791" width="2.28515625" style="52" customWidth="1"/>
    <col min="1792" max="1792" width="7.42578125" style="52" customWidth="1"/>
    <col min="1793" max="1793" width="1" style="52" customWidth="1"/>
    <col min="1794" max="1795" width="2.5703125" style="52" customWidth="1"/>
    <col min="1796" max="1796" width="13.85546875" style="52" customWidth="1"/>
    <col min="1797" max="1797" width="19.140625" style="52" customWidth="1"/>
    <col min="1798" max="1798" width="15.28515625" style="52" customWidth="1"/>
    <col min="1799" max="1799" width="5.7109375" style="52" customWidth="1"/>
    <col min="1800" max="1803" width="25.28515625" style="52" customWidth="1"/>
    <col min="1804" max="1805" width="25.42578125" style="52" customWidth="1"/>
    <col min="1806" max="1806" width="5.7109375" style="52" customWidth="1"/>
    <col min="1807" max="1807" width="3.140625" style="52" customWidth="1"/>
    <col min="1808" max="1808" width="13.42578125" style="52" customWidth="1"/>
    <col min="1809" max="1809" width="13" style="52" bestFit="1" customWidth="1"/>
    <col min="1810" max="2046" width="11.5703125" style="52"/>
    <col min="2047" max="2047" width="2.28515625" style="52" customWidth="1"/>
    <col min="2048" max="2048" width="7.42578125" style="52" customWidth="1"/>
    <col min="2049" max="2049" width="1" style="52" customWidth="1"/>
    <col min="2050" max="2051" width="2.5703125" style="52" customWidth="1"/>
    <col min="2052" max="2052" width="13.85546875" style="52" customWidth="1"/>
    <col min="2053" max="2053" width="19.140625" style="52" customWidth="1"/>
    <col min="2054" max="2054" width="15.28515625" style="52" customWidth="1"/>
    <col min="2055" max="2055" width="5.7109375" style="52" customWidth="1"/>
    <col min="2056" max="2059" width="25.28515625" style="52" customWidth="1"/>
    <col min="2060" max="2061" width="25.42578125" style="52" customWidth="1"/>
    <col min="2062" max="2062" width="5.7109375" style="52" customWidth="1"/>
    <col min="2063" max="2063" width="3.140625" style="52" customWidth="1"/>
    <col min="2064" max="2064" width="13.42578125" style="52" customWidth="1"/>
    <col min="2065" max="2065" width="13" style="52" bestFit="1" customWidth="1"/>
    <col min="2066" max="2302" width="11.5703125" style="52"/>
    <col min="2303" max="2303" width="2.28515625" style="52" customWidth="1"/>
    <col min="2304" max="2304" width="7.42578125" style="52" customWidth="1"/>
    <col min="2305" max="2305" width="1" style="52" customWidth="1"/>
    <col min="2306" max="2307" width="2.5703125" style="52" customWidth="1"/>
    <col min="2308" max="2308" width="13.85546875" style="52" customWidth="1"/>
    <col min="2309" max="2309" width="19.140625" style="52" customWidth="1"/>
    <col min="2310" max="2310" width="15.28515625" style="52" customWidth="1"/>
    <col min="2311" max="2311" width="5.7109375" style="52" customWidth="1"/>
    <col min="2312" max="2315" width="25.28515625" style="52" customWidth="1"/>
    <col min="2316" max="2317" width="25.42578125" style="52" customWidth="1"/>
    <col min="2318" max="2318" width="5.7109375" style="52" customWidth="1"/>
    <col min="2319" max="2319" width="3.140625" style="52" customWidth="1"/>
    <col min="2320" max="2320" width="13.42578125" style="52" customWidth="1"/>
    <col min="2321" max="2321" width="13" style="52" bestFit="1" customWidth="1"/>
    <col min="2322" max="2558" width="11.5703125" style="52"/>
    <col min="2559" max="2559" width="2.28515625" style="52" customWidth="1"/>
    <col min="2560" max="2560" width="7.42578125" style="52" customWidth="1"/>
    <col min="2561" max="2561" width="1" style="52" customWidth="1"/>
    <col min="2562" max="2563" width="2.5703125" style="52" customWidth="1"/>
    <col min="2564" max="2564" width="13.85546875" style="52" customWidth="1"/>
    <col min="2565" max="2565" width="19.140625" style="52" customWidth="1"/>
    <col min="2566" max="2566" width="15.28515625" style="52" customWidth="1"/>
    <col min="2567" max="2567" width="5.7109375" style="52" customWidth="1"/>
    <col min="2568" max="2571" width="25.28515625" style="52" customWidth="1"/>
    <col min="2572" max="2573" width="25.42578125" style="52" customWidth="1"/>
    <col min="2574" max="2574" width="5.7109375" style="52" customWidth="1"/>
    <col min="2575" max="2575" width="3.140625" style="52" customWidth="1"/>
    <col min="2576" max="2576" width="13.42578125" style="52" customWidth="1"/>
    <col min="2577" max="2577" width="13" style="52" bestFit="1" customWidth="1"/>
    <col min="2578" max="2814" width="11.5703125" style="52"/>
    <col min="2815" max="2815" width="2.28515625" style="52" customWidth="1"/>
    <col min="2816" max="2816" width="7.42578125" style="52" customWidth="1"/>
    <col min="2817" max="2817" width="1" style="52" customWidth="1"/>
    <col min="2818" max="2819" width="2.5703125" style="52" customWidth="1"/>
    <col min="2820" max="2820" width="13.85546875" style="52" customWidth="1"/>
    <col min="2821" max="2821" width="19.140625" style="52" customWidth="1"/>
    <col min="2822" max="2822" width="15.28515625" style="52" customWidth="1"/>
    <col min="2823" max="2823" width="5.7109375" style="52" customWidth="1"/>
    <col min="2824" max="2827" width="25.28515625" style="52" customWidth="1"/>
    <col min="2828" max="2829" width="25.42578125" style="52" customWidth="1"/>
    <col min="2830" max="2830" width="5.7109375" style="52" customWidth="1"/>
    <col min="2831" max="2831" width="3.140625" style="52" customWidth="1"/>
    <col min="2832" max="2832" width="13.42578125" style="52" customWidth="1"/>
    <col min="2833" max="2833" width="13" style="52" bestFit="1" customWidth="1"/>
    <col min="2834" max="3070" width="11.5703125" style="52"/>
    <col min="3071" max="3071" width="2.28515625" style="52" customWidth="1"/>
    <col min="3072" max="3072" width="7.42578125" style="52" customWidth="1"/>
    <col min="3073" max="3073" width="1" style="52" customWidth="1"/>
    <col min="3074" max="3075" width="2.5703125" style="52" customWidth="1"/>
    <col min="3076" max="3076" width="13.85546875" style="52" customWidth="1"/>
    <col min="3077" max="3077" width="19.140625" style="52" customWidth="1"/>
    <col min="3078" max="3078" width="15.28515625" style="52" customWidth="1"/>
    <col min="3079" max="3079" width="5.7109375" style="52" customWidth="1"/>
    <col min="3080" max="3083" width="25.28515625" style="52" customWidth="1"/>
    <col min="3084" max="3085" width="25.42578125" style="52" customWidth="1"/>
    <col min="3086" max="3086" width="5.7109375" style="52" customWidth="1"/>
    <col min="3087" max="3087" width="3.140625" style="52" customWidth="1"/>
    <col min="3088" max="3088" width="13.42578125" style="52" customWidth="1"/>
    <col min="3089" max="3089" width="13" style="52" bestFit="1" customWidth="1"/>
    <col min="3090" max="3326" width="11.5703125" style="52"/>
    <col min="3327" max="3327" width="2.28515625" style="52" customWidth="1"/>
    <col min="3328" max="3328" width="7.42578125" style="52" customWidth="1"/>
    <col min="3329" max="3329" width="1" style="52" customWidth="1"/>
    <col min="3330" max="3331" width="2.5703125" style="52" customWidth="1"/>
    <col min="3332" max="3332" width="13.85546875" style="52" customWidth="1"/>
    <col min="3333" max="3333" width="19.140625" style="52" customWidth="1"/>
    <col min="3334" max="3334" width="15.28515625" style="52" customWidth="1"/>
    <col min="3335" max="3335" width="5.7109375" style="52" customWidth="1"/>
    <col min="3336" max="3339" width="25.28515625" style="52" customWidth="1"/>
    <col min="3340" max="3341" width="25.42578125" style="52" customWidth="1"/>
    <col min="3342" max="3342" width="5.7109375" style="52" customWidth="1"/>
    <col min="3343" max="3343" width="3.140625" style="52" customWidth="1"/>
    <col min="3344" max="3344" width="13.42578125" style="52" customWidth="1"/>
    <col min="3345" max="3345" width="13" style="52" bestFit="1" customWidth="1"/>
    <col min="3346" max="3582" width="11.5703125" style="52"/>
    <col min="3583" max="3583" width="2.28515625" style="52" customWidth="1"/>
    <col min="3584" max="3584" width="7.42578125" style="52" customWidth="1"/>
    <col min="3585" max="3585" width="1" style="52" customWidth="1"/>
    <col min="3586" max="3587" width="2.5703125" style="52" customWidth="1"/>
    <col min="3588" max="3588" width="13.85546875" style="52" customWidth="1"/>
    <col min="3589" max="3589" width="19.140625" style="52" customWidth="1"/>
    <col min="3590" max="3590" width="15.28515625" style="52" customWidth="1"/>
    <col min="3591" max="3591" width="5.7109375" style="52" customWidth="1"/>
    <col min="3592" max="3595" width="25.28515625" style="52" customWidth="1"/>
    <col min="3596" max="3597" width="25.42578125" style="52" customWidth="1"/>
    <col min="3598" max="3598" width="5.7109375" style="52" customWidth="1"/>
    <col min="3599" max="3599" width="3.140625" style="52" customWidth="1"/>
    <col min="3600" max="3600" width="13.42578125" style="52" customWidth="1"/>
    <col min="3601" max="3601" width="13" style="52" bestFit="1" customWidth="1"/>
    <col min="3602" max="3838" width="11.5703125" style="52"/>
    <col min="3839" max="3839" width="2.28515625" style="52" customWidth="1"/>
    <col min="3840" max="3840" width="7.42578125" style="52" customWidth="1"/>
    <col min="3841" max="3841" width="1" style="52" customWidth="1"/>
    <col min="3842" max="3843" width="2.5703125" style="52" customWidth="1"/>
    <col min="3844" max="3844" width="13.85546875" style="52" customWidth="1"/>
    <col min="3845" max="3845" width="19.140625" style="52" customWidth="1"/>
    <col min="3846" max="3846" width="15.28515625" style="52" customWidth="1"/>
    <col min="3847" max="3847" width="5.7109375" style="52" customWidth="1"/>
    <col min="3848" max="3851" width="25.28515625" style="52" customWidth="1"/>
    <col min="3852" max="3853" width="25.42578125" style="52" customWidth="1"/>
    <col min="3854" max="3854" width="5.7109375" style="52" customWidth="1"/>
    <col min="3855" max="3855" width="3.140625" style="52" customWidth="1"/>
    <col min="3856" max="3856" width="13.42578125" style="52" customWidth="1"/>
    <col min="3857" max="3857" width="13" style="52" bestFit="1" customWidth="1"/>
    <col min="3858" max="4094" width="11.5703125" style="52"/>
    <col min="4095" max="4095" width="2.28515625" style="52" customWidth="1"/>
    <col min="4096" max="4096" width="7.42578125" style="52" customWidth="1"/>
    <col min="4097" max="4097" width="1" style="52" customWidth="1"/>
    <col min="4098" max="4099" width="2.5703125" style="52" customWidth="1"/>
    <col min="4100" max="4100" width="13.85546875" style="52" customWidth="1"/>
    <col min="4101" max="4101" width="19.140625" style="52" customWidth="1"/>
    <col min="4102" max="4102" width="15.28515625" style="52" customWidth="1"/>
    <col min="4103" max="4103" width="5.7109375" style="52" customWidth="1"/>
    <col min="4104" max="4107" width="25.28515625" style="52" customWidth="1"/>
    <col min="4108" max="4109" width="25.42578125" style="52" customWidth="1"/>
    <col min="4110" max="4110" width="5.7109375" style="52" customWidth="1"/>
    <col min="4111" max="4111" width="3.140625" style="52" customWidth="1"/>
    <col min="4112" max="4112" width="13.42578125" style="52" customWidth="1"/>
    <col min="4113" max="4113" width="13" style="52" bestFit="1" customWidth="1"/>
    <col min="4114" max="4350" width="11.5703125" style="52"/>
    <col min="4351" max="4351" width="2.28515625" style="52" customWidth="1"/>
    <col min="4352" max="4352" width="7.42578125" style="52" customWidth="1"/>
    <col min="4353" max="4353" width="1" style="52" customWidth="1"/>
    <col min="4354" max="4355" width="2.5703125" style="52" customWidth="1"/>
    <col min="4356" max="4356" width="13.85546875" style="52" customWidth="1"/>
    <col min="4357" max="4357" width="19.140625" style="52" customWidth="1"/>
    <col min="4358" max="4358" width="15.28515625" style="52" customWidth="1"/>
    <col min="4359" max="4359" width="5.7109375" style="52" customWidth="1"/>
    <col min="4360" max="4363" width="25.28515625" style="52" customWidth="1"/>
    <col min="4364" max="4365" width="25.42578125" style="52" customWidth="1"/>
    <col min="4366" max="4366" width="5.7109375" style="52" customWidth="1"/>
    <col min="4367" max="4367" width="3.140625" style="52" customWidth="1"/>
    <col min="4368" max="4368" width="13.42578125" style="52" customWidth="1"/>
    <col min="4369" max="4369" width="13" style="52" bestFit="1" customWidth="1"/>
    <col min="4370" max="4606" width="11.5703125" style="52"/>
    <col min="4607" max="4607" width="2.28515625" style="52" customWidth="1"/>
    <col min="4608" max="4608" width="7.42578125" style="52" customWidth="1"/>
    <col min="4609" max="4609" width="1" style="52" customWidth="1"/>
    <col min="4610" max="4611" width="2.5703125" style="52" customWidth="1"/>
    <col min="4612" max="4612" width="13.85546875" style="52" customWidth="1"/>
    <col min="4613" max="4613" width="19.140625" style="52" customWidth="1"/>
    <col min="4614" max="4614" width="15.28515625" style="52" customWidth="1"/>
    <col min="4615" max="4615" width="5.7109375" style="52" customWidth="1"/>
    <col min="4616" max="4619" width="25.28515625" style="52" customWidth="1"/>
    <col min="4620" max="4621" width="25.42578125" style="52" customWidth="1"/>
    <col min="4622" max="4622" width="5.7109375" style="52" customWidth="1"/>
    <col min="4623" max="4623" width="3.140625" style="52" customWidth="1"/>
    <col min="4624" max="4624" width="13.42578125" style="52" customWidth="1"/>
    <col min="4625" max="4625" width="13" style="52" bestFit="1" customWidth="1"/>
    <col min="4626" max="4862" width="11.5703125" style="52"/>
    <col min="4863" max="4863" width="2.28515625" style="52" customWidth="1"/>
    <col min="4864" max="4864" width="7.42578125" style="52" customWidth="1"/>
    <col min="4865" max="4865" width="1" style="52" customWidth="1"/>
    <col min="4866" max="4867" width="2.5703125" style="52" customWidth="1"/>
    <col min="4868" max="4868" width="13.85546875" style="52" customWidth="1"/>
    <col min="4869" max="4869" width="19.140625" style="52" customWidth="1"/>
    <col min="4870" max="4870" width="15.28515625" style="52" customWidth="1"/>
    <col min="4871" max="4871" width="5.7109375" style="52" customWidth="1"/>
    <col min="4872" max="4875" width="25.28515625" style="52" customWidth="1"/>
    <col min="4876" max="4877" width="25.42578125" style="52" customWidth="1"/>
    <col min="4878" max="4878" width="5.7109375" style="52" customWidth="1"/>
    <col min="4879" max="4879" width="3.140625" style="52" customWidth="1"/>
    <col min="4880" max="4880" width="13.42578125" style="52" customWidth="1"/>
    <col min="4881" max="4881" width="13" style="52" bestFit="1" customWidth="1"/>
    <col min="4882" max="5118" width="11.5703125" style="52"/>
    <col min="5119" max="5119" width="2.28515625" style="52" customWidth="1"/>
    <col min="5120" max="5120" width="7.42578125" style="52" customWidth="1"/>
    <col min="5121" max="5121" width="1" style="52" customWidth="1"/>
    <col min="5122" max="5123" width="2.5703125" style="52" customWidth="1"/>
    <col min="5124" max="5124" width="13.85546875" style="52" customWidth="1"/>
    <col min="5125" max="5125" width="19.140625" style="52" customWidth="1"/>
    <col min="5126" max="5126" width="15.28515625" style="52" customWidth="1"/>
    <col min="5127" max="5127" width="5.7109375" style="52" customWidth="1"/>
    <col min="5128" max="5131" width="25.28515625" style="52" customWidth="1"/>
    <col min="5132" max="5133" width="25.42578125" style="52" customWidth="1"/>
    <col min="5134" max="5134" width="5.7109375" style="52" customWidth="1"/>
    <col min="5135" max="5135" width="3.140625" style="52" customWidth="1"/>
    <col min="5136" max="5136" width="13.42578125" style="52" customWidth="1"/>
    <col min="5137" max="5137" width="13" style="52" bestFit="1" customWidth="1"/>
    <col min="5138" max="5374" width="11.5703125" style="52"/>
    <col min="5375" max="5375" width="2.28515625" style="52" customWidth="1"/>
    <col min="5376" max="5376" width="7.42578125" style="52" customWidth="1"/>
    <col min="5377" max="5377" width="1" style="52" customWidth="1"/>
    <col min="5378" max="5379" width="2.5703125" style="52" customWidth="1"/>
    <col min="5380" max="5380" width="13.85546875" style="52" customWidth="1"/>
    <col min="5381" max="5381" width="19.140625" style="52" customWidth="1"/>
    <col min="5382" max="5382" width="15.28515625" style="52" customWidth="1"/>
    <col min="5383" max="5383" width="5.7109375" style="52" customWidth="1"/>
    <col min="5384" max="5387" width="25.28515625" style="52" customWidth="1"/>
    <col min="5388" max="5389" width="25.42578125" style="52" customWidth="1"/>
    <col min="5390" max="5390" width="5.7109375" style="52" customWidth="1"/>
    <col min="5391" max="5391" width="3.140625" style="52" customWidth="1"/>
    <col min="5392" max="5392" width="13.42578125" style="52" customWidth="1"/>
    <col min="5393" max="5393" width="13" style="52" bestFit="1" customWidth="1"/>
    <col min="5394" max="5630" width="11.5703125" style="52"/>
    <col min="5631" max="5631" width="2.28515625" style="52" customWidth="1"/>
    <col min="5632" max="5632" width="7.42578125" style="52" customWidth="1"/>
    <col min="5633" max="5633" width="1" style="52" customWidth="1"/>
    <col min="5634" max="5635" width="2.5703125" style="52" customWidth="1"/>
    <col min="5636" max="5636" width="13.85546875" style="52" customWidth="1"/>
    <col min="5637" max="5637" width="19.140625" style="52" customWidth="1"/>
    <col min="5638" max="5638" width="15.28515625" style="52" customWidth="1"/>
    <col min="5639" max="5639" width="5.7109375" style="52" customWidth="1"/>
    <col min="5640" max="5643" width="25.28515625" style="52" customWidth="1"/>
    <col min="5644" max="5645" width="25.42578125" style="52" customWidth="1"/>
    <col min="5646" max="5646" width="5.7109375" style="52" customWidth="1"/>
    <col min="5647" max="5647" width="3.140625" style="52" customWidth="1"/>
    <col min="5648" max="5648" width="13.42578125" style="52" customWidth="1"/>
    <col min="5649" max="5649" width="13" style="52" bestFit="1" customWidth="1"/>
    <col min="5650" max="5886" width="11.5703125" style="52"/>
    <col min="5887" max="5887" width="2.28515625" style="52" customWidth="1"/>
    <col min="5888" max="5888" width="7.42578125" style="52" customWidth="1"/>
    <col min="5889" max="5889" width="1" style="52" customWidth="1"/>
    <col min="5890" max="5891" width="2.5703125" style="52" customWidth="1"/>
    <col min="5892" max="5892" width="13.85546875" style="52" customWidth="1"/>
    <col min="5893" max="5893" width="19.140625" style="52" customWidth="1"/>
    <col min="5894" max="5894" width="15.28515625" style="52" customWidth="1"/>
    <col min="5895" max="5895" width="5.7109375" style="52" customWidth="1"/>
    <col min="5896" max="5899" width="25.28515625" style="52" customWidth="1"/>
    <col min="5900" max="5901" width="25.42578125" style="52" customWidth="1"/>
    <col min="5902" max="5902" width="5.7109375" style="52" customWidth="1"/>
    <col min="5903" max="5903" width="3.140625" style="52" customWidth="1"/>
    <col min="5904" max="5904" width="13.42578125" style="52" customWidth="1"/>
    <col min="5905" max="5905" width="13" style="52" bestFit="1" customWidth="1"/>
    <col min="5906" max="6142" width="11.5703125" style="52"/>
    <col min="6143" max="6143" width="2.28515625" style="52" customWidth="1"/>
    <col min="6144" max="6144" width="7.42578125" style="52" customWidth="1"/>
    <col min="6145" max="6145" width="1" style="52" customWidth="1"/>
    <col min="6146" max="6147" width="2.5703125" style="52" customWidth="1"/>
    <col min="6148" max="6148" width="13.85546875" style="52" customWidth="1"/>
    <col min="6149" max="6149" width="19.140625" style="52" customWidth="1"/>
    <col min="6150" max="6150" width="15.28515625" style="52" customWidth="1"/>
    <col min="6151" max="6151" width="5.7109375" style="52" customWidth="1"/>
    <col min="6152" max="6155" width="25.28515625" style="52" customWidth="1"/>
    <col min="6156" max="6157" width="25.42578125" style="52" customWidth="1"/>
    <col min="6158" max="6158" width="5.7109375" style="52" customWidth="1"/>
    <col min="6159" max="6159" width="3.140625" style="52" customWidth="1"/>
    <col min="6160" max="6160" width="13.42578125" style="52" customWidth="1"/>
    <col min="6161" max="6161" width="13" style="52" bestFit="1" customWidth="1"/>
    <col min="6162" max="6398" width="11.5703125" style="52"/>
    <col min="6399" max="6399" width="2.28515625" style="52" customWidth="1"/>
    <col min="6400" max="6400" width="7.42578125" style="52" customWidth="1"/>
    <col min="6401" max="6401" width="1" style="52" customWidth="1"/>
    <col min="6402" max="6403" width="2.5703125" style="52" customWidth="1"/>
    <col min="6404" max="6404" width="13.85546875" style="52" customWidth="1"/>
    <col min="6405" max="6405" width="19.140625" style="52" customWidth="1"/>
    <col min="6406" max="6406" width="15.28515625" style="52" customWidth="1"/>
    <col min="6407" max="6407" width="5.7109375" style="52" customWidth="1"/>
    <col min="6408" max="6411" width="25.28515625" style="52" customWidth="1"/>
    <col min="6412" max="6413" width="25.42578125" style="52" customWidth="1"/>
    <col min="6414" max="6414" width="5.7109375" style="52" customWidth="1"/>
    <col min="6415" max="6415" width="3.140625" style="52" customWidth="1"/>
    <col min="6416" max="6416" width="13.42578125" style="52" customWidth="1"/>
    <col min="6417" max="6417" width="13" style="52" bestFit="1" customWidth="1"/>
    <col min="6418" max="6654" width="11.5703125" style="52"/>
    <col min="6655" max="6655" width="2.28515625" style="52" customWidth="1"/>
    <col min="6656" max="6656" width="7.42578125" style="52" customWidth="1"/>
    <col min="6657" max="6657" width="1" style="52" customWidth="1"/>
    <col min="6658" max="6659" width="2.5703125" style="52" customWidth="1"/>
    <col min="6660" max="6660" width="13.85546875" style="52" customWidth="1"/>
    <col min="6661" max="6661" width="19.140625" style="52" customWidth="1"/>
    <col min="6662" max="6662" width="15.28515625" style="52" customWidth="1"/>
    <col min="6663" max="6663" width="5.7109375" style="52" customWidth="1"/>
    <col min="6664" max="6667" width="25.28515625" style="52" customWidth="1"/>
    <col min="6668" max="6669" width="25.42578125" style="52" customWidth="1"/>
    <col min="6670" max="6670" width="5.7109375" style="52" customWidth="1"/>
    <col min="6671" max="6671" width="3.140625" style="52" customWidth="1"/>
    <col min="6672" max="6672" width="13.42578125" style="52" customWidth="1"/>
    <col min="6673" max="6673" width="13" style="52" bestFit="1" customWidth="1"/>
    <col min="6674" max="6910" width="11.5703125" style="52"/>
    <col min="6911" max="6911" width="2.28515625" style="52" customWidth="1"/>
    <col min="6912" max="6912" width="7.42578125" style="52" customWidth="1"/>
    <col min="6913" max="6913" width="1" style="52" customWidth="1"/>
    <col min="6914" max="6915" width="2.5703125" style="52" customWidth="1"/>
    <col min="6916" max="6916" width="13.85546875" style="52" customWidth="1"/>
    <col min="6917" max="6917" width="19.140625" style="52" customWidth="1"/>
    <col min="6918" max="6918" width="15.28515625" style="52" customWidth="1"/>
    <col min="6919" max="6919" width="5.7109375" style="52" customWidth="1"/>
    <col min="6920" max="6923" width="25.28515625" style="52" customWidth="1"/>
    <col min="6924" max="6925" width="25.42578125" style="52" customWidth="1"/>
    <col min="6926" max="6926" width="5.7109375" style="52" customWidth="1"/>
    <col min="6927" max="6927" width="3.140625" style="52" customWidth="1"/>
    <col min="6928" max="6928" width="13.42578125" style="52" customWidth="1"/>
    <col min="6929" max="6929" width="13" style="52" bestFit="1" customWidth="1"/>
    <col min="6930" max="7166" width="11.5703125" style="52"/>
    <col min="7167" max="7167" width="2.28515625" style="52" customWidth="1"/>
    <col min="7168" max="7168" width="7.42578125" style="52" customWidth="1"/>
    <col min="7169" max="7169" width="1" style="52" customWidth="1"/>
    <col min="7170" max="7171" width="2.5703125" style="52" customWidth="1"/>
    <col min="7172" max="7172" width="13.85546875" style="52" customWidth="1"/>
    <col min="7173" max="7173" width="19.140625" style="52" customWidth="1"/>
    <col min="7174" max="7174" width="15.28515625" style="52" customWidth="1"/>
    <col min="7175" max="7175" width="5.7109375" style="52" customWidth="1"/>
    <col min="7176" max="7179" width="25.28515625" style="52" customWidth="1"/>
    <col min="7180" max="7181" width="25.42578125" style="52" customWidth="1"/>
    <col min="7182" max="7182" width="5.7109375" style="52" customWidth="1"/>
    <col min="7183" max="7183" width="3.140625" style="52" customWidth="1"/>
    <col min="7184" max="7184" width="13.42578125" style="52" customWidth="1"/>
    <col min="7185" max="7185" width="13" style="52" bestFit="1" customWidth="1"/>
    <col min="7186" max="7422" width="11.5703125" style="52"/>
    <col min="7423" max="7423" width="2.28515625" style="52" customWidth="1"/>
    <col min="7424" max="7424" width="7.42578125" style="52" customWidth="1"/>
    <col min="7425" max="7425" width="1" style="52" customWidth="1"/>
    <col min="7426" max="7427" width="2.5703125" style="52" customWidth="1"/>
    <col min="7428" max="7428" width="13.85546875" style="52" customWidth="1"/>
    <col min="7429" max="7429" width="19.140625" style="52" customWidth="1"/>
    <col min="7430" max="7430" width="15.28515625" style="52" customWidth="1"/>
    <col min="7431" max="7431" width="5.7109375" style="52" customWidth="1"/>
    <col min="7432" max="7435" width="25.28515625" style="52" customWidth="1"/>
    <col min="7436" max="7437" width="25.42578125" style="52" customWidth="1"/>
    <col min="7438" max="7438" width="5.7109375" style="52" customWidth="1"/>
    <col min="7439" max="7439" width="3.140625" style="52" customWidth="1"/>
    <col min="7440" max="7440" width="13.42578125" style="52" customWidth="1"/>
    <col min="7441" max="7441" width="13" style="52" bestFit="1" customWidth="1"/>
    <col min="7442" max="7678" width="11.5703125" style="52"/>
    <col min="7679" max="7679" width="2.28515625" style="52" customWidth="1"/>
    <col min="7680" max="7680" width="7.42578125" style="52" customWidth="1"/>
    <col min="7681" max="7681" width="1" style="52" customWidth="1"/>
    <col min="7682" max="7683" width="2.5703125" style="52" customWidth="1"/>
    <col min="7684" max="7684" width="13.85546875" style="52" customWidth="1"/>
    <col min="7685" max="7685" width="19.140625" style="52" customWidth="1"/>
    <col min="7686" max="7686" width="15.28515625" style="52" customWidth="1"/>
    <col min="7687" max="7687" width="5.7109375" style="52" customWidth="1"/>
    <col min="7688" max="7691" width="25.28515625" style="52" customWidth="1"/>
    <col min="7692" max="7693" width="25.42578125" style="52" customWidth="1"/>
    <col min="7694" max="7694" width="5.7109375" style="52" customWidth="1"/>
    <col min="7695" max="7695" width="3.140625" style="52" customWidth="1"/>
    <col min="7696" max="7696" width="13.42578125" style="52" customWidth="1"/>
    <col min="7697" max="7697" width="13" style="52" bestFit="1" customWidth="1"/>
    <col min="7698" max="7934" width="11.5703125" style="52"/>
    <col min="7935" max="7935" width="2.28515625" style="52" customWidth="1"/>
    <col min="7936" max="7936" width="7.42578125" style="52" customWidth="1"/>
    <col min="7937" max="7937" width="1" style="52" customWidth="1"/>
    <col min="7938" max="7939" width="2.5703125" style="52" customWidth="1"/>
    <col min="7940" max="7940" width="13.85546875" style="52" customWidth="1"/>
    <col min="7941" max="7941" width="19.140625" style="52" customWidth="1"/>
    <col min="7942" max="7942" width="15.28515625" style="52" customWidth="1"/>
    <col min="7943" max="7943" width="5.7109375" style="52" customWidth="1"/>
    <col min="7944" max="7947" width="25.28515625" style="52" customWidth="1"/>
    <col min="7948" max="7949" width="25.42578125" style="52" customWidth="1"/>
    <col min="7950" max="7950" width="5.7109375" style="52" customWidth="1"/>
    <col min="7951" max="7951" width="3.140625" style="52" customWidth="1"/>
    <col min="7952" max="7952" width="13.42578125" style="52" customWidth="1"/>
    <col min="7953" max="7953" width="13" style="52" bestFit="1" customWidth="1"/>
    <col min="7954" max="8190" width="11.5703125" style="52"/>
    <col min="8191" max="8191" width="2.28515625" style="52" customWidth="1"/>
    <col min="8192" max="8192" width="7.42578125" style="52" customWidth="1"/>
    <col min="8193" max="8193" width="1" style="52" customWidth="1"/>
    <col min="8194" max="8195" width="2.5703125" style="52" customWidth="1"/>
    <col min="8196" max="8196" width="13.85546875" style="52" customWidth="1"/>
    <col min="8197" max="8197" width="19.140625" style="52" customWidth="1"/>
    <col min="8198" max="8198" width="15.28515625" style="52" customWidth="1"/>
    <col min="8199" max="8199" width="5.7109375" style="52" customWidth="1"/>
    <col min="8200" max="8203" width="25.28515625" style="52" customWidth="1"/>
    <col min="8204" max="8205" width="25.42578125" style="52" customWidth="1"/>
    <col min="8206" max="8206" width="5.7109375" style="52" customWidth="1"/>
    <col min="8207" max="8207" width="3.140625" style="52" customWidth="1"/>
    <col min="8208" max="8208" width="13.42578125" style="52" customWidth="1"/>
    <col min="8209" max="8209" width="13" style="52" bestFit="1" customWidth="1"/>
    <col min="8210" max="8446" width="11.5703125" style="52"/>
    <col min="8447" max="8447" width="2.28515625" style="52" customWidth="1"/>
    <col min="8448" max="8448" width="7.42578125" style="52" customWidth="1"/>
    <col min="8449" max="8449" width="1" style="52" customWidth="1"/>
    <col min="8450" max="8451" width="2.5703125" style="52" customWidth="1"/>
    <col min="8452" max="8452" width="13.85546875" style="52" customWidth="1"/>
    <col min="8453" max="8453" width="19.140625" style="52" customWidth="1"/>
    <col min="8454" max="8454" width="15.28515625" style="52" customWidth="1"/>
    <col min="8455" max="8455" width="5.7109375" style="52" customWidth="1"/>
    <col min="8456" max="8459" width="25.28515625" style="52" customWidth="1"/>
    <col min="8460" max="8461" width="25.42578125" style="52" customWidth="1"/>
    <col min="8462" max="8462" width="5.7109375" style="52" customWidth="1"/>
    <col min="8463" max="8463" width="3.140625" style="52" customWidth="1"/>
    <col min="8464" max="8464" width="13.42578125" style="52" customWidth="1"/>
    <col min="8465" max="8465" width="13" style="52" bestFit="1" customWidth="1"/>
    <col min="8466" max="8702" width="11.5703125" style="52"/>
    <col min="8703" max="8703" width="2.28515625" style="52" customWidth="1"/>
    <col min="8704" max="8704" width="7.42578125" style="52" customWidth="1"/>
    <col min="8705" max="8705" width="1" style="52" customWidth="1"/>
    <col min="8706" max="8707" width="2.5703125" style="52" customWidth="1"/>
    <col min="8708" max="8708" width="13.85546875" style="52" customWidth="1"/>
    <col min="8709" max="8709" width="19.140625" style="52" customWidth="1"/>
    <col min="8710" max="8710" width="15.28515625" style="52" customWidth="1"/>
    <col min="8711" max="8711" width="5.7109375" style="52" customWidth="1"/>
    <col min="8712" max="8715" width="25.28515625" style="52" customWidth="1"/>
    <col min="8716" max="8717" width="25.42578125" style="52" customWidth="1"/>
    <col min="8718" max="8718" width="5.7109375" style="52" customWidth="1"/>
    <col min="8719" max="8719" width="3.140625" style="52" customWidth="1"/>
    <col min="8720" max="8720" width="13.42578125" style="52" customWidth="1"/>
    <col min="8721" max="8721" width="13" style="52" bestFit="1" customWidth="1"/>
    <col min="8722" max="8958" width="11.5703125" style="52"/>
    <col min="8959" max="8959" width="2.28515625" style="52" customWidth="1"/>
    <col min="8960" max="8960" width="7.42578125" style="52" customWidth="1"/>
    <col min="8961" max="8961" width="1" style="52" customWidth="1"/>
    <col min="8962" max="8963" width="2.5703125" style="52" customWidth="1"/>
    <col min="8964" max="8964" width="13.85546875" style="52" customWidth="1"/>
    <col min="8965" max="8965" width="19.140625" style="52" customWidth="1"/>
    <col min="8966" max="8966" width="15.28515625" style="52" customWidth="1"/>
    <col min="8967" max="8967" width="5.7109375" style="52" customWidth="1"/>
    <col min="8968" max="8971" width="25.28515625" style="52" customWidth="1"/>
    <col min="8972" max="8973" width="25.42578125" style="52" customWidth="1"/>
    <col min="8974" max="8974" width="5.7109375" style="52" customWidth="1"/>
    <col min="8975" max="8975" width="3.140625" style="52" customWidth="1"/>
    <col min="8976" max="8976" width="13.42578125" style="52" customWidth="1"/>
    <col min="8977" max="8977" width="13" style="52" bestFit="1" customWidth="1"/>
    <col min="8978" max="9214" width="11.5703125" style="52"/>
    <col min="9215" max="9215" width="2.28515625" style="52" customWidth="1"/>
    <col min="9216" max="9216" width="7.42578125" style="52" customWidth="1"/>
    <col min="9217" max="9217" width="1" style="52" customWidth="1"/>
    <col min="9218" max="9219" width="2.5703125" style="52" customWidth="1"/>
    <col min="9220" max="9220" width="13.85546875" style="52" customWidth="1"/>
    <col min="9221" max="9221" width="19.140625" style="52" customWidth="1"/>
    <col min="9222" max="9222" width="15.28515625" style="52" customWidth="1"/>
    <col min="9223" max="9223" width="5.7109375" style="52" customWidth="1"/>
    <col min="9224" max="9227" width="25.28515625" style="52" customWidth="1"/>
    <col min="9228" max="9229" width="25.42578125" style="52" customWidth="1"/>
    <col min="9230" max="9230" width="5.7109375" style="52" customWidth="1"/>
    <col min="9231" max="9231" width="3.140625" style="52" customWidth="1"/>
    <col min="9232" max="9232" width="13.42578125" style="52" customWidth="1"/>
    <col min="9233" max="9233" width="13" style="52" bestFit="1" customWidth="1"/>
    <col min="9234" max="9470" width="11.5703125" style="52"/>
    <col min="9471" max="9471" width="2.28515625" style="52" customWidth="1"/>
    <col min="9472" max="9472" width="7.42578125" style="52" customWidth="1"/>
    <col min="9473" max="9473" width="1" style="52" customWidth="1"/>
    <col min="9474" max="9475" width="2.5703125" style="52" customWidth="1"/>
    <col min="9476" max="9476" width="13.85546875" style="52" customWidth="1"/>
    <col min="9477" max="9477" width="19.140625" style="52" customWidth="1"/>
    <col min="9478" max="9478" width="15.28515625" style="52" customWidth="1"/>
    <col min="9479" max="9479" width="5.7109375" style="52" customWidth="1"/>
    <col min="9480" max="9483" width="25.28515625" style="52" customWidth="1"/>
    <col min="9484" max="9485" width="25.42578125" style="52" customWidth="1"/>
    <col min="9486" max="9486" width="5.7109375" style="52" customWidth="1"/>
    <col min="9487" max="9487" width="3.140625" style="52" customWidth="1"/>
    <col min="9488" max="9488" width="13.42578125" style="52" customWidth="1"/>
    <col min="9489" max="9489" width="13" style="52" bestFit="1" customWidth="1"/>
    <col min="9490" max="9726" width="11.5703125" style="52"/>
    <col min="9727" max="9727" width="2.28515625" style="52" customWidth="1"/>
    <col min="9728" max="9728" width="7.42578125" style="52" customWidth="1"/>
    <col min="9729" max="9729" width="1" style="52" customWidth="1"/>
    <col min="9730" max="9731" width="2.5703125" style="52" customWidth="1"/>
    <col min="9732" max="9732" width="13.85546875" style="52" customWidth="1"/>
    <col min="9733" max="9733" width="19.140625" style="52" customWidth="1"/>
    <col min="9734" max="9734" width="15.28515625" style="52" customWidth="1"/>
    <col min="9735" max="9735" width="5.7109375" style="52" customWidth="1"/>
    <col min="9736" max="9739" width="25.28515625" style="52" customWidth="1"/>
    <col min="9740" max="9741" width="25.42578125" style="52" customWidth="1"/>
    <col min="9742" max="9742" width="5.7109375" style="52" customWidth="1"/>
    <col min="9743" max="9743" width="3.140625" style="52" customWidth="1"/>
    <col min="9744" max="9744" width="13.42578125" style="52" customWidth="1"/>
    <col min="9745" max="9745" width="13" style="52" bestFit="1" customWidth="1"/>
    <col min="9746" max="9982" width="11.5703125" style="52"/>
    <col min="9983" max="9983" width="2.28515625" style="52" customWidth="1"/>
    <col min="9984" max="9984" width="7.42578125" style="52" customWidth="1"/>
    <col min="9985" max="9985" width="1" style="52" customWidth="1"/>
    <col min="9986" max="9987" width="2.5703125" style="52" customWidth="1"/>
    <col min="9988" max="9988" width="13.85546875" style="52" customWidth="1"/>
    <col min="9989" max="9989" width="19.140625" style="52" customWidth="1"/>
    <col min="9990" max="9990" width="15.28515625" style="52" customWidth="1"/>
    <col min="9991" max="9991" width="5.7109375" style="52" customWidth="1"/>
    <col min="9992" max="9995" width="25.28515625" style="52" customWidth="1"/>
    <col min="9996" max="9997" width="25.42578125" style="52" customWidth="1"/>
    <col min="9998" max="9998" width="5.7109375" style="52" customWidth="1"/>
    <col min="9999" max="9999" width="3.140625" style="52" customWidth="1"/>
    <col min="10000" max="10000" width="13.42578125" style="52" customWidth="1"/>
    <col min="10001" max="10001" width="13" style="52" bestFit="1" customWidth="1"/>
    <col min="10002" max="10238" width="11.5703125" style="52"/>
    <col min="10239" max="10239" width="2.28515625" style="52" customWidth="1"/>
    <col min="10240" max="10240" width="7.42578125" style="52" customWidth="1"/>
    <col min="10241" max="10241" width="1" style="52" customWidth="1"/>
    <col min="10242" max="10243" width="2.5703125" style="52" customWidth="1"/>
    <col min="10244" max="10244" width="13.85546875" style="52" customWidth="1"/>
    <col min="10245" max="10245" width="19.140625" style="52" customWidth="1"/>
    <col min="10246" max="10246" width="15.28515625" style="52" customWidth="1"/>
    <col min="10247" max="10247" width="5.7109375" style="52" customWidth="1"/>
    <col min="10248" max="10251" width="25.28515625" style="52" customWidth="1"/>
    <col min="10252" max="10253" width="25.42578125" style="52" customWidth="1"/>
    <col min="10254" max="10254" width="5.7109375" style="52" customWidth="1"/>
    <col min="10255" max="10255" width="3.140625" style="52" customWidth="1"/>
    <col min="10256" max="10256" width="13.42578125" style="52" customWidth="1"/>
    <col min="10257" max="10257" width="13" style="52" bestFit="1" customWidth="1"/>
    <col min="10258" max="10494" width="11.5703125" style="52"/>
    <col min="10495" max="10495" width="2.28515625" style="52" customWidth="1"/>
    <col min="10496" max="10496" width="7.42578125" style="52" customWidth="1"/>
    <col min="10497" max="10497" width="1" style="52" customWidth="1"/>
    <col min="10498" max="10499" width="2.5703125" style="52" customWidth="1"/>
    <col min="10500" max="10500" width="13.85546875" style="52" customWidth="1"/>
    <col min="10501" max="10501" width="19.140625" style="52" customWidth="1"/>
    <col min="10502" max="10502" width="15.28515625" style="52" customWidth="1"/>
    <col min="10503" max="10503" width="5.7109375" style="52" customWidth="1"/>
    <col min="10504" max="10507" width="25.28515625" style="52" customWidth="1"/>
    <col min="10508" max="10509" width="25.42578125" style="52" customWidth="1"/>
    <col min="10510" max="10510" width="5.7109375" style="52" customWidth="1"/>
    <col min="10511" max="10511" width="3.140625" style="52" customWidth="1"/>
    <col min="10512" max="10512" width="13.42578125" style="52" customWidth="1"/>
    <col min="10513" max="10513" width="13" style="52" bestFit="1" customWidth="1"/>
    <col min="10514" max="10750" width="11.5703125" style="52"/>
    <col min="10751" max="10751" width="2.28515625" style="52" customWidth="1"/>
    <col min="10752" max="10752" width="7.42578125" style="52" customWidth="1"/>
    <col min="10753" max="10753" width="1" style="52" customWidth="1"/>
    <col min="10754" max="10755" width="2.5703125" style="52" customWidth="1"/>
    <col min="10756" max="10756" width="13.85546875" style="52" customWidth="1"/>
    <col min="10757" max="10757" width="19.140625" style="52" customWidth="1"/>
    <col min="10758" max="10758" width="15.28515625" style="52" customWidth="1"/>
    <col min="10759" max="10759" width="5.7109375" style="52" customWidth="1"/>
    <col min="10760" max="10763" width="25.28515625" style="52" customWidth="1"/>
    <col min="10764" max="10765" width="25.42578125" style="52" customWidth="1"/>
    <col min="10766" max="10766" width="5.7109375" style="52" customWidth="1"/>
    <col min="10767" max="10767" width="3.140625" style="52" customWidth="1"/>
    <col min="10768" max="10768" width="13.42578125" style="52" customWidth="1"/>
    <col min="10769" max="10769" width="13" style="52" bestFit="1" customWidth="1"/>
    <col min="10770" max="11006" width="11.5703125" style="52"/>
    <col min="11007" max="11007" width="2.28515625" style="52" customWidth="1"/>
    <col min="11008" max="11008" width="7.42578125" style="52" customWidth="1"/>
    <col min="11009" max="11009" width="1" style="52" customWidth="1"/>
    <col min="11010" max="11011" width="2.5703125" style="52" customWidth="1"/>
    <col min="11012" max="11012" width="13.85546875" style="52" customWidth="1"/>
    <col min="11013" max="11013" width="19.140625" style="52" customWidth="1"/>
    <col min="11014" max="11014" width="15.28515625" style="52" customWidth="1"/>
    <col min="11015" max="11015" width="5.7109375" style="52" customWidth="1"/>
    <col min="11016" max="11019" width="25.28515625" style="52" customWidth="1"/>
    <col min="11020" max="11021" width="25.42578125" style="52" customWidth="1"/>
    <col min="11022" max="11022" width="5.7109375" style="52" customWidth="1"/>
    <col min="11023" max="11023" width="3.140625" style="52" customWidth="1"/>
    <col min="11024" max="11024" width="13.42578125" style="52" customWidth="1"/>
    <col min="11025" max="11025" width="13" style="52" bestFit="1" customWidth="1"/>
    <col min="11026" max="11262" width="11.5703125" style="52"/>
    <col min="11263" max="11263" width="2.28515625" style="52" customWidth="1"/>
    <col min="11264" max="11264" width="7.42578125" style="52" customWidth="1"/>
    <col min="11265" max="11265" width="1" style="52" customWidth="1"/>
    <col min="11266" max="11267" width="2.5703125" style="52" customWidth="1"/>
    <col min="11268" max="11268" width="13.85546875" style="52" customWidth="1"/>
    <col min="11269" max="11269" width="19.140625" style="52" customWidth="1"/>
    <col min="11270" max="11270" width="15.28515625" style="52" customWidth="1"/>
    <col min="11271" max="11271" width="5.7109375" style="52" customWidth="1"/>
    <col min="11272" max="11275" width="25.28515625" style="52" customWidth="1"/>
    <col min="11276" max="11277" width="25.42578125" style="52" customWidth="1"/>
    <col min="11278" max="11278" width="5.7109375" style="52" customWidth="1"/>
    <col min="11279" max="11279" width="3.140625" style="52" customWidth="1"/>
    <col min="11280" max="11280" width="13.42578125" style="52" customWidth="1"/>
    <col min="11281" max="11281" width="13" style="52" bestFit="1" customWidth="1"/>
    <col min="11282" max="11518" width="11.5703125" style="52"/>
    <col min="11519" max="11519" width="2.28515625" style="52" customWidth="1"/>
    <col min="11520" max="11520" width="7.42578125" style="52" customWidth="1"/>
    <col min="11521" max="11521" width="1" style="52" customWidth="1"/>
    <col min="11522" max="11523" width="2.5703125" style="52" customWidth="1"/>
    <col min="11524" max="11524" width="13.85546875" style="52" customWidth="1"/>
    <col min="11525" max="11525" width="19.140625" style="52" customWidth="1"/>
    <col min="11526" max="11526" width="15.28515625" style="52" customWidth="1"/>
    <col min="11527" max="11527" width="5.7109375" style="52" customWidth="1"/>
    <col min="11528" max="11531" width="25.28515625" style="52" customWidth="1"/>
    <col min="11532" max="11533" width="25.42578125" style="52" customWidth="1"/>
    <col min="11534" max="11534" width="5.7109375" style="52" customWidth="1"/>
    <col min="11535" max="11535" width="3.140625" style="52" customWidth="1"/>
    <col min="11536" max="11536" width="13.42578125" style="52" customWidth="1"/>
    <col min="11537" max="11537" width="13" style="52" bestFit="1" customWidth="1"/>
    <col min="11538" max="11774" width="11.5703125" style="52"/>
    <col min="11775" max="11775" width="2.28515625" style="52" customWidth="1"/>
    <col min="11776" max="11776" width="7.42578125" style="52" customWidth="1"/>
    <col min="11777" max="11777" width="1" style="52" customWidth="1"/>
    <col min="11778" max="11779" width="2.5703125" style="52" customWidth="1"/>
    <col min="11780" max="11780" width="13.85546875" style="52" customWidth="1"/>
    <col min="11781" max="11781" width="19.140625" style="52" customWidth="1"/>
    <col min="11782" max="11782" width="15.28515625" style="52" customWidth="1"/>
    <col min="11783" max="11783" width="5.7109375" style="52" customWidth="1"/>
    <col min="11784" max="11787" width="25.28515625" style="52" customWidth="1"/>
    <col min="11788" max="11789" width="25.42578125" style="52" customWidth="1"/>
    <col min="11790" max="11790" width="5.7109375" style="52" customWidth="1"/>
    <col min="11791" max="11791" width="3.140625" style="52" customWidth="1"/>
    <col min="11792" max="11792" width="13.42578125" style="52" customWidth="1"/>
    <col min="11793" max="11793" width="13" style="52" bestFit="1" customWidth="1"/>
    <col min="11794" max="12030" width="11.5703125" style="52"/>
    <col min="12031" max="12031" width="2.28515625" style="52" customWidth="1"/>
    <col min="12032" max="12032" width="7.42578125" style="52" customWidth="1"/>
    <col min="12033" max="12033" width="1" style="52" customWidth="1"/>
    <col min="12034" max="12035" width="2.5703125" style="52" customWidth="1"/>
    <col min="12036" max="12036" width="13.85546875" style="52" customWidth="1"/>
    <col min="12037" max="12037" width="19.140625" style="52" customWidth="1"/>
    <col min="12038" max="12038" width="15.28515625" style="52" customWidth="1"/>
    <col min="12039" max="12039" width="5.7109375" style="52" customWidth="1"/>
    <col min="12040" max="12043" width="25.28515625" style="52" customWidth="1"/>
    <col min="12044" max="12045" width="25.42578125" style="52" customWidth="1"/>
    <col min="12046" max="12046" width="5.7109375" style="52" customWidth="1"/>
    <col min="12047" max="12047" width="3.140625" style="52" customWidth="1"/>
    <col min="12048" max="12048" width="13.42578125" style="52" customWidth="1"/>
    <col min="12049" max="12049" width="13" style="52" bestFit="1" customWidth="1"/>
    <col min="12050" max="12286" width="11.5703125" style="52"/>
    <col min="12287" max="12287" width="2.28515625" style="52" customWidth="1"/>
    <col min="12288" max="12288" width="7.42578125" style="52" customWidth="1"/>
    <col min="12289" max="12289" width="1" style="52" customWidth="1"/>
    <col min="12290" max="12291" width="2.5703125" style="52" customWidth="1"/>
    <col min="12292" max="12292" width="13.85546875" style="52" customWidth="1"/>
    <col min="12293" max="12293" width="19.140625" style="52" customWidth="1"/>
    <col min="12294" max="12294" width="15.28515625" style="52" customWidth="1"/>
    <col min="12295" max="12295" width="5.7109375" style="52" customWidth="1"/>
    <col min="12296" max="12299" width="25.28515625" style="52" customWidth="1"/>
    <col min="12300" max="12301" width="25.42578125" style="52" customWidth="1"/>
    <col min="12302" max="12302" width="5.7109375" style="52" customWidth="1"/>
    <col min="12303" max="12303" width="3.140625" style="52" customWidth="1"/>
    <col min="12304" max="12304" width="13.42578125" style="52" customWidth="1"/>
    <col min="12305" max="12305" width="13" style="52" bestFit="1" customWidth="1"/>
    <col min="12306" max="12542" width="11.5703125" style="52"/>
    <col min="12543" max="12543" width="2.28515625" style="52" customWidth="1"/>
    <col min="12544" max="12544" width="7.42578125" style="52" customWidth="1"/>
    <col min="12545" max="12545" width="1" style="52" customWidth="1"/>
    <col min="12546" max="12547" width="2.5703125" style="52" customWidth="1"/>
    <col min="12548" max="12548" width="13.85546875" style="52" customWidth="1"/>
    <col min="12549" max="12549" width="19.140625" style="52" customWidth="1"/>
    <col min="12550" max="12550" width="15.28515625" style="52" customWidth="1"/>
    <col min="12551" max="12551" width="5.7109375" style="52" customWidth="1"/>
    <col min="12552" max="12555" width="25.28515625" style="52" customWidth="1"/>
    <col min="12556" max="12557" width="25.42578125" style="52" customWidth="1"/>
    <col min="12558" max="12558" width="5.7109375" style="52" customWidth="1"/>
    <col min="12559" max="12559" width="3.140625" style="52" customWidth="1"/>
    <col min="12560" max="12560" width="13.42578125" style="52" customWidth="1"/>
    <col min="12561" max="12561" width="13" style="52" bestFit="1" customWidth="1"/>
    <col min="12562" max="12798" width="11.5703125" style="52"/>
    <col min="12799" max="12799" width="2.28515625" style="52" customWidth="1"/>
    <col min="12800" max="12800" width="7.42578125" style="52" customWidth="1"/>
    <col min="12801" max="12801" width="1" style="52" customWidth="1"/>
    <col min="12802" max="12803" width="2.5703125" style="52" customWidth="1"/>
    <col min="12804" max="12804" width="13.85546875" style="52" customWidth="1"/>
    <col min="12805" max="12805" width="19.140625" style="52" customWidth="1"/>
    <col min="12806" max="12806" width="15.28515625" style="52" customWidth="1"/>
    <col min="12807" max="12807" width="5.7109375" style="52" customWidth="1"/>
    <col min="12808" max="12811" width="25.28515625" style="52" customWidth="1"/>
    <col min="12812" max="12813" width="25.42578125" style="52" customWidth="1"/>
    <col min="12814" max="12814" width="5.7109375" style="52" customWidth="1"/>
    <col min="12815" max="12815" width="3.140625" style="52" customWidth="1"/>
    <col min="12816" max="12816" width="13.42578125" style="52" customWidth="1"/>
    <col min="12817" max="12817" width="13" style="52" bestFit="1" customWidth="1"/>
    <col min="12818" max="13054" width="11.5703125" style="52"/>
    <col min="13055" max="13055" width="2.28515625" style="52" customWidth="1"/>
    <col min="13056" max="13056" width="7.42578125" style="52" customWidth="1"/>
    <col min="13057" max="13057" width="1" style="52" customWidth="1"/>
    <col min="13058" max="13059" width="2.5703125" style="52" customWidth="1"/>
    <col min="13060" max="13060" width="13.85546875" style="52" customWidth="1"/>
    <col min="13061" max="13061" width="19.140625" style="52" customWidth="1"/>
    <col min="13062" max="13062" width="15.28515625" style="52" customWidth="1"/>
    <col min="13063" max="13063" width="5.7109375" style="52" customWidth="1"/>
    <col min="13064" max="13067" width="25.28515625" style="52" customWidth="1"/>
    <col min="13068" max="13069" width="25.42578125" style="52" customWidth="1"/>
    <col min="13070" max="13070" width="5.7109375" style="52" customWidth="1"/>
    <col min="13071" max="13071" width="3.140625" style="52" customWidth="1"/>
    <col min="13072" max="13072" width="13.42578125" style="52" customWidth="1"/>
    <col min="13073" max="13073" width="13" style="52" bestFit="1" customWidth="1"/>
    <col min="13074" max="13310" width="11.5703125" style="52"/>
    <col min="13311" max="13311" width="2.28515625" style="52" customWidth="1"/>
    <col min="13312" max="13312" width="7.42578125" style="52" customWidth="1"/>
    <col min="13313" max="13313" width="1" style="52" customWidth="1"/>
    <col min="13314" max="13315" width="2.5703125" style="52" customWidth="1"/>
    <col min="13316" max="13316" width="13.85546875" style="52" customWidth="1"/>
    <col min="13317" max="13317" width="19.140625" style="52" customWidth="1"/>
    <col min="13318" max="13318" width="15.28515625" style="52" customWidth="1"/>
    <col min="13319" max="13319" width="5.7109375" style="52" customWidth="1"/>
    <col min="13320" max="13323" width="25.28515625" style="52" customWidth="1"/>
    <col min="13324" max="13325" width="25.42578125" style="52" customWidth="1"/>
    <col min="13326" max="13326" width="5.7109375" style="52" customWidth="1"/>
    <col min="13327" max="13327" width="3.140625" style="52" customWidth="1"/>
    <col min="13328" max="13328" width="13.42578125" style="52" customWidth="1"/>
    <col min="13329" max="13329" width="13" style="52" bestFit="1" customWidth="1"/>
    <col min="13330" max="13566" width="11.5703125" style="52"/>
    <col min="13567" max="13567" width="2.28515625" style="52" customWidth="1"/>
    <col min="13568" max="13568" width="7.42578125" style="52" customWidth="1"/>
    <col min="13569" max="13569" width="1" style="52" customWidth="1"/>
    <col min="13570" max="13571" width="2.5703125" style="52" customWidth="1"/>
    <col min="13572" max="13572" width="13.85546875" style="52" customWidth="1"/>
    <col min="13573" max="13573" width="19.140625" style="52" customWidth="1"/>
    <col min="13574" max="13574" width="15.28515625" style="52" customWidth="1"/>
    <col min="13575" max="13575" width="5.7109375" style="52" customWidth="1"/>
    <col min="13576" max="13579" width="25.28515625" style="52" customWidth="1"/>
    <col min="13580" max="13581" width="25.42578125" style="52" customWidth="1"/>
    <col min="13582" max="13582" width="5.7109375" style="52" customWidth="1"/>
    <col min="13583" max="13583" width="3.140625" style="52" customWidth="1"/>
    <col min="13584" max="13584" width="13.42578125" style="52" customWidth="1"/>
    <col min="13585" max="13585" width="13" style="52" bestFit="1" customWidth="1"/>
    <col min="13586" max="13822" width="11.5703125" style="52"/>
    <col min="13823" max="13823" width="2.28515625" style="52" customWidth="1"/>
    <col min="13824" max="13824" width="7.42578125" style="52" customWidth="1"/>
    <col min="13825" max="13825" width="1" style="52" customWidth="1"/>
    <col min="13826" max="13827" width="2.5703125" style="52" customWidth="1"/>
    <col min="13828" max="13828" width="13.85546875" style="52" customWidth="1"/>
    <col min="13829" max="13829" width="19.140625" style="52" customWidth="1"/>
    <col min="13830" max="13830" width="15.28515625" style="52" customWidth="1"/>
    <col min="13831" max="13831" width="5.7109375" style="52" customWidth="1"/>
    <col min="13832" max="13835" width="25.28515625" style="52" customWidth="1"/>
    <col min="13836" max="13837" width="25.42578125" style="52" customWidth="1"/>
    <col min="13838" max="13838" width="5.7109375" style="52" customWidth="1"/>
    <col min="13839" max="13839" width="3.140625" style="52" customWidth="1"/>
    <col min="13840" max="13840" width="13.42578125" style="52" customWidth="1"/>
    <col min="13841" max="13841" width="13" style="52" bestFit="1" customWidth="1"/>
    <col min="13842" max="14078" width="11.5703125" style="52"/>
    <col min="14079" max="14079" width="2.28515625" style="52" customWidth="1"/>
    <col min="14080" max="14080" width="7.42578125" style="52" customWidth="1"/>
    <col min="14081" max="14081" width="1" style="52" customWidth="1"/>
    <col min="14082" max="14083" width="2.5703125" style="52" customWidth="1"/>
    <col min="14084" max="14084" width="13.85546875" style="52" customWidth="1"/>
    <col min="14085" max="14085" width="19.140625" style="52" customWidth="1"/>
    <col min="14086" max="14086" width="15.28515625" style="52" customWidth="1"/>
    <col min="14087" max="14087" width="5.7109375" style="52" customWidth="1"/>
    <col min="14088" max="14091" width="25.28515625" style="52" customWidth="1"/>
    <col min="14092" max="14093" width="25.42578125" style="52" customWidth="1"/>
    <col min="14094" max="14094" width="5.7109375" style="52" customWidth="1"/>
    <col min="14095" max="14095" width="3.140625" style="52" customWidth="1"/>
    <col min="14096" max="14096" width="13.42578125" style="52" customWidth="1"/>
    <col min="14097" max="14097" width="13" style="52" bestFit="1" customWidth="1"/>
    <col min="14098" max="14334" width="11.5703125" style="52"/>
    <col min="14335" max="14335" width="2.28515625" style="52" customWidth="1"/>
    <col min="14336" max="14336" width="7.42578125" style="52" customWidth="1"/>
    <col min="14337" max="14337" width="1" style="52" customWidth="1"/>
    <col min="14338" max="14339" width="2.5703125" style="52" customWidth="1"/>
    <col min="14340" max="14340" width="13.85546875" style="52" customWidth="1"/>
    <col min="14341" max="14341" width="19.140625" style="52" customWidth="1"/>
    <col min="14342" max="14342" width="15.28515625" style="52" customWidth="1"/>
    <col min="14343" max="14343" width="5.7109375" style="52" customWidth="1"/>
    <col min="14344" max="14347" width="25.28515625" style="52" customWidth="1"/>
    <col min="14348" max="14349" width="25.42578125" style="52" customWidth="1"/>
    <col min="14350" max="14350" width="5.7109375" style="52" customWidth="1"/>
    <col min="14351" max="14351" width="3.140625" style="52" customWidth="1"/>
    <col min="14352" max="14352" width="13.42578125" style="52" customWidth="1"/>
    <col min="14353" max="14353" width="13" style="52" bestFit="1" customWidth="1"/>
    <col min="14354" max="14590" width="11.5703125" style="52"/>
    <col min="14591" max="14591" width="2.28515625" style="52" customWidth="1"/>
    <col min="14592" max="14592" width="7.42578125" style="52" customWidth="1"/>
    <col min="14593" max="14593" width="1" style="52" customWidth="1"/>
    <col min="14594" max="14595" width="2.5703125" style="52" customWidth="1"/>
    <col min="14596" max="14596" width="13.85546875" style="52" customWidth="1"/>
    <col min="14597" max="14597" width="19.140625" style="52" customWidth="1"/>
    <col min="14598" max="14598" width="15.28515625" style="52" customWidth="1"/>
    <col min="14599" max="14599" width="5.7109375" style="52" customWidth="1"/>
    <col min="14600" max="14603" width="25.28515625" style="52" customWidth="1"/>
    <col min="14604" max="14605" width="25.42578125" style="52" customWidth="1"/>
    <col min="14606" max="14606" width="5.7109375" style="52" customWidth="1"/>
    <col min="14607" max="14607" width="3.140625" style="52" customWidth="1"/>
    <col min="14608" max="14608" width="13.42578125" style="52" customWidth="1"/>
    <col min="14609" max="14609" width="13" style="52" bestFit="1" customWidth="1"/>
    <col min="14610" max="14846" width="11.5703125" style="52"/>
    <col min="14847" max="14847" width="2.28515625" style="52" customWidth="1"/>
    <col min="14848" max="14848" width="7.42578125" style="52" customWidth="1"/>
    <col min="14849" max="14849" width="1" style="52" customWidth="1"/>
    <col min="14850" max="14851" width="2.5703125" style="52" customWidth="1"/>
    <col min="14852" max="14852" width="13.85546875" style="52" customWidth="1"/>
    <col min="14853" max="14853" width="19.140625" style="52" customWidth="1"/>
    <col min="14854" max="14854" width="15.28515625" style="52" customWidth="1"/>
    <col min="14855" max="14855" width="5.7109375" style="52" customWidth="1"/>
    <col min="14856" max="14859" width="25.28515625" style="52" customWidth="1"/>
    <col min="14860" max="14861" width="25.42578125" style="52" customWidth="1"/>
    <col min="14862" max="14862" width="5.7109375" style="52" customWidth="1"/>
    <col min="14863" max="14863" width="3.140625" style="52" customWidth="1"/>
    <col min="14864" max="14864" width="13.42578125" style="52" customWidth="1"/>
    <col min="14865" max="14865" width="13" style="52" bestFit="1" customWidth="1"/>
    <col min="14866" max="15102" width="11.5703125" style="52"/>
    <col min="15103" max="15103" width="2.28515625" style="52" customWidth="1"/>
    <col min="15104" max="15104" width="7.42578125" style="52" customWidth="1"/>
    <col min="15105" max="15105" width="1" style="52" customWidth="1"/>
    <col min="15106" max="15107" width="2.5703125" style="52" customWidth="1"/>
    <col min="15108" max="15108" width="13.85546875" style="52" customWidth="1"/>
    <col min="15109" max="15109" width="19.140625" style="52" customWidth="1"/>
    <col min="15110" max="15110" width="15.28515625" style="52" customWidth="1"/>
    <col min="15111" max="15111" width="5.7109375" style="52" customWidth="1"/>
    <col min="15112" max="15115" width="25.28515625" style="52" customWidth="1"/>
    <col min="15116" max="15117" width="25.42578125" style="52" customWidth="1"/>
    <col min="15118" max="15118" width="5.7109375" style="52" customWidth="1"/>
    <col min="15119" max="15119" width="3.140625" style="52" customWidth="1"/>
    <col min="15120" max="15120" width="13.42578125" style="52" customWidth="1"/>
    <col min="15121" max="15121" width="13" style="52" bestFit="1" customWidth="1"/>
    <col min="15122" max="15358" width="11.5703125" style="52"/>
    <col min="15359" max="15359" width="2.28515625" style="52" customWidth="1"/>
    <col min="15360" max="15360" width="7.42578125" style="52" customWidth="1"/>
    <col min="15361" max="15361" width="1" style="52" customWidth="1"/>
    <col min="15362" max="15363" width="2.5703125" style="52" customWidth="1"/>
    <col min="15364" max="15364" width="13.85546875" style="52" customWidth="1"/>
    <col min="15365" max="15365" width="19.140625" style="52" customWidth="1"/>
    <col min="15366" max="15366" width="15.28515625" style="52" customWidth="1"/>
    <col min="15367" max="15367" width="5.7109375" style="52" customWidth="1"/>
    <col min="15368" max="15371" width="25.28515625" style="52" customWidth="1"/>
    <col min="15372" max="15373" width="25.42578125" style="52" customWidth="1"/>
    <col min="15374" max="15374" width="5.7109375" style="52" customWidth="1"/>
    <col min="15375" max="15375" width="3.140625" style="52" customWidth="1"/>
    <col min="15376" max="15376" width="13.42578125" style="52" customWidth="1"/>
    <col min="15377" max="15377" width="13" style="52" bestFit="1" customWidth="1"/>
    <col min="15378" max="15614" width="11.5703125" style="52"/>
    <col min="15615" max="15615" width="2.28515625" style="52" customWidth="1"/>
    <col min="15616" max="15616" width="7.42578125" style="52" customWidth="1"/>
    <col min="15617" max="15617" width="1" style="52" customWidth="1"/>
    <col min="15618" max="15619" width="2.5703125" style="52" customWidth="1"/>
    <col min="15620" max="15620" width="13.85546875" style="52" customWidth="1"/>
    <col min="15621" max="15621" width="19.140625" style="52" customWidth="1"/>
    <col min="15622" max="15622" width="15.28515625" style="52" customWidth="1"/>
    <col min="15623" max="15623" width="5.7109375" style="52" customWidth="1"/>
    <col min="15624" max="15627" width="25.28515625" style="52" customWidth="1"/>
    <col min="15628" max="15629" width="25.42578125" style="52" customWidth="1"/>
    <col min="15630" max="15630" width="5.7109375" style="52" customWidth="1"/>
    <col min="15631" max="15631" width="3.140625" style="52" customWidth="1"/>
    <col min="15632" max="15632" width="13.42578125" style="52" customWidth="1"/>
    <col min="15633" max="15633" width="13" style="52" bestFit="1" customWidth="1"/>
    <col min="15634" max="15870" width="11.5703125" style="52"/>
    <col min="15871" max="15871" width="2.28515625" style="52" customWidth="1"/>
    <col min="15872" max="15872" width="7.42578125" style="52" customWidth="1"/>
    <col min="15873" max="15873" width="1" style="52" customWidth="1"/>
    <col min="15874" max="15875" width="2.5703125" style="52" customWidth="1"/>
    <col min="15876" max="15876" width="13.85546875" style="52" customWidth="1"/>
    <col min="15877" max="15877" width="19.140625" style="52" customWidth="1"/>
    <col min="15878" max="15878" width="15.28515625" style="52" customWidth="1"/>
    <col min="15879" max="15879" width="5.7109375" style="52" customWidth="1"/>
    <col min="15880" max="15883" width="25.28515625" style="52" customWidth="1"/>
    <col min="15884" max="15885" width="25.42578125" style="52" customWidth="1"/>
    <col min="15886" max="15886" width="5.7109375" style="52" customWidth="1"/>
    <col min="15887" max="15887" width="3.140625" style="52" customWidth="1"/>
    <col min="15888" max="15888" width="13.42578125" style="52" customWidth="1"/>
    <col min="15889" max="15889" width="13" style="52" bestFit="1" customWidth="1"/>
    <col min="15890" max="16126" width="11.5703125" style="52"/>
    <col min="16127" max="16127" width="2.28515625" style="52" customWidth="1"/>
    <col min="16128" max="16128" width="7.42578125" style="52" customWidth="1"/>
    <col min="16129" max="16129" width="1" style="52" customWidth="1"/>
    <col min="16130" max="16131" width="2.5703125" style="52" customWidth="1"/>
    <col min="16132" max="16132" width="13.85546875" style="52" customWidth="1"/>
    <col min="16133" max="16133" width="19.140625" style="52" customWidth="1"/>
    <col min="16134" max="16134" width="15.28515625" style="52" customWidth="1"/>
    <col min="16135" max="16135" width="5.7109375" style="52" customWidth="1"/>
    <col min="16136" max="16139" width="25.28515625" style="52" customWidth="1"/>
    <col min="16140" max="16141" width="25.42578125" style="52" customWidth="1"/>
    <col min="16142" max="16142" width="5.7109375" style="52" customWidth="1"/>
    <col min="16143" max="16143" width="3.140625" style="52" customWidth="1"/>
    <col min="16144" max="16144" width="13.42578125" style="52" customWidth="1"/>
    <col min="16145" max="16145" width="13" style="52" bestFit="1" customWidth="1"/>
    <col min="16146" max="16384" width="11.5703125" style="52"/>
  </cols>
  <sheetData>
    <row r="1" spans="2:17" ht="17.25" customHeight="1" x14ac:dyDescent="0.2">
      <c r="L1" s="53" t="s">
        <v>41</v>
      </c>
      <c r="M1" s="326" t="s">
        <v>26</v>
      </c>
    </row>
    <row r="2" spans="2:17" ht="17.25" customHeight="1" x14ac:dyDescent="0.3">
      <c r="B2" s="54"/>
      <c r="C2" s="54"/>
      <c r="F2" s="55"/>
      <c r="G2" s="55"/>
      <c r="H2" s="353" t="s">
        <v>42</v>
      </c>
      <c r="I2" s="353"/>
      <c r="J2" s="353"/>
      <c r="K2" s="353"/>
      <c r="L2" s="53" t="s">
        <v>17</v>
      </c>
      <c r="M2" s="327" t="str">
        <f>Start!H3</f>
        <v>XXXXXX</v>
      </c>
    </row>
    <row r="3" spans="2:17" ht="17.25" customHeight="1" x14ac:dyDescent="0.2">
      <c r="B3" s="54"/>
      <c r="C3" s="54"/>
      <c r="F3" s="56"/>
      <c r="H3" s="56" t="s">
        <v>230</v>
      </c>
      <c r="L3" s="57" t="s">
        <v>11</v>
      </c>
      <c r="M3" s="165" t="str">
        <f>Start!H4</f>
        <v>TT.MM.JJJJ</v>
      </c>
    </row>
    <row r="4" spans="2:17" ht="16.5" customHeight="1" x14ac:dyDescent="0.2">
      <c r="B4" s="54"/>
      <c r="C4" s="54"/>
      <c r="L4" s="53"/>
      <c r="M4" s="142"/>
    </row>
    <row r="5" spans="2:17" ht="24.95" customHeight="1" x14ac:dyDescent="0.2">
      <c r="B5" s="54"/>
      <c r="C5" s="54"/>
      <c r="H5" s="58" t="s">
        <v>43</v>
      </c>
      <c r="L5" s="53"/>
      <c r="M5" s="296" t="s">
        <v>175</v>
      </c>
      <c r="N5" s="230"/>
    </row>
    <row r="6" spans="2:17" ht="16.5" customHeight="1" x14ac:dyDescent="0.2">
      <c r="B6" s="59"/>
      <c r="C6" s="59"/>
      <c r="J6" s="115" t="str">
        <f>IF(OR(M6="L",M6="N"),"Bitte leer lassen","")</f>
        <v/>
      </c>
      <c r="K6" s="35" t="str">
        <f>IF(OR(M6="L",M6="N"),IF(SUM(H15:M45)&gt;0,"ERROR","OK"),"")</f>
        <v/>
      </c>
      <c r="L6" s="61" t="s">
        <v>44</v>
      </c>
      <c r="M6" s="317" t="str">
        <f>IF(Start!$D$10="","",Start!$D$10)</f>
        <v>A</v>
      </c>
      <c r="N6" s="24">
        <v>50</v>
      </c>
    </row>
    <row r="7" spans="2:17" ht="16.5" customHeight="1" x14ac:dyDescent="0.2">
      <c r="B7" s="59"/>
      <c r="C7" s="59"/>
      <c r="J7" s="60"/>
      <c r="K7" s="60"/>
      <c r="L7" s="61" t="s">
        <v>45</v>
      </c>
      <c r="M7" s="316" t="str">
        <f>IF(Start!$D$12="","",Start!$D$12)</f>
        <v>CHF</v>
      </c>
      <c r="N7" s="24">
        <v>51</v>
      </c>
    </row>
    <row r="8" spans="2:17" ht="18" customHeight="1" x14ac:dyDescent="0.2">
      <c r="B8" s="62"/>
      <c r="C8" s="62"/>
      <c r="K8" s="59"/>
      <c r="M8" s="63"/>
    </row>
    <row r="9" spans="2:17" ht="18" customHeight="1" x14ac:dyDescent="0.2">
      <c r="B9" s="64" t="s">
        <v>46</v>
      </c>
      <c r="C9" s="64"/>
      <c r="D9" s="65"/>
      <c r="E9" s="65"/>
      <c r="F9" s="65"/>
      <c r="G9" s="66"/>
      <c r="H9" s="347" t="s">
        <v>148</v>
      </c>
      <c r="I9" s="348"/>
      <c r="J9" s="347" t="s">
        <v>149</v>
      </c>
      <c r="K9" s="348"/>
      <c r="L9" s="351" t="s">
        <v>47</v>
      </c>
      <c r="M9" s="352"/>
      <c r="N9" s="146"/>
    </row>
    <row r="10" spans="2:17" ht="18" customHeight="1" x14ac:dyDescent="0.2">
      <c r="B10" s="70"/>
      <c r="C10" s="70"/>
      <c r="D10" s="71"/>
      <c r="E10" s="71"/>
      <c r="F10" s="71"/>
      <c r="G10" s="72"/>
      <c r="H10" s="349"/>
      <c r="I10" s="350"/>
      <c r="J10" s="349"/>
      <c r="K10" s="350"/>
      <c r="L10" s="73"/>
      <c r="M10" s="68"/>
      <c r="N10" s="145"/>
    </row>
    <row r="11" spans="2:17" ht="18" customHeight="1" x14ac:dyDescent="0.2">
      <c r="B11" s="71"/>
      <c r="C11" s="71"/>
      <c r="D11" s="75"/>
      <c r="E11" s="75"/>
      <c r="F11" s="71"/>
      <c r="G11" s="72"/>
      <c r="H11" s="76"/>
      <c r="I11" s="354" t="s">
        <v>48</v>
      </c>
      <c r="J11" s="77"/>
      <c r="K11" s="354" t="s">
        <v>48</v>
      </c>
      <c r="L11" s="78"/>
      <c r="M11" s="354" t="s">
        <v>48</v>
      </c>
      <c r="N11" s="145"/>
    </row>
    <row r="12" spans="2:17" ht="12.75" customHeight="1" x14ac:dyDescent="0.2">
      <c r="B12" s="166"/>
      <c r="C12" s="166"/>
      <c r="D12" s="166"/>
      <c r="E12" s="75"/>
      <c r="F12" s="71"/>
      <c r="G12" s="72"/>
      <c r="H12" s="79"/>
      <c r="I12" s="355"/>
      <c r="J12" s="80"/>
      <c r="K12" s="355"/>
      <c r="L12" s="81"/>
      <c r="M12" s="355"/>
      <c r="N12" s="145"/>
    </row>
    <row r="13" spans="2:17" ht="21" customHeight="1" x14ac:dyDescent="0.2">
      <c r="B13" s="82"/>
      <c r="C13" s="82"/>
      <c r="D13" s="82"/>
      <c r="E13" s="82"/>
      <c r="F13" s="82"/>
      <c r="G13" s="83"/>
      <c r="H13" s="1" t="s">
        <v>49</v>
      </c>
      <c r="I13" s="1" t="s">
        <v>50</v>
      </c>
      <c r="J13" s="1" t="s">
        <v>51</v>
      </c>
      <c r="K13" s="1" t="s">
        <v>52</v>
      </c>
      <c r="L13" s="1" t="s">
        <v>53</v>
      </c>
      <c r="M13" s="1" t="s">
        <v>54</v>
      </c>
      <c r="N13" s="145"/>
      <c r="P13" s="253" t="s">
        <v>153</v>
      </c>
      <c r="Q13" s="253" t="s">
        <v>154</v>
      </c>
    </row>
    <row r="14" spans="2:17" s="88" customFormat="1" ht="24" customHeight="1" x14ac:dyDescent="0.25">
      <c r="B14" s="229" t="s">
        <v>56</v>
      </c>
      <c r="C14" s="85"/>
      <c r="D14" s="199" t="s">
        <v>57</v>
      </c>
      <c r="E14" s="169"/>
      <c r="F14" s="200"/>
      <c r="G14" s="24"/>
      <c r="H14" s="67"/>
      <c r="I14" s="86"/>
      <c r="J14" s="86"/>
      <c r="K14" s="86"/>
      <c r="L14" s="86"/>
      <c r="M14" s="87"/>
      <c r="N14" s="24"/>
      <c r="P14" s="89"/>
      <c r="Q14" s="89"/>
    </row>
    <row r="15" spans="2:17" ht="20.100000000000001" customHeight="1" thickBot="1" x14ac:dyDescent="0.3">
      <c r="B15" s="144" t="s">
        <v>58</v>
      </c>
      <c r="C15" s="144"/>
      <c r="D15" s="318" t="s">
        <v>177</v>
      </c>
      <c r="E15" s="197"/>
      <c r="F15" s="198"/>
      <c r="G15" s="24">
        <v>1</v>
      </c>
      <c r="H15" s="291">
        <f>SUM(H16,H21:H22,H30:H31,H33)</f>
        <v>0</v>
      </c>
      <c r="I15" s="291">
        <f t="shared" ref="I15:M15" si="0">SUM(I16,I21:I22,I30:I31,I33)</f>
        <v>0</v>
      </c>
      <c r="J15" s="291">
        <f t="shared" si="0"/>
        <v>0</v>
      </c>
      <c r="K15" s="291">
        <f t="shared" si="0"/>
        <v>0</v>
      </c>
      <c r="L15" s="291">
        <f t="shared" si="0"/>
        <v>0</v>
      </c>
      <c r="M15" s="291">
        <f t="shared" si="0"/>
        <v>0</v>
      </c>
      <c r="N15" s="24">
        <v>1</v>
      </c>
      <c r="P15" s="91"/>
      <c r="Q15" s="91"/>
    </row>
    <row r="16" spans="2:17" ht="20.100000000000001" customHeight="1" thickTop="1" thickBot="1" x14ac:dyDescent="0.25">
      <c r="B16" s="92" t="s">
        <v>59</v>
      </c>
      <c r="C16" s="92"/>
      <c r="D16" s="267" t="s">
        <v>244</v>
      </c>
      <c r="E16" s="181"/>
      <c r="F16" s="182"/>
      <c r="G16" s="24">
        <v>2</v>
      </c>
      <c r="H16" s="291">
        <f>SUM(H17:H20)</f>
        <v>0</v>
      </c>
      <c r="I16" s="291">
        <f t="shared" ref="I16:M16" si="1">SUM(I17:I20)</f>
        <v>0</v>
      </c>
      <c r="J16" s="291">
        <f t="shared" si="1"/>
        <v>0</v>
      </c>
      <c r="K16" s="291">
        <f t="shared" si="1"/>
        <v>0</v>
      </c>
      <c r="L16" s="291">
        <f t="shared" si="1"/>
        <v>0</v>
      </c>
      <c r="M16" s="291">
        <f t="shared" si="1"/>
        <v>0</v>
      </c>
      <c r="N16" s="24">
        <v>2</v>
      </c>
      <c r="P16" s="91"/>
      <c r="Q16" s="91"/>
    </row>
    <row r="17" spans="2:17" ht="20.100000000000001" customHeight="1" thickTop="1" thickBot="1" x14ac:dyDescent="0.25">
      <c r="B17" s="92" t="s">
        <v>60</v>
      </c>
      <c r="C17" s="92"/>
      <c r="D17" s="303" t="s">
        <v>61</v>
      </c>
      <c r="E17" s="181"/>
      <c r="F17" s="190"/>
      <c r="G17" s="24">
        <v>3</v>
      </c>
      <c r="H17" s="289"/>
      <c r="I17" s="289"/>
      <c r="J17" s="289"/>
      <c r="K17" s="289"/>
      <c r="L17" s="291">
        <f>SUM(H17,J17)</f>
        <v>0</v>
      </c>
      <c r="M17" s="291">
        <f>SUM(I17,K17)</f>
        <v>0</v>
      </c>
      <c r="N17" s="24">
        <v>3</v>
      </c>
      <c r="P17" s="35" t="str">
        <f>IF(MIN(H17:I17)&lt;0,"Warning",IF(I17&gt;H17,"ERROR","OK"))</f>
        <v>OK</v>
      </c>
      <c r="Q17" s="35" t="str">
        <f>IF(MIN(J17:K17)&lt;0,"Warning",IF(K17&gt;J17,"ERROR","OK"))</f>
        <v>OK</v>
      </c>
    </row>
    <row r="18" spans="2:17" ht="20.100000000000001" customHeight="1" thickTop="1" thickBot="1" x14ac:dyDescent="0.25">
      <c r="B18" s="92" t="s">
        <v>62</v>
      </c>
      <c r="C18" s="92"/>
      <c r="D18" s="303" t="s">
        <v>63</v>
      </c>
      <c r="E18" s="181"/>
      <c r="F18" s="190"/>
      <c r="G18" s="24">
        <v>4</v>
      </c>
      <c r="H18" s="289"/>
      <c r="I18" s="289"/>
      <c r="J18" s="289"/>
      <c r="K18" s="289"/>
      <c r="L18" s="291">
        <f t="shared" ref="L18:L21" si="2">SUM(H18,J18)</f>
        <v>0</v>
      </c>
      <c r="M18" s="291">
        <f t="shared" ref="M18:M21" si="3">SUM(I18,K18)</f>
        <v>0</v>
      </c>
      <c r="N18" s="24">
        <v>4</v>
      </c>
      <c r="P18" s="35" t="str">
        <f>IF(MIN(H18:I18)&lt;0,"Warning",IF(I18&gt;H18,"ERROR","OK"))</f>
        <v>OK</v>
      </c>
      <c r="Q18" s="35" t="str">
        <f>IF(MIN(J18:K18)&lt;0,"Warning",IF(K18&gt;J18,"ERROR","OK"))</f>
        <v>OK</v>
      </c>
    </row>
    <row r="19" spans="2:17" ht="20.100000000000001" customHeight="1" thickTop="1" thickBot="1" x14ac:dyDescent="0.25">
      <c r="B19" s="92" t="s">
        <v>64</v>
      </c>
      <c r="C19" s="92"/>
      <c r="D19" s="303" t="s">
        <v>65</v>
      </c>
      <c r="E19" s="181"/>
      <c r="F19" s="182"/>
      <c r="G19" s="24">
        <v>5</v>
      </c>
      <c r="H19" s="289"/>
      <c r="I19" s="289"/>
      <c r="J19" s="289"/>
      <c r="K19" s="289"/>
      <c r="L19" s="291">
        <f t="shared" si="2"/>
        <v>0</v>
      </c>
      <c r="M19" s="291">
        <f t="shared" si="3"/>
        <v>0</v>
      </c>
      <c r="N19" s="24">
        <v>5</v>
      </c>
      <c r="P19" s="35" t="str">
        <f>IF(MIN(H19:I19)&lt;0,"Warning",IF(I19&gt;H19,"ERROR","OK"))</f>
        <v>OK</v>
      </c>
      <c r="Q19" s="35" t="str">
        <f>IF(MIN(J19:K19)&lt;0,"Warning",IF(K19&gt;J19,"ERROR","OK"))</f>
        <v>OK</v>
      </c>
    </row>
    <row r="20" spans="2:17" ht="20.100000000000001" customHeight="1" thickTop="1" thickBot="1" x14ac:dyDescent="0.25">
      <c r="B20" s="92" t="s">
        <v>66</v>
      </c>
      <c r="C20" s="92"/>
      <c r="D20" s="303" t="s">
        <v>67</v>
      </c>
      <c r="E20" s="181"/>
      <c r="F20" s="182"/>
      <c r="G20" s="24">
        <v>6</v>
      </c>
      <c r="H20" s="289"/>
      <c r="I20" s="289"/>
      <c r="J20" s="289"/>
      <c r="K20" s="289"/>
      <c r="L20" s="291">
        <f t="shared" si="2"/>
        <v>0</v>
      </c>
      <c r="M20" s="291">
        <f t="shared" si="3"/>
        <v>0</v>
      </c>
      <c r="N20" s="24">
        <v>6</v>
      </c>
      <c r="P20" s="35" t="str">
        <f>IF(MIN(H20:I20)&lt;0,"Warning",IF(I20&gt;H20,"ERROR","OK"))</f>
        <v>OK</v>
      </c>
      <c r="Q20" s="35" t="str">
        <f>IF(MIN(J20:K20)&lt;0,"Warning",IF(K20&gt;J20,"ERROR","OK"))</f>
        <v>OK</v>
      </c>
    </row>
    <row r="21" spans="2:17" ht="30" customHeight="1" thickTop="1" thickBot="1" x14ac:dyDescent="0.25">
      <c r="B21" s="209" t="s">
        <v>68</v>
      </c>
      <c r="C21" s="92"/>
      <c r="D21" s="356" t="s">
        <v>157</v>
      </c>
      <c r="E21" s="356"/>
      <c r="F21" s="357"/>
      <c r="G21" s="24">
        <v>7</v>
      </c>
      <c r="H21" s="289"/>
      <c r="I21" s="289"/>
      <c r="J21" s="289"/>
      <c r="K21" s="289"/>
      <c r="L21" s="291">
        <f t="shared" si="2"/>
        <v>0</v>
      </c>
      <c r="M21" s="291">
        <f t="shared" si="3"/>
        <v>0</v>
      </c>
      <c r="N21" s="24">
        <v>7</v>
      </c>
      <c r="P21" s="35" t="str">
        <f>IF(MIN(H21:I21)&lt;0,"Warning",IF(I21&gt;H21,"ERROR","OK"))</f>
        <v>OK</v>
      </c>
      <c r="Q21" s="35" t="str">
        <f>IF(MIN(J21:K21)&lt;0,"Warning",IF(K21&gt;J21,"ERROR","OK"))</f>
        <v>OK</v>
      </c>
    </row>
    <row r="22" spans="2:17" ht="20.100000000000001" customHeight="1" thickTop="1" thickBot="1" x14ac:dyDescent="0.25">
      <c r="B22" s="92" t="s">
        <v>69</v>
      </c>
      <c r="C22" s="92"/>
      <c r="D22" s="267" t="s">
        <v>245</v>
      </c>
      <c r="E22" s="181"/>
      <c r="F22" s="182"/>
      <c r="G22" s="24">
        <v>8</v>
      </c>
      <c r="H22" s="291">
        <f>SUM(H23:H29)</f>
        <v>0</v>
      </c>
      <c r="I22" s="291">
        <f t="shared" ref="I22:K22" si="4">SUM(I23:I29)</f>
        <v>0</v>
      </c>
      <c r="J22" s="291">
        <f t="shared" si="4"/>
        <v>0</v>
      </c>
      <c r="K22" s="291">
        <f t="shared" si="4"/>
        <v>0</v>
      </c>
      <c r="L22" s="291">
        <f t="shared" ref="L22" si="5">SUM(L23:L29)</f>
        <v>0</v>
      </c>
      <c r="M22" s="291">
        <f t="shared" ref="M22" si="6">SUM(M23:M29)</f>
        <v>0</v>
      </c>
      <c r="N22" s="24">
        <v>8</v>
      </c>
      <c r="P22" s="201"/>
      <c r="Q22" s="201"/>
    </row>
    <row r="23" spans="2:17" ht="20.100000000000001" customHeight="1" thickTop="1" thickBot="1" x14ac:dyDescent="0.25">
      <c r="B23" s="92" t="s">
        <v>70</v>
      </c>
      <c r="C23" s="92"/>
      <c r="D23" s="303" t="s">
        <v>71</v>
      </c>
      <c r="E23" s="181"/>
      <c r="F23" s="182"/>
      <c r="G23" s="24">
        <v>9</v>
      </c>
      <c r="H23" s="289"/>
      <c r="I23" s="289"/>
      <c r="J23" s="289"/>
      <c r="K23" s="289"/>
      <c r="L23" s="291">
        <f t="shared" ref="L23:L30" si="7">SUM(H23,J23)</f>
        <v>0</v>
      </c>
      <c r="M23" s="291">
        <f t="shared" ref="M23:M30" si="8">SUM(I23,K23)</f>
        <v>0</v>
      </c>
      <c r="N23" s="24">
        <v>9</v>
      </c>
      <c r="P23" s="35" t="str">
        <f t="shared" ref="P23:P33" si="9">IF(MIN(H23:I23)&lt;0,"Warning",IF(I23&gt;H23,"ERROR","OK"))</f>
        <v>OK</v>
      </c>
      <c r="Q23" s="35" t="str">
        <f t="shared" ref="Q23:Q33" si="10">IF(MIN(J23:K23)&lt;0,"Warning",IF(K23&gt;J23,"ERROR","OK"))</f>
        <v>OK</v>
      </c>
    </row>
    <row r="24" spans="2:17" ht="20.100000000000001" customHeight="1" thickTop="1" thickBot="1" x14ac:dyDescent="0.25">
      <c r="B24" s="334" t="s">
        <v>72</v>
      </c>
      <c r="C24" s="92"/>
      <c r="D24" s="331" t="s">
        <v>269</v>
      </c>
      <c r="E24" s="332"/>
      <c r="F24" s="333"/>
      <c r="G24" s="24">
        <v>18</v>
      </c>
      <c r="H24" s="289"/>
      <c r="I24" s="289"/>
      <c r="J24" s="289"/>
      <c r="K24" s="289"/>
      <c r="L24" s="291">
        <f t="shared" ref="L24" si="11">SUM(H24,J24)</f>
        <v>0</v>
      </c>
      <c r="M24" s="291">
        <f t="shared" ref="M24" si="12">SUM(I24,K24)</f>
        <v>0</v>
      </c>
      <c r="N24" s="24">
        <v>18</v>
      </c>
      <c r="P24" s="231"/>
      <c r="Q24" s="231"/>
    </row>
    <row r="25" spans="2:17" ht="20.100000000000001" customHeight="1" thickTop="1" thickBot="1" x14ac:dyDescent="0.25">
      <c r="B25" s="92" t="s">
        <v>73</v>
      </c>
      <c r="C25" s="92"/>
      <c r="D25" s="303" t="s">
        <v>74</v>
      </c>
      <c r="E25" s="181"/>
      <c r="F25" s="195"/>
      <c r="G25" s="24">
        <v>11</v>
      </c>
      <c r="H25" s="289"/>
      <c r="I25" s="289"/>
      <c r="J25" s="289"/>
      <c r="K25" s="289"/>
      <c r="L25" s="291">
        <f t="shared" si="7"/>
        <v>0</v>
      </c>
      <c r="M25" s="291">
        <f t="shared" si="8"/>
        <v>0</v>
      </c>
      <c r="N25" s="24">
        <v>11</v>
      </c>
      <c r="P25" s="35" t="str">
        <f t="shared" si="9"/>
        <v>OK</v>
      </c>
      <c r="Q25" s="35" t="str">
        <f t="shared" si="10"/>
        <v>OK</v>
      </c>
    </row>
    <row r="26" spans="2:17" ht="20.100000000000001" customHeight="1" thickTop="1" thickBot="1" x14ac:dyDescent="0.25">
      <c r="B26" s="92" t="s">
        <v>75</v>
      </c>
      <c r="C26" s="92"/>
      <c r="D26" s="319" t="s">
        <v>76</v>
      </c>
      <c r="E26" s="181"/>
      <c r="F26" s="182"/>
      <c r="G26" s="24">
        <v>19</v>
      </c>
      <c r="H26" s="289"/>
      <c r="I26" s="289"/>
      <c r="J26" s="289"/>
      <c r="K26" s="289"/>
      <c r="L26" s="291">
        <f t="shared" si="7"/>
        <v>0</v>
      </c>
      <c r="M26" s="291">
        <f t="shared" si="8"/>
        <v>0</v>
      </c>
      <c r="N26" s="24">
        <v>19</v>
      </c>
      <c r="P26" s="35" t="str">
        <f t="shared" si="9"/>
        <v>OK</v>
      </c>
      <c r="Q26" s="35" t="str">
        <f t="shared" si="10"/>
        <v>OK</v>
      </c>
    </row>
    <row r="27" spans="2:17" s="59" customFormat="1" ht="30" customHeight="1" thickTop="1" thickBot="1" x14ac:dyDescent="0.25">
      <c r="B27" s="62" t="s">
        <v>77</v>
      </c>
      <c r="C27" s="92"/>
      <c r="D27" s="358" t="s">
        <v>158</v>
      </c>
      <c r="E27" s="358"/>
      <c r="F27" s="359"/>
      <c r="G27" s="24">
        <v>61</v>
      </c>
      <c r="H27" s="289"/>
      <c r="I27" s="289"/>
      <c r="J27" s="289"/>
      <c r="K27" s="289"/>
      <c r="L27" s="291">
        <f t="shared" si="7"/>
        <v>0</v>
      </c>
      <c r="M27" s="291">
        <f t="shared" si="8"/>
        <v>0</v>
      </c>
      <c r="N27" s="24">
        <v>61</v>
      </c>
      <c r="P27" s="35" t="str">
        <f t="shared" si="9"/>
        <v>OK</v>
      </c>
      <c r="Q27" s="35" t="str">
        <f t="shared" si="10"/>
        <v>OK</v>
      </c>
    </row>
    <row r="28" spans="2:17" s="59" customFormat="1" ht="20.100000000000001" customHeight="1" thickTop="1" thickBot="1" x14ac:dyDescent="0.25">
      <c r="B28" s="59" t="s">
        <v>78</v>
      </c>
      <c r="D28" s="303" t="s">
        <v>79</v>
      </c>
      <c r="E28" s="181"/>
      <c r="F28" s="182"/>
      <c r="G28" s="24">
        <v>14</v>
      </c>
      <c r="H28" s="289"/>
      <c r="I28" s="289"/>
      <c r="J28" s="289"/>
      <c r="K28" s="289"/>
      <c r="L28" s="291">
        <f t="shared" si="7"/>
        <v>0</v>
      </c>
      <c r="M28" s="291">
        <f t="shared" si="8"/>
        <v>0</v>
      </c>
      <c r="N28" s="24">
        <v>14</v>
      </c>
      <c r="P28" s="35" t="str">
        <f t="shared" si="9"/>
        <v>OK</v>
      </c>
      <c r="Q28" s="35" t="str">
        <f t="shared" si="10"/>
        <v>OK</v>
      </c>
    </row>
    <row r="29" spans="2:17" s="59" customFormat="1" ht="20.100000000000001" customHeight="1" thickTop="1" thickBot="1" x14ac:dyDescent="0.25">
      <c r="B29" s="59" t="s">
        <v>80</v>
      </c>
      <c r="D29" s="303" t="s">
        <v>81</v>
      </c>
      <c r="E29" s="181"/>
      <c r="F29" s="182"/>
      <c r="G29" s="24">
        <v>62</v>
      </c>
      <c r="H29" s="289"/>
      <c r="I29" s="289"/>
      <c r="J29" s="289"/>
      <c r="K29" s="289"/>
      <c r="L29" s="291">
        <f t="shared" si="7"/>
        <v>0</v>
      </c>
      <c r="M29" s="291">
        <f t="shared" si="8"/>
        <v>0</v>
      </c>
      <c r="N29" s="24">
        <v>62</v>
      </c>
      <c r="P29" s="35" t="str">
        <f t="shared" si="9"/>
        <v>OK</v>
      </c>
      <c r="Q29" s="35" t="str">
        <f t="shared" si="10"/>
        <v>OK</v>
      </c>
    </row>
    <row r="30" spans="2:17" ht="20.100000000000001" customHeight="1" thickTop="1" thickBot="1" x14ac:dyDescent="0.25">
      <c r="B30" s="92" t="s">
        <v>82</v>
      </c>
      <c r="C30" s="92"/>
      <c r="D30" s="267" t="s">
        <v>83</v>
      </c>
      <c r="E30" s="181"/>
      <c r="F30" s="182"/>
      <c r="G30" s="24">
        <v>15</v>
      </c>
      <c r="H30" s="289"/>
      <c r="I30" s="289"/>
      <c r="J30" s="289"/>
      <c r="K30" s="289"/>
      <c r="L30" s="291">
        <f t="shared" si="7"/>
        <v>0</v>
      </c>
      <c r="M30" s="291">
        <f t="shared" si="8"/>
        <v>0</v>
      </c>
      <c r="N30" s="24">
        <v>15</v>
      </c>
      <c r="P30" s="35" t="str">
        <f t="shared" si="9"/>
        <v>OK</v>
      </c>
      <c r="Q30" s="35" t="str">
        <f t="shared" si="10"/>
        <v>OK</v>
      </c>
    </row>
    <row r="31" spans="2:17" ht="20.100000000000001" customHeight="1" thickTop="1" thickBot="1" x14ac:dyDescent="0.25">
      <c r="B31" s="92" t="s">
        <v>84</v>
      </c>
      <c r="C31" s="92"/>
      <c r="D31" s="267" t="s">
        <v>85</v>
      </c>
      <c r="E31" s="181"/>
      <c r="F31" s="182"/>
      <c r="G31" s="24">
        <v>16</v>
      </c>
      <c r="H31" s="289"/>
      <c r="I31" s="289"/>
      <c r="J31" s="289"/>
      <c r="K31" s="289"/>
      <c r="L31" s="291">
        <f>SUM(H31,J31)</f>
        <v>0</v>
      </c>
      <c r="M31" s="291">
        <f>SUM(I31,K31)</f>
        <v>0</v>
      </c>
      <c r="N31" s="24">
        <v>16</v>
      </c>
      <c r="P31" s="35" t="str">
        <f t="shared" si="9"/>
        <v>OK</v>
      </c>
      <c r="Q31" s="35" t="str">
        <f t="shared" si="10"/>
        <v>OK</v>
      </c>
    </row>
    <row r="32" spans="2:17" ht="20.100000000000001" customHeight="1" thickTop="1" thickBot="1" x14ac:dyDescent="0.25">
      <c r="B32" s="92" t="s">
        <v>86</v>
      </c>
      <c r="C32" s="92"/>
      <c r="D32" s="303" t="s">
        <v>87</v>
      </c>
      <c r="E32" s="181"/>
      <c r="F32" s="182"/>
      <c r="G32" s="24">
        <v>64</v>
      </c>
      <c r="H32" s="289"/>
      <c r="I32" s="3"/>
      <c r="J32" s="289"/>
      <c r="K32" s="3"/>
      <c r="L32" s="291">
        <f>SUM(H32,J32)</f>
        <v>0</v>
      </c>
      <c r="M32" s="305"/>
      <c r="N32" s="24">
        <v>64</v>
      </c>
      <c r="P32" s="35" t="str">
        <f t="shared" si="9"/>
        <v>OK</v>
      </c>
      <c r="Q32" s="35" t="str">
        <f t="shared" si="10"/>
        <v>OK</v>
      </c>
    </row>
    <row r="33" spans="2:17" ht="20.100000000000001" customHeight="1" thickTop="1" thickBot="1" x14ac:dyDescent="0.25">
      <c r="B33" s="92" t="s">
        <v>88</v>
      </c>
      <c r="C33" s="92"/>
      <c r="D33" s="267" t="s">
        <v>89</v>
      </c>
      <c r="E33" s="181"/>
      <c r="F33" s="182"/>
      <c r="G33" s="24">
        <v>17</v>
      </c>
      <c r="H33" s="289"/>
      <c r="I33" s="289"/>
      <c r="J33" s="289"/>
      <c r="K33" s="289"/>
      <c r="L33" s="291">
        <f>SUM(H33,J33)</f>
        <v>0</v>
      </c>
      <c r="M33" s="291">
        <f>SUM(I33,K33)</f>
        <v>0</v>
      </c>
      <c r="N33" s="24">
        <v>17</v>
      </c>
      <c r="P33" s="35" t="str">
        <f t="shared" si="9"/>
        <v>OK</v>
      </c>
      <c r="Q33" s="35" t="str">
        <f t="shared" si="10"/>
        <v>OK</v>
      </c>
    </row>
    <row r="34" spans="2:17" s="88" customFormat="1" ht="24" customHeight="1" thickTop="1" x14ac:dyDescent="0.25">
      <c r="B34" s="228" t="s">
        <v>90</v>
      </c>
      <c r="C34" s="97"/>
      <c r="D34" s="211" t="s">
        <v>91</v>
      </c>
      <c r="E34" s="192"/>
      <c r="F34" s="193"/>
      <c r="G34" s="24"/>
      <c r="H34" s="288"/>
      <c r="I34" s="288"/>
      <c r="J34" s="288"/>
      <c r="K34" s="288"/>
      <c r="L34" s="288"/>
      <c r="M34" s="288"/>
      <c r="N34" s="24"/>
      <c r="P34" s="176"/>
      <c r="Q34" s="176"/>
    </row>
    <row r="35" spans="2:17" ht="20.100000000000001" customHeight="1" thickBot="1" x14ac:dyDescent="0.3">
      <c r="B35" s="144" t="s">
        <v>92</v>
      </c>
      <c r="C35" s="144"/>
      <c r="D35" s="210" t="s">
        <v>246</v>
      </c>
      <c r="E35" s="197"/>
      <c r="F35" s="198"/>
      <c r="G35" s="24">
        <v>20</v>
      </c>
      <c r="H35" s="291">
        <f>SUM(H36,H41)</f>
        <v>0</v>
      </c>
      <c r="I35" s="291">
        <f t="shared" ref="I35:M35" si="13">SUM(I36,I41)</f>
        <v>0</v>
      </c>
      <c r="J35" s="291">
        <f t="shared" si="13"/>
        <v>0</v>
      </c>
      <c r="K35" s="291">
        <f t="shared" si="13"/>
        <v>0</v>
      </c>
      <c r="L35" s="291">
        <f t="shared" si="13"/>
        <v>0</v>
      </c>
      <c r="M35" s="291">
        <f t="shared" si="13"/>
        <v>0</v>
      </c>
      <c r="N35" s="24">
        <v>20</v>
      </c>
      <c r="P35" s="201"/>
      <c r="Q35" s="201"/>
    </row>
    <row r="36" spans="2:17" ht="20.100000000000001" customHeight="1" thickTop="1" thickBot="1" x14ac:dyDescent="0.25">
      <c r="B36" s="92" t="s">
        <v>93</v>
      </c>
      <c r="C36" s="92"/>
      <c r="D36" s="267" t="s">
        <v>94</v>
      </c>
      <c r="E36" s="181"/>
      <c r="F36" s="182"/>
      <c r="G36" s="24">
        <v>21</v>
      </c>
      <c r="H36" s="289"/>
      <c r="I36" s="289"/>
      <c r="J36" s="289"/>
      <c r="K36" s="289"/>
      <c r="L36" s="291">
        <f t="shared" ref="L36:L41" si="14">SUM(H36,J36)</f>
        <v>0</v>
      </c>
      <c r="M36" s="291">
        <f t="shared" ref="M36:M41" si="15">SUM(I36,K36)</f>
        <v>0</v>
      </c>
      <c r="N36" s="24">
        <v>21</v>
      </c>
      <c r="P36" s="35" t="str">
        <f>IF(MIN(H36:I36)&lt;0,"Warning",IF(I36&gt;H36,"ERROR","OK"))</f>
        <v>OK</v>
      </c>
      <c r="Q36" s="35" t="str">
        <f>IF(MIN(J36:K36)&lt;0,"Warning",IF(K36&gt;J36,"ERROR","OK"))</f>
        <v>OK</v>
      </c>
    </row>
    <row r="37" spans="2:17" ht="18" customHeight="1" thickTop="1" x14ac:dyDescent="0.2">
      <c r="B37" s="92"/>
      <c r="C37" s="92"/>
      <c r="D37" s="320" t="s">
        <v>95</v>
      </c>
      <c r="E37" s="194"/>
      <c r="F37" s="196"/>
      <c r="G37" s="24"/>
      <c r="H37" s="288"/>
      <c r="I37" s="288"/>
      <c r="J37" s="288"/>
      <c r="K37" s="288"/>
      <c r="L37" s="306"/>
      <c r="M37" s="306"/>
      <c r="N37" s="24"/>
      <c r="P37" s="35"/>
      <c r="Q37" s="35"/>
    </row>
    <row r="38" spans="2:17" ht="12.75" customHeight="1" thickBot="1" x14ac:dyDescent="0.25">
      <c r="B38" s="59" t="s">
        <v>96</v>
      </c>
      <c r="C38" s="59"/>
      <c r="D38" s="273" t="s">
        <v>97</v>
      </c>
      <c r="E38" s="155"/>
      <c r="F38" s="156"/>
      <c r="G38" s="24">
        <v>22</v>
      </c>
      <c r="H38" s="289"/>
      <c r="I38" s="289"/>
      <c r="J38" s="289"/>
      <c r="K38" s="289"/>
      <c r="L38" s="291">
        <f t="shared" si="14"/>
        <v>0</v>
      </c>
      <c r="M38" s="291">
        <f t="shared" si="15"/>
        <v>0</v>
      </c>
      <c r="N38" s="24">
        <v>22</v>
      </c>
      <c r="P38" s="35" t="str">
        <f>IF(MIN(H38:I38)&lt;0,"Warning",IF(I38&gt;H38,"ERROR","OK"))</f>
        <v>OK</v>
      </c>
      <c r="Q38" s="35" t="str">
        <f>IF(MIN(J38:K38)&lt;0,"Warning",IF(K38&gt;J38,"ERROR","OK"))</f>
        <v>OK</v>
      </c>
    </row>
    <row r="39" spans="2:17" ht="18" customHeight="1" thickTop="1" x14ac:dyDescent="0.2">
      <c r="B39" s="59"/>
      <c r="C39" s="59"/>
      <c r="D39" s="320" t="s">
        <v>98</v>
      </c>
      <c r="E39" s="194"/>
      <c r="F39" s="196"/>
      <c r="G39" s="24"/>
      <c r="H39" s="288"/>
      <c r="I39" s="288"/>
      <c r="J39" s="288"/>
      <c r="K39" s="288"/>
      <c r="L39" s="306"/>
      <c r="M39" s="306"/>
      <c r="N39" s="24"/>
    </row>
    <row r="40" spans="2:17" ht="12.75" customHeight="1" thickBot="1" x14ac:dyDescent="0.25">
      <c r="B40" s="92" t="s">
        <v>99</v>
      </c>
      <c r="C40" s="92"/>
      <c r="D40" s="273" t="s">
        <v>100</v>
      </c>
      <c r="E40" s="155"/>
      <c r="F40" s="156"/>
      <c r="G40" s="24">
        <v>24</v>
      </c>
      <c r="H40" s="289"/>
      <c r="I40" s="289"/>
      <c r="J40" s="289"/>
      <c r="K40" s="289"/>
      <c r="L40" s="291">
        <f t="shared" si="14"/>
        <v>0</v>
      </c>
      <c r="M40" s="291">
        <f t="shared" si="15"/>
        <v>0</v>
      </c>
      <c r="N40" s="24">
        <v>24</v>
      </c>
      <c r="P40" s="35" t="str">
        <f>IF(MIN(H40:I40)&lt;0,"Warning",IF(I40&gt;H40,"ERROR","OK"))</f>
        <v>OK</v>
      </c>
      <c r="Q40" s="35" t="str">
        <f>IF(MIN(J40:K40)&lt;0,"Warning",IF(K40&gt;J40,"ERROR","OK"))</f>
        <v>OK</v>
      </c>
    </row>
    <row r="41" spans="2:17" ht="21" customHeight="1" thickTop="1" thickBot="1" x14ac:dyDescent="0.25">
      <c r="B41" s="92" t="s">
        <v>101</v>
      </c>
      <c r="C41" s="92"/>
      <c r="D41" s="356" t="s">
        <v>102</v>
      </c>
      <c r="E41" s="356"/>
      <c r="F41" s="357"/>
      <c r="G41" s="24">
        <v>23</v>
      </c>
      <c r="H41" s="289"/>
      <c r="I41" s="289"/>
      <c r="J41" s="289"/>
      <c r="K41" s="289"/>
      <c r="L41" s="291">
        <f t="shared" si="14"/>
        <v>0</v>
      </c>
      <c r="M41" s="291">
        <f t="shared" si="15"/>
        <v>0</v>
      </c>
      <c r="N41" s="24">
        <v>23</v>
      </c>
      <c r="P41" s="35" t="str">
        <f>IF(MIN(H41:I41)&lt;0,"Warning",IF(I41&gt;H41,"ERROR","OK"))</f>
        <v>OK</v>
      </c>
      <c r="Q41" s="35" t="str">
        <f>IF(MIN(J41:K41)&lt;0,"Warning",IF(K41&gt;J41,"ERROR","OK"))</f>
        <v>OK</v>
      </c>
    </row>
    <row r="42" spans="2:17" s="88" customFormat="1" ht="24" customHeight="1" thickTop="1" x14ac:dyDescent="0.25">
      <c r="B42" s="228" t="s">
        <v>103</v>
      </c>
      <c r="C42" s="144"/>
      <c r="D42" s="211" t="s">
        <v>104</v>
      </c>
      <c r="E42" s="191"/>
      <c r="F42" s="212"/>
      <c r="G42" s="24"/>
      <c r="H42" s="288"/>
      <c r="I42" s="288"/>
      <c r="J42" s="288"/>
      <c r="K42" s="288"/>
      <c r="L42" s="288"/>
      <c r="M42" s="288"/>
      <c r="N42" s="24"/>
      <c r="P42" s="176"/>
      <c r="Q42" s="176"/>
    </row>
    <row r="43" spans="2:17" s="88" customFormat="1" ht="20.100000000000001" customHeight="1" thickBot="1" x14ac:dyDescent="0.25">
      <c r="B43" s="92" t="s">
        <v>105</v>
      </c>
      <c r="C43" s="92"/>
      <c r="D43" s="259" t="s">
        <v>247</v>
      </c>
      <c r="E43" s="259"/>
      <c r="F43" s="168"/>
      <c r="G43" s="24">
        <v>30</v>
      </c>
      <c r="H43" s="291">
        <f>H15-H35</f>
        <v>0</v>
      </c>
      <c r="I43" s="291">
        <f t="shared" ref="I43:M43" si="16">I15-I35</f>
        <v>0</v>
      </c>
      <c r="J43" s="291">
        <f t="shared" si="16"/>
        <v>0</v>
      </c>
      <c r="K43" s="291">
        <f t="shared" si="16"/>
        <v>0</v>
      </c>
      <c r="L43" s="291">
        <f t="shared" si="16"/>
        <v>0</v>
      </c>
      <c r="M43" s="291">
        <f t="shared" si="16"/>
        <v>0</v>
      </c>
      <c r="N43" s="24">
        <v>30</v>
      </c>
      <c r="P43" s="202"/>
      <c r="Q43" s="202"/>
    </row>
    <row r="44" spans="2:17" s="88" customFormat="1" ht="24" customHeight="1" thickTop="1" x14ac:dyDescent="0.25">
      <c r="B44" s="228" t="s">
        <v>106</v>
      </c>
      <c r="C44" s="144"/>
      <c r="D44" s="211" t="s">
        <v>107</v>
      </c>
      <c r="E44" s="192"/>
      <c r="F44" s="193"/>
      <c r="G44" s="24"/>
      <c r="H44" s="288"/>
      <c r="I44" s="288"/>
      <c r="J44" s="288"/>
      <c r="K44" s="288"/>
      <c r="L44" s="288"/>
      <c r="M44" s="288"/>
      <c r="N44" s="24"/>
      <c r="P44" s="202"/>
      <c r="Q44" s="202"/>
    </row>
    <row r="45" spans="2:17" ht="30" customHeight="1" thickBot="1" x14ac:dyDescent="0.25">
      <c r="B45" s="209">
        <v>4.0999999999999996</v>
      </c>
      <c r="C45" s="92"/>
      <c r="D45" s="345" t="s">
        <v>159</v>
      </c>
      <c r="E45" s="345"/>
      <c r="F45" s="346"/>
      <c r="G45" s="24">
        <v>40</v>
      </c>
      <c r="H45" s="289"/>
      <c r="I45" s="289"/>
      <c r="J45" s="289"/>
      <c r="K45" s="289"/>
      <c r="L45" s="291">
        <f t="shared" ref="L45:M45" si="17">SUM(H45,J45)</f>
        <v>0</v>
      </c>
      <c r="M45" s="291">
        <f t="shared" si="17"/>
        <v>0</v>
      </c>
      <c r="N45" s="24">
        <v>40</v>
      </c>
      <c r="P45" s="35" t="str">
        <f>IF(MIN(H45:I45)&lt;0,"Warning",IF(I45&gt;H45,"ERROR","OK"))</f>
        <v>OK</v>
      </c>
      <c r="Q45" s="35" t="str">
        <f>IF(MIN(J45:K45)&lt;0,"Warning",IF(K45&gt;J45,"ERROR","OK"))</f>
        <v>OK</v>
      </c>
    </row>
    <row r="46" spans="2:17" s="59" customFormat="1" ht="6" customHeight="1" thickTop="1" x14ac:dyDescent="0.2">
      <c r="B46" s="99"/>
      <c r="C46" s="99"/>
      <c r="D46" s="100"/>
      <c r="E46" s="100"/>
      <c r="F46" s="100"/>
      <c r="G46" s="153"/>
      <c r="H46" s="151"/>
      <c r="I46" s="151"/>
      <c r="J46" s="151"/>
      <c r="K46" s="151"/>
      <c r="L46" s="152"/>
      <c r="M46" s="152"/>
      <c r="N46" s="45"/>
      <c r="P46" s="150"/>
      <c r="Q46" s="150"/>
    </row>
    <row r="47" spans="2:17" ht="14.25" x14ac:dyDescent="0.2">
      <c r="B47" s="52" t="str">
        <f>"Version: "&amp;E60</f>
        <v>Version: 1.01.D1</v>
      </c>
      <c r="C47" s="95"/>
      <c r="E47" s="101"/>
      <c r="N47" s="154" t="s">
        <v>6</v>
      </c>
      <c r="P47" s="98"/>
      <c r="Q47" s="98"/>
    </row>
    <row r="48" spans="2:17" ht="14.25" x14ac:dyDescent="0.2">
      <c r="C48" s="149"/>
      <c r="E48" s="101"/>
      <c r="N48" s="154"/>
      <c r="P48" s="98"/>
      <c r="Q48" s="98"/>
    </row>
    <row r="49" spans="2:17" x14ac:dyDescent="0.2">
      <c r="O49" s="102"/>
      <c r="P49" s="98"/>
      <c r="Q49" s="98"/>
    </row>
    <row r="50" spans="2:17" ht="12.75" customHeight="1" x14ac:dyDescent="0.2">
      <c r="B50" s="102"/>
      <c r="C50" s="102"/>
      <c r="D50" s="102"/>
      <c r="E50" s="344" t="s">
        <v>241</v>
      </c>
      <c r="F50" s="344"/>
      <c r="G50" s="344"/>
      <c r="H50" s="35" t="str">
        <f>IF(MIN(H31:H32)&lt;0,"Warning",IF(H32&gt;H31,"ERROR","OK"))</f>
        <v>OK</v>
      </c>
      <c r="I50" s="35" t="str">
        <f>IF(MIN(I31:I32)&lt;0,"Warning",IF(I32&gt;I31,"ERROR","OK"))</f>
        <v>OK</v>
      </c>
      <c r="J50" s="35" t="str">
        <f>IF(MIN(J31:J32)&lt;0,"Warning",IF(J32&gt;J31,"ERROR","OK"))</f>
        <v>OK</v>
      </c>
      <c r="K50" s="35" t="str">
        <f>IF(MIN(K31:K32)&lt;0,"Warning",IF(K32&gt;K31,"ERROR","OK"))</f>
        <v>OK</v>
      </c>
      <c r="P50" s="98"/>
    </row>
    <row r="51" spans="2:17" ht="12.75" customHeight="1" x14ac:dyDescent="0.2">
      <c r="B51" s="102"/>
      <c r="C51" s="102"/>
      <c r="D51" s="102"/>
      <c r="E51" s="344" t="s">
        <v>242</v>
      </c>
      <c r="F51" s="344"/>
      <c r="G51" s="344"/>
      <c r="H51" s="35" t="str">
        <f>IF(MIN(H36:H38)&lt;0,"Warning",IF(H38&gt;H36,"ERROR","OK"))</f>
        <v>OK</v>
      </c>
      <c r="I51" s="35" t="str">
        <f>IF(MIN(I36:I38)&lt;0,"Warning",IF(I38&gt;I36,"ERROR","OK"))</f>
        <v>OK</v>
      </c>
      <c r="J51" s="35" t="str">
        <f>IF(MIN(J36:J38)&lt;0,"Warning",IF(J38&gt;J36,"ERROR","OK"))</f>
        <v>OK</v>
      </c>
      <c r="K51" s="35" t="str">
        <f>IF(MIN(K36:K38)&lt;0,"Warning",IF(K38&gt;K36,"ERROR","OK"))</f>
        <v>OK</v>
      </c>
    </row>
    <row r="52" spans="2:17" ht="12.75" customHeight="1" x14ac:dyDescent="0.2">
      <c r="B52" s="102"/>
      <c r="C52" s="102"/>
      <c r="D52" s="102"/>
      <c r="E52" s="344" t="s">
        <v>243</v>
      </c>
      <c r="F52" s="344"/>
      <c r="G52" s="344"/>
      <c r="H52" s="35" t="str">
        <f>IF(MIN(H36,H40)&lt;0,"Warning",IF(H36&gt;=H40,"OK","ERROR"))</f>
        <v>OK</v>
      </c>
      <c r="I52" s="35" t="str">
        <f>IF(MIN(I36,I40)&lt;0,"Warning",IF(I36&gt;=I40,"OK","ERROR"))</f>
        <v>OK</v>
      </c>
      <c r="J52" s="35" t="str">
        <f>IF(MIN(J36,J40)&lt;0,"Warning",IF(J36&gt;=J40,"OK","ERROR"))</f>
        <v>OK</v>
      </c>
      <c r="K52" s="35" t="str">
        <f>IF(MIN(K36,K40)&lt;0,"Warning",IF(K36&gt;=K40,"OK","ERROR"))</f>
        <v>OK</v>
      </c>
    </row>
    <row r="54" spans="2:17" x14ac:dyDescent="0.2">
      <c r="B54" s="107"/>
      <c r="C54" s="107"/>
      <c r="D54" s="59"/>
      <c r="I54" s="59"/>
    </row>
    <row r="55" spans="2:17" x14ac:dyDescent="0.2">
      <c r="B55" s="107"/>
      <c r="C55" s="107"/>
      <c r="D55" s="59"/>
      <c r="I55" s="59"/>
    </row>
    <row r="56" spans="2:17" x14ac:dyDescent="0.2">
      <c r="B56" s="107"/>
      <c r="C56" s="107"/>
      <c r="D56" s="59"/>
      <c r="F56" s="11"/>
    </row>
    <row r="57" spans="2:17" x14ac:dyDescent="0.2">
      <c r="B57" s="321"/>
      <c r="C57" s="104"/>
      <c r="D57" s="104" t="s">
        <v>5</v>
      </c>
      <c r="E57" s="105" t="str">
        <f>M2</f>
        <v>XXXXXX</v>
      </c>
      <c r="F57" s="11"/>
    </row>
    <row r="58" spans="2:17" x14ac:dyDescent="0.2">
      <c r="B58" s="106"/>
      <c r="C58" s="281"/>
      <c r="D58" s="239"/>
      <c r="E58" s="108" t="str">
        <f>M1</f>
        <v>F011</v>
      </c>
      <c r="F58" s="11"/>
    </row>
    <row r="59" spans="2:17" x14ac:dyDescent="0.2">
      <c r="B59" s="106"/>
      <c r="C59" s="281"/>
      <c r="D59" s="239"/>
      <c r="E59" s="109" t="str">
        <f>M3</f>
        <v>TT.MM.JJJJ</v>
      </c>
      <c r="F59" s="11"/>
    </row>
    <row r="60" spans="2:17" x14ac:dyDescent="0.2">
      <c r="B60" s="106"/>
      <c r="C60" s="281"/>
      <c r="D60" s="239"/>
      <c r="E60" s="108" t="s">
        <v>268</v>
      </c>
      <c r="F60" s="11"/>
    </row>
    <row r="61" spans="2:17" x14ac:dyDescent="0.2">
      <c r="B61" s="106"/>
      <c r="C61" s="281"/>
      <c r="D61" s="239"/>
      <c r="E61" s="108" t="str">
        <f>H5</f>
        <v>$BOD</v>
      </c>
      <c r="F61" s="11"/>
    </row>
    <row r="62" spans="2:17" x14ac:dyDescent="0.2">
      <c r="B62" s="96"/>
      <c r="C62" s="239"/>
      <c r="D62" s="239"/>
      <c r="E62" s="110">
        <f>COUNTIF(H6:Q52,"ERROR")</f>
        <v>0</v>
      </c>
      <c r="F62" s="11"/>
    </row>
    <row r="63" spans="2:17" x14ac:dyDescent="0.2">
      <c r="B63" s="120"/>
      <c r="C63" s="111"/>
      <c r="D63" s="111"/>
      <c r="E63" s="112">
        <f>COUNTIF(H14:Q52,"Warning")</f>
        <v>0</v>
      </c>
      <c r="F63" s="11"/>
    </row>
    <row r="64" spans="2:17" x14ac:dyDescent="0.2">
      <c r="F64" s="11"/>
    </row>
    <row r="65" spans="6:6" x14ac:dyDescent="0.2">
      <c r="F65" s="11"/>
    </row>
  </sheetData>
  <mergeCells count="14">
    <mergeCell ref="L9:M9"/>
    <mergeCell ref="E50:G50"/>
    <mergeCell ref="H2:K2"/>
    <mergeCell ref="I11:I12"/>
    <mergeCell ref="K11:K12"/>
    <mergeCell ref="M11:M12"/>
    <mergeCell ref="D21:F21"/>
    <mergeCell ref="D27:F27"/>
    <mergeCell ref="D41:F41"/>
    <mergeCell ref="E51:G51"/>
    <mergeCell ref="E52:G52"/>
    <mergeCell ref="D45:F45"/>
    <mergeCell ref="H9:I10"/>
    <mergeCell ref="J9:K10"/>
  </mergeCells>
  <dataValidations count="1">
    <dataValidation type="whole" allowBlank="1" showInputMessage="1" showErrorMessage="1" sqref="WVU983041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formula1>100000</formula1>
      <formula2>500000</formula2>
    </dataValidation>
  </dataValidations>
  <pageMargins left="0.39370078740157483" right="0.39370078740157483" top="0.39370078740157483" bottom="0.39370078740157483" header="0.51181102362204722" footer="0.11811023622047245"/>
  <pageSetup paperSize="9" scale="60" orientation="landscape" r:id="rId1"/>
  <headerFooter alignWithMargins="0">
    <oddFooter>&amp;L&amp;"Arial,Fett"SNB Vertraulich&amp;C&amp;D&amp;RSeite &amp;P</oddFooter>
  </headerFooter>
  <rowBreaks count="1" manualBreakCount="1">
    <brk id="50" max="16383" man="1"/>
  </rowBreaks>
  <drawing r:id="rId2"/>
  <extLst>
    <ext xmlns:x14="http://schemas.microsoft.com/office/spreadsheetml/2009/9/main" uri="{CCE6A557-97BC-4b89-ADB6-D9C93CAAB3DF}">
      <x14:dataValidations xmlns:xm="http://schemas.microsoft.com/office/excel/2006/main" count="1">
        <x14:dataValidation type="decimal" operator="notEqual" allowBlank="1" showInputMessage="1" showErrorMessage="1" errorTitle="Falsche Eingabe" error="Bitte keine Nullen eingeben">
          <x14:formula1>
            <xm:f>0</xm:f>
          </x14:formula1>
          <xm:sqref>H17:K21 JD17:JG21 SZ17:TC21 ACV17:ACY21 AMR17:AMU21 AWN17:AWQ21 BGJ17:BGM21 BQF17:BQI21 CAB17:CAE21 CJX17:CKA21 CTT17:CTW21 DDP17:DDS21 DNL17:DNO21 DXH17:DXK21 EHD17:EHG21 EQZ17:ERC21 FAV17:FAY21 FKR17:FKU21 FUN17:FUQ21 GEJ17:GEM21 GOF17:GOI21 GYB17:GYE21 HHX17:HIA21 HRT17:HRW21 IBP17:IBS21 ILL17:ILO21 IVH17:IVK21 JFD17:JFG21 JOZ17:JPC21 JYV17:JYY21 KIR17:KIU21 KSN17:KSQ21 LCJ17:LCM21 LMF17:LMI21 LWB17:LWE21 MFX17:MGA21 MPT17:MPW21 MZP17:MZS21 NJL17:NJO21 NTH17:NTK21 ODD17:ODG21 OMZ17:ONC21 OWV17:OWY21 PGR17:PGU21 PQN17:PQQ21 QAJ17:QAM21 QKF17:QKI21 QUB17:QUE21 RDX17:REA21 RNT17:RNW21 RXP17:RXS21 SHL17:SHO21 SRH17:SRK21 TBD17:TBG21 TKZ17:TLC21 TUV17:TUY21 UER17:UEU21 UON17:UOQ21 UYJ17:UYM21 VIF17:VII21 VSB17:VSE21 WBX17:WCA21 WLT17:WLW21 WVP17:WVS21 H65552:K65556 JD65552:JG65556 SZ65552:TC65556 ACV65552:ACY65556 AMR65552:AMU65556 AWN65552:AWQ65556 BGJ65552:BGM65556 BQF65552:BQI65556 CAB65552:CAE65556 CJX65552:CKA65556 CTT65552:CTW65556 DDP65552:DDS65556 DNL65552:DNO65556 DXH65552:DXK65556 EHD65552:EHG65556 EQZ65552:ERC65556 FAV65552:FAY65556 FKR65552:FKU65556 FUN65552:FUQ65556 GEJ65552:GEM65556 GOF65552:GOI65556 GYB65552:GYE65556 HHX65552:HIA65556 HRT65552:HRW65556 IBP65552:IBS65556 ILL65552:ILO65556 IVH65552:IVK65556 JFD65552:JFG65556 JOZ65552:JPC65556 JYV65552:JYY65556 KIR65552:KIU65556 KSN65552:KSQ65556 LCJ65552:LCM65556 LMF65552:LMI65556 LWB65552:LWE65556 MFX65552:MGA65556 MPT65552:MPW65556 MZP65552:MZS65556 NJL65552:NJO65556 NTH65552:NTK65556 ODD65552:ODG65556 OMZ65552:ONC65556 OWV65552:OWY65556 PGR65552:PGU65556 PQN65552:PQQ65556 QAJ65552:QAM65556 QKF65552:QKI65556 QUB65552:QUE65556 RDX65552:REA65556 RNT65552:RNW65556 RXP65552:RXS65556 SHL65552:SHO65556 SRH65552:SRK65556 TBD65552:TBG65556 TKZ65552:TLC65556 TUV65552:TUY65556 UER65552:UEU65556 UON65552:UOQ65556 UYJ65552:UYM65556 VIF65552:VII65556 VSB65552:VSE65556 WBX65552:WCA65556 WLT65552:WLW65556 WVP65552:WVS65556 H131088:K131092 JD131088:JG131092 SZ131088:TC131092 ACV131088:ACY131092 AMR131088:AMU131092 AWN131088:AWQ131092 BGJ131088:BGM131092 BQF131088:BQI131092 CAB131088:CAE131092 CJX131088:CKA131092 CTT131088:CTW131092 DDP131088:DDS131092 DNL131088:DNO131092 DXH131088:DXK131092 EHD131088:EHG131092 EQZ131088:ERC131092 FAV131088:FAY131092 FKR131088:FKU131092 FUN131088:FUQ131092 GEJ131088:GEM131092 GOF131088:GOI131092 GYB131088:GYE131092 HHX131088:HIA131092 HRT131088:HRW131092 IBP131088:IBS131092 ILL131088:ILO131092 IVH131088:IVK131092 JFD131088:JFG131092 JOZ131088:JPC131092 JYV131088:JYY131092 KIR131088:KIU131092 KSN131088:KSQ131092 LCJ131088:LCM131092 LMF131088:LMI131092 LWB131088:LWE131092 MFX131088:MGA131092 MPT131088:MPW131092 MZP131088:MZS131092 NJL131088:NJO131092 NTH131088:NTK131092 ODD131088:ODG131092 OMZ131088:ONC131092 OWV131088:OWY131092 PGR131088:PGU131092 PQN131088:PQQ131092 QAJ131088:QAM131092 QKF131088:QKI131092 QUB131088:QUE131092 RDX131088:REA131092 RNT131088:RNW131092 RXP131088:RXS131092 SHL131088:SHO131092 SRH131088:SRK131092 TBD131088:TBG131092 TKZ131088:TLC131092 TUV131088:TUY131092 UER131088:UEU131092 UON131088:UOQ131092 UYJ131088:UYM131092 VIF131088:VII131092 VSB131088:VSE131092 WBX131088:WCA131092 WLT131088:WLW131092 WVP131088:WVS131092 H196624:K196628 JD196624:JG196628 SZ196624:TC196628 ACV196624:ACY196628 AMR196624:AMU196628 AWN196624:AWQ196628 BGJ196624:BGM196628 BQF196624:BQI196628 CAB196624:CAE196628 CJX196624:CKA196628 CTT196624:CTW196628 DDP196624:DDS196628 DNL196624:DNO196628 DXH196624:DXK196628 EHD196624:EHG196628 EQZ196624:ERC196628 FAV196624:FAY196628 FKR196624:FKU196628 FUN196624:FUQ196628 GEJ196624:GEM196628 GOF196624:GOI196628 GYB196624:GYE196628 HHX196624:HIA196628 HRT196624:HRW196628 IBP196624:IBS196628 ILL196624:ILO196628 IVH196624:IVK196628 JFD196624:JFG196628 JOZ196624:JPC196628 JYV196624:JYY196628 KIR196624:KIU196628 KSN196624:KSQ196628 LCJ196624:LCM196628 LMF196624:LMI196628 LWB196624:LWE196628 MFX196624:MGA196628 MPT196624:MPW196628 MZP196624:MZS196628 NJL196624:NJO196628 NTH196624:NTK196628 ODD196624:ODG196628 OMZ196624:ONC196628 OWV196624:OWY196628 PGR196624:PGU196628 PQN196624:PQQ196628 QAJ196624:QAM196628 QKF196624:QKI196628 QUB196624:QUE196628 RDX196624:REA196628 RNT196624:RNW196628 RXP196624:RXS196628 SHL196624:SHO196628 SRH196624:SRK196628 TBD196624:TBG196628 TKZ196624:TLC196628 TUV196624:TUY196628 UER196624:UEU196628 UON196624:UOQ196628 UYJ196624:UYM196628 VIF196624:VII196628 VSB196624:VSE196628 WBX196624:WCA196628 WLT196624:WLW196628 WVP196624:WVS196628 H262160:K262164 JD262160:JG262164 SZ262160:TC262164 ACV262160:ACY262164 AMR262160:AMU262164 AWN262160:AWQ262164 BGJ262160:BGM262164 BQF262160:BQI262164 CAB262160:CAE262164 CJX262160:CKA262164 CTT262160:CTW262164 DDP262160:DDS262164 DNL262160:DNO262164 DXH262160:DXK262164 EHD262160:EHG262164 EQZ262160:ERC262164 FAV262160:FAY262164 FKR262160:FKU262164 FUN262160:FUQ262164 GEJ262160:GEM262164 GOF262160:GOI262164 GYB262160:GYE262164 HHX262160:HIA262164 HRT262160:HRW262164 IBP262160:IBS262164 ILL262160:ILO262164 IVH262160:IVK262164 JFD262160:JFG262164 JOZ262160:JPC262164 JYV262160:JYY262164 KIR262160:KIU262164 KSN262160:KSQ262164 LCJ262160:LCM262164 LMF262160:LMI262164 LWB262160:LWE262164 MFX262160:MGA262164 MPT262160:MPW262164 MZP262160:MZS262164 NJL262160:NJO262164 NTH262160:NTK262164 ODD262160:ODG262164 OMZ262160:ONC262164 OWV262160:OWY262164 PGR262160:PGU262164 PQN262160:PQQ262164 QAJ262160:QAM262164 QKF262160:QKI262164 QUB262160:QUE262164 RDX262160:REA262164 RNT262160:RNW262164 RXP262160:RXS262164 SHL262160:SHO262164 SRH262160:SRK262164 TBD262160:TBG262164 TKZ262160:TLC262164 TUV262160:TUY262164 UER262160:UEU262164 UON262160:UOQ262164 UYJ262160:UYM262164 VIF262160:VII262164 VSB262160:VSE262164 WBX262160:WCA262164 WLT262160:WLW262164 WVP262160:WVS262164 H327696:K327700 JD327696:JG327700 SZ327696:TC327700 ACV327696:ACY327700 AMR327696:AMU327700 AWN327696:AWQ327700 BGJ327696:BGM327700 BQF327696:BQI327700 CAB327696:CAE327700 CJX327696:CKA327700 CTT327696:CTW327700 DDP327696:DDS327700 DNL327696:DNO327700 DXH327696:DXK327700 EHD327696:EHG327700 EQZ327696:ERC327700 FAV327696:FAY327700 FKR327696:FKU327700 FUN327696:FUQ327700 GEJ327696:GEM327700 GOF327696:GOI327700 GYB327696:GYE327700 HHX327696:HIA327700 HRT327696:HRW327700 IBP327696:IBS327700 ILL327696:ILO327700 IVH327696:IVK327700 JFD327696:JFG327700 JOZ327696:JPC327700 JYV327696:JYY327700 KIR327696:KIU327700 KSN327696:KSQ327700 LCJ327696:LCM327700 LMF327696:LMI327700 LWB327696:LWE327700 MFX327696:MGA327700 MPT327696:MPW327700 MZP327696:MZS327700 NJL327696:NJO327700 NTH327696:NTK327700 ODD327696:ODG327700 OMZ327696:ONC327700 OWV327696:OWY327700 PGR327696:PGU327700 PQN327696:PQQ327700 QAJ327696:QAM327700 QKF327696:QKI327700 QUB327696:QUE327700 RDX327696:REA327700 RNT327696:RNW327700 RXP327696:RXS327700 SHL327696:SHO327700 SRH327696:SRK327700 TBD327696:TBG327700 TKZ327696:TLC327700 TUV327696:TUY327700 UER327696:UEU327700 UON327696:UOQ327700 UYJ327696:UYM327700 VIF327696:VII327700 VSB327696:VSE327700 WBX327696:WCA327700 WLT327696:WLW327700 WVP327696:WVS327700 H393232:K393236 JD393232:JG393236 SZ393232:TC393236 ACV393232:ACY393236 AMR393232:AMU393236 AWN393232:AWQ393236 BGJ393232:BGM393236 BQF393232:BQI393236 CAB393232:CAE393236 CJX393232:CKA393236 CTT393232:CTW393236 DDP393232:DDS393236 DNL393232:DNO393236 DXH393232:DXK393236 EHD393232:EHG393236 EQZ393232:ERC393236 FAV393232:FAY393236 FKR393232:FKU393236 FUN393232:FUQ393236 GEJ393232:GEM393236 GOF393232:GOI393236 GYB393232:GYE393236 HHX393232:HIA393236 HRT393232:HRW393236 IBP393232:IBS393236 ILL393232:ILO393236 IVH393232:IVK393236 JFD393232:JFG393236 JOZ393232:JPC393236 JYV393232:JYY393236 KIR393232:KIU393236 KSN393232:KSQ393236 LCJ393232:LCM393236 LMF393232:LMI393236 LWB393232:LWE393236 MFX393232:MGA393236 MPT393232:MPW393236 MZP393232:MZS393236 NJL393232:NJO393236 NTH393232:NTK393236 ODD393232:ODG393236 OMZ393232:ONC393236 OWV393232:OWY393236 PGR393232:PGU393236 PQN393232:PQQ393236 QAJ393232:QAM393236 QKF393232:QKI393236 QUB393232:QUE393236 RDX393232:REA393236 RNT393232:RNW393236 RXP393232:RXS393236 SHL393232:SHO393236 SRH393232:SRK393236 TBD393232:TBG393236 TKZ393232:TLC393236 TUV393232:TUY393236 UER393232:UEU393236 UON393232:UOQ393236 UYJ393232:UYM393236 VIF393232:VII393236 VSB393232:VSE393236 WBX393232:WCA393236 WLT393232:WLW393236 WVP393232:WVS393236 H458768:K458772 JD458768:JG458772 SZ458768:TC458772 ACV458768:ACY458772 AMR458768:AMU458772 AWN458768:AWQ458772 BGJ458768:BGM458772 BQF458768:BQI458772 CAB458768:CAE458772 CJX458768:CKA458772 CTT458768:CTW458772 DDP458768:DDS458772 DNL458768:DNO458772 DXH458768:DXK458772 EHD458768:EHG458772 EQZ458768:ERC458772 FAV458768:FAY458772 FKR458768:FKU458772 FUN458768:FUQ458772 GEJ458768:GEM458772 GOF458768:GOI458772 GYB458768:GYE458772 HHX458768:HIA458772 HRT458768:HRW458772 IBP458768:IBS458772 ILL458768:ILO458772 IVH458768:IVK458772 JFD458768:JFG458772 JOZ458768:JPC458772 JYV458768:JYY458772 KIR458768:KIU458772 KSN458768:KSQ458772 LCJ458768:LCM458772 LMF458768:LMI458772 LWB458768:LWE458772 MFX458768:MGA458772 MPT458768:MPW458772 MZP458768:MZS458772 NJL458768:NJO458772 NTH458768:NTK458772 ODD458768:ODG458772 OMZ458768:ONC458772 OWV458768:OWY458772 PGR458768:PGU458772 PQN458768:PQQ458772 QAJ458768:QAM458772 QKF458768:QKI458772 QUB458768:QUE458772 RDX458768:REA458772 RNT458768:RNW458772 RXP458768:RXS458772 SHL458768:SHO458772 SRH458768:SRK458772 TBD458768:TBG458772 TKZ458768:TLC458772 TUV458768:TUY458772 UER458768:UEU458772 UON458768:UOQ458772 UYJ458768:UYM458772 VIF458768:VII458772 VSB458768:VSE458772 WBX458768:WCA458772 WLT458768:WLW458772 WVP458768:WVS458772 H524304:K524308 JD524304:JG524308 SZ524304:TC524308 ACV524304:ACY524308 AMR524304:AMU524308 AWN524304:AWQ524308 BGJ524304:BGM524308 BQF524304:BQI524308 CAB524304:CAE524308 CJX524304:CKA524308 CTT524304:CTW524308 DDP524304:DDS524308 DNL524304:DNO524308 DXH524304:DXK524308 EHD524304:EHG524308 EQZ524304:ERC524308 FAV524304:FAY524308 FKR524304:FKU524308 FUN524304:FUQ524308 GEJ524304:GEM524308 GOF524304:GOI524308 GYB524304:GYE524308 HHX524304:HIA524308 HRT524304:HRW524308 IBP524304:IBS524308 ILL524304:ILO524308 IVH524304:IVK524308 JFD524304:JFG524308 JOZ524304:JPC524308 JYV524304:JYY524308 KIR524304:KIU524308 KSN524304:KSQ524308 LCJ524304:LCM524308 LMF524304:LMI524308 LWB524304:LWE524308 MFX524304:MGA524308 MPT524304:MPW524308 MZP524304:MZS524308 NJL524304:NJO524308 NTH524304:NTK524308 ODD524304:ODG524308 OMZ524304:ONC524308 OWV524304:OWY524308 PGR524304:PGU524308 PQN524304:PQQ524308 QAJ524304:QAM524308 QKF524304:QKI524308 QUB524304:QUE524308 RDX524304:REA524308 RNT524304:RNW524308 RXP524304:RXS524308 SHL524304:SHO524308 SRH524304:SRK524308 TBD524304:TBG524308 TKZ524304:TLC524308 TUV524304:TUY524308 UER524304:UEU524308 UON524304:UOQ524308 UYJ524304:UYM524308 VIF524304:VII524308 VSB524304:VSE524308 WBX524304:WCA524308 WLT524304:WLW524308 WVP524304:WVS524308 H589840:K589844 JD589840:JG589844 SZ589840:TC589844 ACV589840:ACY589844 AMR589840:AMU589844 AWN589840:AWQ589844 BGJ589840:BGM589844 BQF589840:BQI589844 CAB589840:CAE589844 CJX589840:CKA589844 CTT589840:CTW589844 DDP589840:DDS589844 DNL589840:DNO589844 DXH589840:DXK589844 EHD589840:EHG589844 EQZ589840:ERC589844 FAV589840:FAY589844 FKR589840:FKU589844 FUN589840:FUQ589844 GEJ589840:GEM589844 GOF589840:GOI589844 GYB589840:GYE589844 HHX589840:HIA589844 HRT589840:HRW589844 IBP589840:IBS589844 ILL589840:ILO589844 IVH589840:IVK589844 JFD589840:JFG589844 JOZ589840:JPC589844 JYV589840:JYY589844 KIR589840:KIU589844 KSN589840:KSQ589844 LCJ589840:LCM589844 LMF589840:LMI589844 LWB589840:LWE589844 MFX589840:MGA589844 MPT589840:MPW589844 MZP589840:MZS589844 NJL589840:NJO589844 NTH589840:NTK589844 ODD589840:ODG589844 OMZ589840:ONC589844 OWV589840:OWY589844 PGR589840:PGU589844 PQN589840:PQQ589844 QAJ589840:QAM589844 QKF589840:QKI589844 QUB589840:QUE589844 RDX589840:REA589844 RNT589840:RNW589844 RXP589840:RXS589844 SHL589840:SHO589844 SRH589840:SRK589844 TBD589840:TBG589844 TKZ589840:TLC589844 TUV589840:TUY589844 UER589840:UEU589844 UON589840:UOQ589844 UYJ589840:UYM589844 VIF589840:VII589844 VSB589840:VSE589844 WBX589840:WCA589844 WLT589840:WLW589844 WVP589840:WVS589844 H655376:K655380 JD655376:JG655380 SZ655376:TC655380 ACV655376:ACY655380 AMR655376:AMU655380 AWN655376:AWQ655380 BGJ655376:BGM655380 BQF655376:BQI655380 CAB655376:CAE655380 CJX655376:CKA655380 CTT655376:CTW655380 DDP655376:DDS655380 DNL655376:DNO655380 DXH655376:DXK655380 EHD655376:EHG655380 EQZ655376:ERC655380 FAV655376:FAY655380 FKR655376:FKU655380 FUN655376:FUQ655380 GEJ655376:GEM655380 GOF655376:GOI655380 GYB655376:GYE655380 HHX655376:HIA655380 HRT655376:HRW655380 IBP655376:IBS655380 ILL655376:ILO655380 IVH655376:IVK655380 JFD655376:JFG655380 JOZ655376:JPC655380 JYV655376:JYY655380 KIR655376:KIU655380 KSN655376:KSQ655380 LCJ655376:LCM655380 LMF655376:LMI655380 LWB655376:LWE655380 MFX655376:MGA655380 MPT655376:MPW655380 MZP655376:MZS655380 NJL655376:NJO655380 NTH655376:NTK655380 ODD655376:ODG655380 OMZ655376:ONC655380 OWV655376:OWY655380 PGR655376:PGU655380 PQN655376:PQQ655380 QAJ655376:QAM655380 QKF655376:QKI655380 QUB655376:QUE655380 RDX655376:REA655380 RNT655376:RNW655380 RXP655376:RXS655380 SHL655376:SHO655380 SRH655376:SRK655380 TBD655376:TBG655380 TKZ655376:TLC655380 TUV655376:TUY655380 UER655376:UEU655380 UON655376:UOQ655380 UYJ655376:UYM655380 VIF655376:VII655380 VSB655376:VSE655380 WBX655376:WCA655380 WLT655376:WLW655380 WVP655376:WVS655380 H720912:K720916 JD720912:JG720916 SZ720912:TC720916 ACV720912:ACY720916 AMR720912:AMU720916 AWN720912:AWQ720916 BGJ720912:BGM720916 BQF720912:BQI720916 CAB720912:CAE720916 CJX720912:CKA720916 CTT720912:CTW720916 DDP720912:DDS720916 DNL720912:DNO720916 DXH720912:DXK720916 EHD720912:EHG720916 EQZ720912:ERC720916 FAV720912:FAY720916 FKR720912:FKU720916 FUN720912:FUQ720916 GEJ720912:GEM720916 GOF720912:GOI720916 GYB720912:GYE720916 HHX720912:HIA720916 HRT720912:HRW720916 IBP720912:IBS720916 ILL720912:ILO720916 IVH720912:IVK720916 JFD720912:JFG720916 JOZ720912:JPC720916 JYV720912:JYY720916 KIR720912:KIU720916 KSN720912:KSQ720916 LCJ720912:LCM720916 LMF720912:LMI720916 LWB720912:LWE720916 MFX720912:MGA720916 MPT720912:MPW720916 MZP720912:MZS720916 NJL720912:NJO720916 NTH720912:NTK720916 ODD720912:ODG720916 OMZ720912:ONC720916 OWV720912:OWY720916 PGR720912:PGU720916 PQN720912:PQQ720916 QAJ720912:QAM720916 QKF720912:QKI720916 QUB720912:QUE720916 RDX720912:REA720916 RNT720912:RNW720916 RXP720912:RXS720916 SHL720912:SHO720916 SRH720912:SRK720916 TBD720912:TBG720916 TKZ720912:TLC720916 TUV720912:TUY720916 UER720912:UEU720916 UON720912:UOQ720916 UYJ720912:UYM720916 VIF720912:VII720916 VSB720912:VSE720916 WBX720912:WCA720916 WLT720912:WLW720916 WVP720912:WVS720916 H786448:K786452 JD786448:JG786452 SZ786448:TC786452 ACV786448:ACY786452 AMR786448:AMU786452 AWN786448:AWQ786452 BGJ786448:BGM786452 BQF786448:BQI786452 CAB786448:CAE786452 CJX786448:CKA786452 CTT786448:CTW786452 DDP786448:DDS786452 DNL786448:DNO786452 DXH786448:DXK786452 EHD786448:EHG786452 EQZ786448:ERC786452 FAV786448:FAY786452 FKR786448:FKU786452 FUN786448:FUQ786452 GEJ786448:GEM786452 GOF786448:GOI786452 GYB786448:GYE786452 HHX786448:HIA786452 HRT786448:HRW786452 IBP786448:IBS786452 ILL786448:ILO786452 IVH786448:IVK786452 JFD786448:JFG786452 JOZ786448:JPC786452 JYV786448:JYY786452 KIR786448:KIU786452 KSN786448:KSQ786452 LCJ786448:LCM786452 LMF786448:LMI786452 LWB786448:LWE786452 MFX786448:MGA786452 MPT786448:MPW786452 MZP786448:MZS786452 NJL786448:NJO786452 NTH786448:NTK786452 ODD786448:ODG786452 OMZ786448:ONC786452 OWV786448:OWY786452 PGR786448:PGU786452 PQN786448:PQQ786452 QAJ786448:QAM786452 QKF786448:QKI786452 QUB786448:QUE786452 RDX786448:REA786452 RNT786448:RNW786452 RXP786448:RXS786452 SHL786448:SHO786452 SRH786448:SRK786452 TBD786448:TBG786452 TKZ786448:TLC786452 TUV786448:TUY786452 UER786448:UEU786452 UON786448:UOQ786452 UYJ786448:UYM786452 VIF786448:VII786452 VSB786448:VSE786452 WBX786448:WCA786452 WLT786448:WLW786452 WVP786448:WVS786452 H851984:K851988 JD851984:JG851988 SZ851984:TC851988 ACV851984:ACY851988 AMR851984:AMU851988 AWN851984:AWQ851988 BGJ851984:BGM851988 BQF851984:BQI851988 CAB851984:CAE851988 CJX851984:CKA851988 CTT851984:CTW851988 DDP851984:DDS851988 DNL851984:DNO851988 DXH851984:DXK851988 EHD851984:EHG851988 EQZ851984:ERC851988 FAV851984:FAY851988 FKR851984:FKU851988 FUN851984:FUQ851988 GEJ851984:GEM851988 GOF851984:GOI851988 GYB851984:GYE851988 HHX851984:HIA851988 HRT851984:HRW851988 IBP851984:IBS851988 ILL851984:ILO851988 IVH851984:IVK851988 JFD851984:JFG851988 JOZ851984:JPC851988 JYV851984:JYY851988 KIR851984:KIU851988 KSN851984:KSQ851988 LCJ851984:LCM851988 LMF851984:LMI851988 LWB851984:LWE851988 MFX851984:MGA851988 MPT851984:MPW851988 MZP851984:MZS851988 NJL851984:NJO851988 NTH851984:NTK851988 ODD851984:ODG851988 OMZ851984:ONC851988 OWV851984:OWY851988 PGR851984:PGU851988 PQN851984:PQQ851988 QAJ851984:QAM851988 QKF851984:QKI851988 QUB851984:QUE851988 RDX851984:REA851988 RNT851984:RNW851988 RXP851984:RXS851988 SHL851984:SHO851988 SRH851984:SRK851988 TBD851984:TBG851988 TKZ851984:TLC851988 TUV851984:TUY851988 UER851984:UEU851988 UON851984:UOQ851988 UYJ851984:UYM851988 VIF851984:VII851988 VSB851984:VSE851988 WBX851984:WCA851988 WLT851984:WLW851988 WVP851984:WVS851988 H917520:K917524 JD917520:JG917524 SZ917520:TC917524 ACV917520:ACY917524 AMR917520:AMU917524 AWN917520:AWQ917524 BGJ917520:BGM917524 BQF917520:BQI917524 CAB917520:CAE917524 CJX917520:CKA917524 CTT917520:CTW917524 DDP917520:DDS917524 DNL917520:DNO917524 DXH917520:DXK917524 EHD917520:EHG917524 EQZ917520:ERC917524 FAV917520:FAY917524 FKR917520:FKU917524 FUN917520:FUQ917524 GEJ917520:GEM917524 GOF917520:GOI917524 GYB917520:GYE917524 HHX917520:HIA917524 HRT917520:HRW917524 IBP917520:IBS917524 ILL917520:ILO917524 IVH917520:IVK917524 JFD917520:JFG917524 JOZ917520:JPC917524 JYV917520:JYY917524 KIR917520:KIU917524 KSN917520:KSQ917524 LCJ917520:LCM917524 LMF917520:LMI917524 LWB917520:LWE917524 MFX917520:MGA917524 MPT917520:MPW917524 MZP917520:MZS917524 NJL917520:NJO917524 NTH917520:NTK917524 ODD917520:ODG917524 OMZ917520:ONC917524 OWV917520:OWY917524 PGR917520:PGU917524 PQN917520:PQQ917524 QAJ917520:QAM917524 QKF917520:QKI917524 QUB917520:QUE917524 RDX917520:REA917524 RNT917520:RNW917524 RXP917520:RXS917524 SHL917520:SHO917524 SRH917520:SRK917524 TBD917520:TBG917524 TKZ917520:TLC917524 TUV917520:TUY917524 UER917520:UEU917524 UON917520:UOQ917524 UYJ917520:UYM917524 VIF917520:VII917524 VSB917520:VSE917524 WBX917520:WCA917524 WLT917520:WLW917524 WVP917520:WVS917524 H983056:K983060 JD983056:JG983060 SZ983056:TC983060 ACV983056:ACY983060 AMR983056:AMU983060 AWN983056:AWQ983060 BGJ983056:BGM983060 BQF983056:BQI983060 CAB983056:CAE983060 CJX983056:CKA983060 CTT983056:CTW983060 DDP983056:DDS983060 DNL983056:DNO983060 DXH983056:DXK983060 EHD983056:EHG983060 EQZ983056:ERC983060 FAV983056:FAY983060 FKR983056:FKU983060 FUN983056:FUQ983060 GEJ983056:GEM983060 GOF983056:GOI983060 GYB983056:GYE983060 HHX983056:HIA983060 HRT983056:HRW983060 IBP983056:IBS983060 ILL983056:ILO983060 IVH983056:IVK983060 JFD983056:JFG983060 JOZ983056:JPC983060 JYV983056:JYY983060 KIR983056:KIU983060 KSN983056:KSQ983060 LCJ983056:LCM983060 LMF983056:LMI983060 LWB983056:LWE983060 MFX983056:MGA983060 MPT983056:MPW983060 MZP983056:MZS983060 NJL983056:NJO983060 NTH983056:NTK983060 ODD983056:ODG983060 OMZ983056:ONC983060 OWV983056:OWY983060 PGR983056:PGU983060 PQN983056:PQQ983060 QAJ983056:QAM983060 QKF983056:QKI983060 QUB983056:QUE983060 RDX983056:REA983060 RNT983056:RNW983060 RXP983056:RXS983060 SHL983056:SHO983060 SRH983056:SRK983060 TBD983056:TBG983060 TKZ983056:TLC983060 TUV983056:TUY983060 UER983056:UEU983060 UON983056:UOQ983060 UYJ983056:UYM983060 VIF983056:VII983060 VSB983056:VSE983060 WBX983056:WCA983060 WLT983056:WLW983060 WVP983056:WVS983060 H36:K41 JD36:JG41 SZ36:TC41 ACV36:ACY41 AMR36:AMU41 AWN36:AWQ41 BGJ36:BGM41 BQF36:BQI41 CAB36:CAE41 CJX36:CKA41 CTT36:CTW41 DDP36:DDS41 DNL36:DNO41 DXH36:DXK41 EHD36:EHG41 EQZ36:ERC41 FAV36:FAY41 FKR36:FKU41 FUN36:FUQ41 GEJ36:GEM41 GOF36:GOI41 GYB36:GYE41 HHX36:HIA41 HRT36:HRW41 IBP36:IBS41 ILL36:ILO41 IVH36:IVK41 JFD36:JFG41 JOZ36:JPC41 JYV36:JYY41 KIR36:KIU41 KSN36:KSQ41 LCJ36:LCM41 LMF36:LMI41 LWB36:LWE41 MFX36:MGA41 MPT36:MPW41 MZP36:MZS41 NJL36:NJO41 NTH36:NTK41 ODD36:ODG41 OMZ36:ONC41 OWV36:OWY41 PGR36:PGU41 PQN36:PQQ41 QAJ36:QAM41 QKF36:QKI41 QUB36:QUE41 RDX36:REA41 RNT36:RNW41 RXP36:RXS41 SHL36:SHO41 SRH36:SRK41 TBD36:TBG41 TKZ36:TLC41 TUV36:TUY41 UER36:UEU41 UON36:UOQ41 UYJ36:UYM41 VIF36:VII41 VSB36:VSE41 WBX36:WCA41 WLT36:WLW41 WVP36:WVS41 H65573:K65578 JD65573:JG65578 SZ65573:TC65578 ACV65573:ACY65578 AMR65573:AMU65578 AWN65573:AWQ65578 BGJ65573:BGM65578 BQF65573:BQI65578 CAB65573:CAE65578 CJX65573:CKA65578 CTT65573:CTW65578 DDP65573:DDS65578 DNL65573:DNO65578 DXH65573:DXK65578 EHD65573:EHG65578 EQZ65573:ERC65578 FAV65573:FAY65578 FKR65573:FKU65578 FUN65573:FUQ65578 GEJ65573:GEM65578 GOF65573:GOI65578 GYB65573:GYE65578 HHX65573:HIA65578 HRT65573:HRW65578 IBP65573:IBS65578 ILL65573:ILO65578 IVH65573:IVK65578 JFD65573:JFG65578 JOZ65573:JPC65578 JYV65573:JYY65578 KIR65573:KIU65578 KSN65573:KSQ65578 LCJ65573:LCM65578 LMF65573:LMI65578 LWB65573:LWE65578 MFX65573:MGA65578 MPT65573:MPW65578 MZP65573:MZS65578 NJL65573:NJO65578 NTH65573:NTK65578 ODD65573:ODG65578 OMZ65573:ONC65578 OWV65573:OWY65578 PGR65573:PGU65578 PQN65573:PQQ65578 QAJ65573:QAM65578 QKF65573:QKI65578 QUB65573:QUE65578 RDX65573:REA65578 RNT65573:RNW65578 RXP65573:RXS65578 SHL65573:SHO65578 SRH65573:SRK65578 TBD65573:TBG65578 TKZ65573:TLC65578 TUV65573:TUY65578 UER65573:UEU65578 UON65573:UOQ65578 UYJ65573:UYM65578 VIF65573:VII65578 VSB65573:VSE65578 WBX65573:WCA65578 WLT65573:WLW65578 WVP65573:WVS65578 H131109:K131114 JD131109:JG131114 SZ131109:TC131114 ACV131109:ACY131114 AMR131109:AMU131114 AWN131109:AWQ131114 BGJ131109:BGM131114 BQF131109:BQI131114 CAB131109:CAE131114 CJX131109:CKA131114 CTT131109:CTW131114 DDP131109:DDS131114 DNL131109:DNO131114 DXH131109:DXK131114 EHD131109:EHG131114 EQZ131109:ERC131114 FAV131109:FAY131114 FKR131109:FKU131114 FUN131109:FUQ131114 GEJ131109:GEM131114 GOF131109:GOI131114 GYB131109:GYE131114 HHX131109:HIA131114 HRT131109:HRW131114 IBP131109:IBS131114 ILL131109:ILO131114 IVH131109:IVK131114 JFD131109:JFG131114 JOZ131109:JPC131114 JYV131109:JYY131114 KIR131109:KIU131114 KSN131109:KSQ131114 LCJ131109:LCM131114 LMF131109:LMI131114 LWB131109:LWE131114 MFX131109:MGA131114 MPT131109:MPW131114 MZP131109:MZS131114 NJL131109:NJO131114 NTH131109:NTK131114 ODD131109:ODG131114 OMZ131109:ONC131114 OWV131109:OWY131114 PGR131109:PGU131114 PQN131109:PQQ131114 QAJ131109:QAM131114 QKF131109:QKI131114 QUB131109:QUE131114 RDX131109:REA131114 RNT131109:RNW131114 RXP131109:RXS131114 SHL131109:SHO131114 SRH131109:SRK131114 TBD131109:TBG131114 TKZ131109:TLC131114 TUV131109:TUY131114 UER131109:UEU131114 UON131109:UOQ131114 UYJ131109:UYM131114 VIF131109:VII131114 VSB131109:VSE131114 WBX131109:WCA131114 WLT131109:WLW131114 WVP131109:WVS131114 H196645:K196650 JD196645:JG196650 SZ196645:TC196650 ACV196645:ACY196650 AMR196645:AMU196650 AWN196645:AWQ196650 BGJ196645:BGM196650 BQF196645:BQI196650 CAB196645:CAE196650 CJX196645:CKA196650 CTT196645:CTW196650 DDP196645:DDS196650 DNL196645:DNO196650 DXH196645:DXK196650 EHD196645:EHG196650 EQZ196645:ERC196650 FAV196645:FAY196650 FKR196645:FKU196650 FUN196645:FUQ196650 GEJ196645:GEM196650 GOF196645:GOI196650 GYB196645:GYE196650 HHX196645:HIA196650 HRT196645:HRW196650 IBP196645:IBS196650 ILL196645:ILO196650 IVH196645:IVK196650 JFD196645:JFG196650 JOZ196645:JPC196650 JYV196645:JYY196650 KIR196645:KIU196650 KSN196645:KSQ196650 LCJ196645:LCM196650 LMF196645:LMI196650 LWB196645:LWE196650 MFX196645:MGA196650 MPT196645:MPW196650 MZP196645:MZS196650 NJL196645:NJO196650 NTH196645:NTK196650 ODD196645:ODG196650 OMZ196645:ONC196650 OWV196645:OWY196650 PGR196645:PGU196650 PQN196645:PQQ196650 QAJ196645:QAM196650 QKF196645:QKI196650 QUB196645:QUE196650 RDX196645:REA196650 RNT196645:RNW196650 RXP196645:RXS196650 SHL196645:SHO196650 SRH196645:SRK196650 TBD196645:TBG196650 TKZ196645:TLC196650 TUV196645:TUY196650 UER196645:UEU196650 UON196645:UOQ196650 UYJ196645:UYM196650 VIF196645:VII196650 VSB196645:VSE196650 WBX196645:WCA196650 WLT196645:WLW196650 WVP196645:WVS196650 H262181:K262186 JD262181:JG262186 SZ262181:TC262186 ACV262181:ACY262186 AMR262181:AMU262186 AWN262181:AWQ262186 BGJ262181:BGM262186 BQF262181:BQI262186 CAB262181:CAE262186 CJX262181:CKA262186 CTT262181:CTW262186 DDP262181:DDS262186 DNL262181:DNO262186 DXH262181:DXK262186 EHD262181:EHG262186 EQZ262181:ERC262186 FAV262181:FAY262186 FKR262181:FKU262186 FUN262181:FUQ262186 GEJ262181:GEM262186 GOF262181:GOI262186 GYB262181:GYE262186 HHX262181:HIA262186 HRT262181:HRW262186 IBP262181:IBS262186 ILL262181:ILO262186 IVH262181:IVK262186 JFD262181:JFG262186 JOZ262181:JPC262186 JYV262181:JYY262186 KIR262181:KIU262186 KSN262181:KSQ262186 LCJ262181:LCM262186 LMF262181:LMI262186 LWB262181:LWE262186 MFX262181:MGA262186 MPT262181:MPW262186 MZP262181:MZS262186 NJL262181:NJO262186 NTH262181:NTK262186 ODD262181:ODG262186 OMZ262181:ONC262186 OWV262181:OWY262186 PGR262181:PGU262186 PQN262181:PQQ262186 QAJ262181:QAM262186 QKF262181:QKI262186 QUB262181:QUE262186 RDX262181:REA262186 RNT262181:RNW262186 RXP262181:RXS262186 SHL262181:SHO262186 SRH262181:SRK262186 TBD262181:TBG262186 TKZ262181:TLC262186 TUV262181:TUY262186 UER262181:UEU262186 UON262181:UOQ262186 UYJ262181:UYM262186 VIF262181:VII262186 VSB262181:VSE262186 WBX262181:WCA262186 WLT262181:WLW262186 WVP262181:WVS262186 H327717:K327722 JD327717:JG327722 SZ327717:TC327722 ACV327717:ACY327722 AMR327717:AMU327722 AWN327717:AWQ327722 BGJ327717:BGM327722 BQF327717:BQI327722 CAB327717:CAE327722 CJX327717:CKA327722 CTT327717:CTW327722 DDP327717:DDS327722 DNL327717:DNO327722 DXH327717:DXK327722 EHD327717:EHG327722 EQZ327717:ERC327722 FAV327717:FAY327722 FKR327717:FKU327722 FUN327717:FUQ327722 GEJ327717:GEM327722 GOF327717:GOI327722 GYB327717:GYE327722 HHX327717:HIA327722 HRT327717:HRW327722 IBP327717:IBS327722 ILL327717:ILO327722 IVH327717:IVK327722 JFD327717:JFG327722 JOZ327717:JPC327722 JYV327717:JYY327722 KIR327717:KIU327722 KSN327717:KSQ327722 LCJ327717:LCM327722 LMF327717:LMI327722 LWB327717:LWE327722 MFX327717:MGA327722 MPT327717:MPW327722 MZP327717:MZS327722 NJL327717:NJO327722 NTH327717:NTK327722 ODD327717:ODG327722 OMZ327717:ONC327722 OWV327717:OWY327722 PGR327717:PGU327722 PQN327717:PQQ327722 QAJ327717:QAM327722 QKF327717:QKI327722 QUB327717:QUE327722 RDX327717:REA327722 RNT327717:RNW327722 RXP327717:RXS327722 SHL327717:SHO327722 SRH327717:SRK327722 TBD327717:TBG327722 TKZ327717:TLC327722 TUV327717:TUY327722 UER327717:UEU327722 UON327717:UOQ327722 UYJ327717:UYM327722 VIF327717:VII327722 VSB327717:VSE327722 WBX327717:WCA327722 WLT327717:WLW327722 WVP327717:WVS327722 H393253:K393258 JD393253:JG393258 SZ393253:TC393258 ACV393253:ACY393258 AMR393253:AMU393258 AWN393253:AWQ393258 BGJ393253:BGM393258 BQF393253:BQI393258 CAB393253:CAE393258 CJX393253:CKA393258 CTT393253:CTW393258 DDP393253:DDS393258 DNL393253:DNO393258 DXH393253:DXK393258 EHD393253:EHG393258 EQZ393253:ERC393258 FAV393253:FAY393258 FKR393253:FKU393258 FUN393253:FUQ393258 GEJ393253:GEM393258 GOF393253:GOI393258 GYB393253:GYE393258 HHX393253:HIA393258 HRT393253:HRW393258 IBP393253:IBS393258 ILL393253:ILO393258 IVH393253:IVK393258 JFD393253:JFG393258 JOZ393253:JPC393258 JYV393253:JYY393258 KIR393253:KIU393258 KSN393253:KSQ393258 LCJ393253:LCM393258 LMF393253:LMI393258 LWB393253:LWE393258 MFX393253:MGA393258 MPT393253:MPW393258 MZP393253:MZS393258 NJL393253:NJO393258 NTH393253:NTK393258 ODD393253:ODG393258 OMZ393253:ONC393258 OWV393253:OWY393258 PGR393253:PGU393258 PQN393253:PQQ393258 QAJ393253:QAM393258 QKF393253:QKI393258 QUB393253:QUE393258 RDX393253:REA393258 RNT393253:RNW393258 RXP393253:RXS393258 SHL393253:SHO393258 SRH393253:SRK393258 TBD393253:TBG393258 TKZ393253:TLC393258 TUV393253:TUY393258 UER393253:UEU393258 UON393253:UOQ393258 UYJ393253:UYM393258 VIF393253:VII393258 VSB393253:VSE393258 WBX393253:WCA393258 WLT393253:WLW393258 WVP393253:WVS393258 H458789:K458794 JD458789:JG458794 SZ458789:TC458794 ACV458789:ACY458794 AMR458789:AMU458794 AWN458789:AWQ458794 BGJ458789:BGM458794 BQF458789:BQI458794 CAB458789:CAE458794 CJX458789:CKA458794 CTT458789:CTW458794 DDP458789:DDS458794 DNL458789:DNO458794 DXH458789:DXK458794 EHD458789:EHG458794 EQZ458789:ERC458794 FAV458789:FAY458794 FKR458789:FKU458794 FUN458789:FUQ458794 GEJ458789:GEM458794 GOF458789:GOI458794 GYB458789:GYE458794 HHX458789:HIA458794 HRT458789:HRW458794 IBP458789:IBS458794 ILL458789:ILO458794 IVH458789:IVK458794 JFD458789:JFG458794 JOZ458789:JPC458794 JYV458789:JYY458794 KIR458789:KIU458794 KSN458789:KSQ458794 LCJ458789:LCM458794 LMF458789:LMI458794 LWB458789:LWE458794 MFX458789:MGA458794 MPT458789:MPW458794 MZP458789:MZS458794 NJL458789:NJO458794 NTH458789:NTK458794 ODD458789:ODG458794 OMZ458789:ONC458794 OWV458789:OWY458794 PGR458789:PGU458794 PQN458789:PQQ458794 QAJ458789:QAM458794 QKF458789:QKI458794 QUB458789:QUE458794 RDX458789:REA458794 RNT458789:RNW458794 RXP458789:RXS458794 SHL458789:SHO458794 SRH458789:SRK458794 TBD458789:TBG458794 TKZ458789:TLC458794 TUV458789:TUY458794 UER458789:UEU458794 UON458789:UOQ458794 UYJ458789:UYM458794 VIF458789:VII458794 VSB458789:VSE458794 WBX458789:WCA458794 WLT458789:WLW458794 WVP458789:WVS458794 H524325:K524330 JD524325:JG524330 SZ524325:TC524330 ACV524325:ACY524330 AMR524325:AMU524330 AWN524325:AWQ524330 BGJ524325:BGM524330 BQF524325:BQI524330 CAB524325:CAE524330 CJX524325:CKA524330 CTT524325:CTW524330 DDP524325:DDS524330 DNL524325:DNO524330 DXH524325:DXK524330 EHD524325:EHG524330 EQZ524325:ERC524330 FAV524325:FAY524330 FKR524325:FKU524330 FUN524325:FUQ524330 GEJ524325:GEM524330 GOF524325:GOI524330 GYB524325:GYE524330 HHX524325:HIA524330 HRT524325:HRW524330 IBP524325:IBS524330 ILL524325:ILO524330 IVH524325:IVK524330 JFD524325:JFG524330 JOZ524325:JPC524330 JYV524325:JYY524330 KIR524325:KIU524330 KSN524325:KSQ524330 LCJ524325:LCM524330 LMF524325:LMI524330 LWB524325:LWE524330 MFX524325:MGA524330 MPT524325:MPW524330 MZP524325:MZS524330 NJL524325:NJO524330 NTH524325:NTK524330 ODD524325:ODG524330 OMZ524325:ONC524330 OWV524325:OWY524330 PGR524325:PGU524330 PQN524325:PQQ524330 QAJ524325:QAM524330 QKF524325:QKI524330 QUB524325:QUE524330 RDX524325:REA524330 RNT524325:RNW524330 RXP524325:RXS524330 SHL524325:SHO524330 SRH524325:SRK524330 TBD524325:TBG524330 TKZ524325:TLC524330 TUV524325:TUY524330 UER524325:UEU524330 UON524325:UOQ524330 UYJ524325:UYM524330 VIF524325:VII524330 VSB524325:VSE524330 WBX524325:WCA524330 WLT524325:WLW524330 WVP524325:WVS524330 H589861:K589866 JD589861:JG589866 SZ589861:TC589866 ACV589861:ACY589866 AMR589861:AMU589866 AWN589861:AWQ589866 BGJ589861:BGM589866 BQF589861:BQI589866 CAB589861:CAE589866 CJX589861:CKA589866 CTT589861:CTW589866 DDP589861:DDS589866 DNL589861:DNO589866 DXH589861:DXK589866 EHD589861:EHG589866 EQZ589861:ERC589866 FAV589861:FAY589866 FKR589861:FKU589866 FUN589861:FUQ589866 GEJ589861:GEM589866 GOF589861:GOI589866 GYB589861:GYE589866 HHX589861:HIA589866 HRT589861:HRW589866 IBP589861:IBS589866 ILL589861:ILO589866 IVH589861:IVK589866 JFD589861:JFG589866 JOZ589861:JPC589866 JYV589861:JYY589866 KIR589861:KIU589866 KSN589861:KSQ589866 LCJ589861:LCM589866 LMF589861:LMI589866 LWB589861:LWE589866 MFX589861:MGA589866 MPT589861:MPW589866 MZP589861:MZS589866 NJL589861:NJO589866 NTH589861:NTK589866 ODD589861:ODG589866 OMZ589861:ONC589866 OWV589861:OWY589866 PGR589861:PGU589866 PQN589861:PQQ589866 QAJ589861:QAM589866 QKF589861:QKI589866 QUB589861:QUE589866 RDX589861:REA589866 RNT589861:RNW589866 RXP589861:RXS589866 SHL589861:SHO589866 SRH589861:SRK589866 TBD589861:TBG589866 TKZ589861:TLC589866 TUV589861:TUY589866 UER589861:UEU589866 UON589861:UOQ589866 UYJ589861:UYM589866 VIF589861:VII589866 VSB589861:VSE589866 WBX589861:WCA589866 WLT589861:WLW589866 WVP589861:WVS589866 H655397:K655402 JD655397:JG655402 SZ655397:TC655402 ACV655397:ACY655402 AMR655397:AMU655402 AWN655397:AWQ655402 BGJ655397:BGM655402 BQF655397:BQI655402 CAB655397:CAE655402 CJX655397:CKA655402 CTT655397:CTW655402 DDP655397:DDS655402 DNL655397:DNO655402 DXH655397:DXK655402 EHD655397:EHG655402 EQZ655397:ERC655402 FAV655397:FAY655402 FKR655397:FKU655402 FUN655397:FUQ655402 GEJ655397:GEM655402 GOF655397:GOI655402 GYB655397:GYE655402 HHX655397:HIA655402 HRT655397:HRW655402 IBP655397:IBS655402 ILL655397:ILO655402 IVH655397:IVK655402 JFD655397:JFG655402 JOZ655397:JPC655402 JYV655397:JYY655402 KIR655397:KIU655402 KSN655397:KSQ655402 LCJ655397:LCM655402 LMF655397:LMI655402 LWB655397:LWE655402 MFX655397:MGA655402 MPT655397:MPW655402 MZP655397:MZS655402 NJL655397:NJO655402 NTH655397:NTK655402 ODD655397:ODG655402 OMZ655397:ONC655402 OWV655397:OWY655402 PGR655397:PGU655402 PQN655397:PQQ655402 QAJ655397:QAM655402 QKF655397:QKI655402 QUB655397:QUE655402 RDX655397:REA655402 RNT655397:RNW655402 RXP655397:RXS655402 SHL655397:SHO655402 SRH655397:SRK655402 TBD655397:TBG655402 TKZ655397:TLC655402 TUV655397:TUY655402 UER655397:UEU655402 UON655397:UOQ655402 UYJ655397:UYM655402 VIF655397:VII655402 VSB655397:VSE655402 WBX655397:WCA655402 WLT655397:WLW655402 WVP655397:WVS655402 H720933:K720938 JD720933:JG720938 SZ720933:TC720938 ACV720933:ACY720938 AMR720933:AMU720938 AWN720933:AWQ720938 BGJ720933:BGM720938 BQF720933:BQI720938 CAB720933:CAE720938 CJX720933:CKA720938 CTT720933:CTW720938 DDP720933:DDS720938 DNL720933:DNO720938 DXH720933:DXK720938 EHD720933:EHG720938 EQZ720933:ERC720938 FAV720933:FAY720938 FKR720933:FKU720938 FUN720933:FUQ720938 GEJ720933:GEM720938 GOF720933:GOI720938 GYB720933:GYE720938 HHX720933:HIA720938 HRT720933:HRW720938 IBP720933:IBS720938 ILL720933:ILO720938 IVH720933:IVK720938 JFD720933:JFG720938 JOZ720933:JPC720938 JYV720933:JYY720938 KIR720933:KIU720938 KSN720933:KSQ720938 LCJ720933:LCM720938 LMF720933:LMI720938 LWB720933:LWE720938 MFX720933:MGA720938 MPT720933:MPW720938 MZP720933:MZS720938 NJL720933:NJO720938 NTH720933:NTK720938 ODD720933:ODG720938 OMZ720933:ONC720938 OWV720933:OWY720938 PGR720933:PGU720938 PQN720933:PQQ720938 QAJ720933:QAM720938 QKF720933:QKI720938 QUB720933:QUE720938 RDX720933:REA720938 RNT720933:RNW720938 RXP720933:RXS720938 SHL720933:SHO720938 SRH720933:SRK720938 TBD720933:TBG720938 TKZ720933:TLC720938 TUV720933:TUY720938 UER720933:UEU720938 UON720933:UOQ720938 UYJ720933:UYM720938 VIF720933:VII720938 VSB720933:VSE720938 WBX720933:WCA720938 WLT720933:WLW720938 WVP720933:WVS720938 H786469:K786474 JD786469:JG786474 SZ786469:TC786474 ACV786469:ACY786474 AMR786469:AMU786474 AWN786469:AWQ786474 BGJ786469:BGM786474 BQF786469:BQI786474 CAB786469:CAE786474 CJX786469:CKA786474 CTT786469:CTW786474 DDP786469:DDS786474 DNL786469:DNO786474 DXH786469:DXK786474 EHD786469:EHG786474 EQZ786469:ERC786474 FAV786469:FAY786474 FKR786469:FKU786474 FUN786469:FUQ786474 GEJ786469:GEM786474 GOF786469:GOI786474 GYB786469:GYE786474 HHX786469:HIA786474 HRT786469:HRW786474 IBP786469:IBS786474 ILL786469:ILO786474 IVH786469:IVK786474 JFD786469:JFG786474 JOZ786469:JPC786474 JYV786469:JYY786474 KIR786469:KIU786474 KSN786469:KSQ786474 LCJ786469:LCM786474 LMF786469:LMI786474 LWB786469:LWE786474 MFX786469:MGA786474 MPT786469:MPW786474 MZP786469:MZS786474 NJL786469:NJO786474 NTH786469:NTK786474 ODD786469:ODG786474 OMZ786469:ONC786474 OWV786469:OWY786474 PGR786469:PGU786474 PQN786469:PQQ786474 QAJ786469:QAM786474 QKF786469:QKI786474 QUB786469:QUE786474 RDX786469:REA786474 RNT786469:RNW786474 RXP786469:RXS786474 SHL786469:SHO786474 SRH786469:SRK786474 TBD786469:TBG786474 TKZ786469:TLC786474 TUV786469:TUY786474 UER786469:UEU786474 UON786469:UOQ786474 UYJ786469:UYM786474 VIF786469:VII786474 VSB786469:VSE786474 WBX786469:WCA786474 WLT786469:WLW786474 WVP786469:WVS786474 H852005:K852010 JD852005:JG852010 SZ852005:TC852010 ACV852005:ACY852010 AMR852005:AMU852010 AWN852005:AWQ852010 BGJ852005:BGM852010 BQF852005:BQI852010 CAB852005:CAE852010 CJX852005:CKA852010 CTT852005:CTW852010 DDP852005:DDS852010 DNL852005:DNO852010 DXH852005:DXK852010 EHD852005:EHG852010 EQZ852005:ERC852010 FAV852005:FAY852010 FKR852005:FKU852010 FUN852005:FUQ852010 GEJ852005:GEM852010 GOF852005:GOI852010 GYB852005:GYE852010 HHX852005:HIA852010 HRT852005:HRW852010 IBP852005:IBS852010 ILL852005:ILO852010 IVH852005:IVK852010 JFD852005:JFG852010 JOZ852005:JPC852010 JYV852005:JYY852010 KIR852005:KIU852010 KSN852005:KSQ852010 LCJ852005:LCM852010 LMF852005:LMI852010 LWB852005:LWE852010 MFX852005:MGA852010 MPT852005:MPW852010 MZP852005:MZS852010 NJL852005:NJO852010 NTH852005:NTK852010 ODD852005:ODG852010 OMZ852005:ONC852010 OWV852005:OWY852010 PGR852005:PGU852010 PQN852005:PQQ852010 QAJ852005:QAM852010 QKF852005:QKI852010 QUB852005:QUE852010 RDX852005:REA852010 RNT852005:RNW852010 RXP852005:RXS852010 SHL852005:SHO852010 SRH852005:SRK852010 TBD852005:TBG852010 TKZ852005:TLC852010 TUV852005:TUY852010 UER852005:UEU852010 UON852005:UOQ852010 UYJ852005:UYM852010 VIF852005:VII852010 VSB852005:VSE852010 WBX852005:WCA852010 WLT852005:WLW852010 WVP852005:WVS852010 H917541:K917546 JD917541:JG917546 SZ917541:TC917546 ACV917541:ACY917546 AMR917541:AMU917546 AWN917541:AWQ917546 BGJ917541:BGM917546 BQF917541:BQI917546 CAB917541:CAE917546 CJX917541:CKA917546 CTT917541:CTW917546 DDP917541:DDS917546 DNL917541:DNO917546 DXH917541:DXK917546 EHD917541:EHG917546 EQZ917541:ERC917546 FAV917541:FAY917546 FKR917541:FKU917546 FUN917541:FUQ917546 GEJ917541:GEM917546 GOF917541:GOI917546 GYB917541:GYE917546 HHX917541:HIA917546 HRT917541:HRW917546 IBP917541:IBS917546 ILL917541:ILO917546 IVH917541:IVK917546 JFD917541:JFG917546 JOZ917541:JPC917546 JYV917541:JYY917546 KIR917541:KIU917546 KSN917541:KSQ917546 LCJ917541:LCM917546 LMF917541:LMI917546 LWB917541:LWE917546 MFX917541:MGA917546 MPT917541:MPW917546 MZP917541:MZS917546 NJL917541:NJO917546 NTH917541:NTK917546 ODD917541:ODG917546 OMZ917541:ONC917546 OWV917541:OWY917546 PGR917541:PGU917546 PQN917541:PQQ917546 QAJ917541:QAM917546 QKF917541:QKI917546 QUB917541:QUE917546 RDX917541:REA917546 RNT917541:RNW917546 RXP917541:RXS917546 SHL917541:SHO917546 SRH917541:SRK917546 TBD917541:TBG917546 TKZ917541:TLC917546 TUV917541:TUY917546 UER917541:UEU917546 UON917541:UOQ917546 UYJ917541:UYM917546 VIF917541:VII917546 VSB917541:VSE917546 WBX917541:WCA917546 WLT917541:WLW917546 WVP917541:WVS917546 H983077:K983082 JD983077:JG983082 SZ983077:TC983082 ACV983077:ACY983082 AMR983077:AMU983082 AWN983077:AWQ983082 BGJ983077:BGM983082 BQF983077:BQI983082 CAB983077:CAE983082 CJX983077:CKA983082 CTT983077:CTW983082 DDP983077:DDS983082 DNL983077:DNO983082 DXH983077:DXK983082 EHD983077:EHG983082 EQZ983077:ERC983082 FAV983077:FAY983082 FKR983077:FKU983082 FUN983077:FUQ983082 GEJ983077:GEM983082 GOF983077:GOI983082 GYB983077:GYE983082 HHX983077:HIA983082 HRT983077:HRW983082 IBP983077:IBS983082 ILL983077:ILO983082 IVH983077:IVK983082 JFD983077:JFG983082 JOZ983077:JPC983082 JYV983077:JYY983082 KIR983077:KIU983082 KSN983077:KSQ983082 LCJ983077:LCM983082 LMF983077:LMI983082 LWB983077:LWE983082 MFX983077:MGA983082 MPT983077:MPW983082 MZP983077:MZS983082 NJL983077:NJO983082 NTH983077:NTK983082 ODD983077:ODG983082 OMZ983077:ONC983082 OWV983077:OWY983082 PGR983077:PGU983082 PQN983077:PQQ983082 QAJ983077:QAM983082 QKF983077:QKI983082 QUB983077:QUE983082 RDX983077:REA983082 RNT983077:RNW983082 RXP983077:RXS983082 SHL983077:SHO983082 SRH983077:SRK983082 TBD983077:TBG983082 TKZ983077:TLC983082 TUV983077:TUY983082 UER983077:UEU983082 UON983077:UOQ983082 UYJ983077:UYM983082 VIF983077:VII983082 VSB983077:VSE983082 WBX983077:WCA983082 WLT983077:WLW983082 WVP983077:WVS983082 J31:J33 JF31:JF33 TB31:TB33 ACX31:ACX33 AMT31:AMT33 AWP31:AWP33 BGL31:BGL33 BQH31:BQH33 CAD31:CAD33 CJZ31:CJZ33 CTV31:CTV33 DDR31:DDR33 DNN31:DNN33 DXJ31:DXJ33 EHF31:EHF33 ERB31:ERB33 FAX31:FAX33 FKT31:FKT33 FUP31:FUP33 GEL31:GEL33 GOH31:GOH33 GYD31:GYD33 HHZ31:HHZ33 HRV31:HRV33 IBR31:IBR33 ILN31:ILN33 IVJ31:IVJ33 JFF31:JFF33 JPB31:JPB33 JYX31:JYX33 KIT31:KIT33 KSP31:KSP33 LCL31:LCL33 LMH31:LMH33 LWD31:LWD33 MFZ31:MFZ33 MPV31:MPV33 MZR31:MZR33 NJN31:NJN33 NTJ31:NTJ33 ODF31:ODF33 ONB31:ONB33 OWX31:OWX33 PGT31:PGT33 PQP31:PQP33 QAL31:QAL33 QKH31:QKH33 QUD31:QUD33 RDZ31:RDZ33 RNV31:RNV33 RXR31:RXR33 SHN31:SHN33 SRJ31:SRJ33 TBF31:TBF33 TLB31:TLB33 TUX31:TUX33 UET31:UET33 UOP31:UOP33 UYL31:UYL33 VIH31:VIH33 VSD31:VSD33 WBZ31:WBZ33 WLV31:WLV33 WVR31:WVR33 J65568:J65570 JF65568:JF65570 TB65568:TB65570 ACX65568:ACX65570 AMT65568:AMT65570 AWP65568:AWP65570 BGL65568:BGL65570 BQH65568:BQH65570 CAD65568:CAD65570 CJZ65568:CJZ65570 CTV65568:CTV65570 DDR65568:DDR65570 DNN65568:DNN65570 DXJ65568:DXJ65570 EHF65568:EHF65570 ERB65568:ERB65570 FAX65568:FAX65570 FKT65568:FKT65570 FUP65568:FUP65570 GEL65568:GEL65570 GOH65568:GOH65570 GYD65568:GYD65570 HHZ65568:HHZ65570 HRV65568:HRV65570 IBR65568:IBR65570 ILN65568:ILN65570 IVJ65568:IVJ65570 JFF65568:JFF65570 JPB65568:JPB65570 JYX65568:JYX65570 KIT65568:KIT65570 KSP65568:KSP65570 LCL65568:LCL65570 LMH65568:LMH65570 LWD65568:LWD65570 MFZ65568:MFZ65570 MPV65568:MPV65570 MZR65568:MZR65570 NJN65568:NJN65570 NTJ65568:NTJ65570 ODF65568:ODF65570 ONB65568:ONB65570 OWX65568:OWX65570 PGT65568:PGT65570 PQP65568:PQP65570 QAL65568:QAL65570 QKH65568:QKH65570 QUD65568:QUD65570 RDZ65568:RDZ65570 RNV65568:RNV65570 RXR65568:RXR65570 SHN65568:SHN65570 SRJ65568:SRJ65570 TBF65568:TBF65570 TLB65568:TLB65570 TUX65568:TUX65570 UET65568:UET65570 UOP65568:UOP65570 UYL65568:UYL65570 VIH65568:VIH65570 VSD65568:VSD65570 WBZ65568:WBZ65570 WLV65568:WLV65570 WVR65568:WVR65570 J131104:J131106 JF131104:JF131106 TB131104:TB131106 ACX131104:ACX131106 AMT131104:AMT131106 AWP131104:AWP131106 BGL131104:BGL131106 BQH131104:BQH131106 CAD131104:CAD131106 CJZ131104:CJZ131106 CTV131104:CTV131106 DDR131104:DDR131106 DNN131104:DNN131106 DXJ131104:DXJ131106 EHF131104:EHF131106 ERB131104:ERB131106 FAX131104:FAX131106 FKT131104:FKT131106 FUP131104:FUP131106 GEL131104:GEL131106 GOH131104:GOH131106 GYD131104:GYD131106 HHZ131104:HHZ131106 HRV131104:HRV131106 IBR131104:IBR131106 ILN131104:ILN131106 IVJ131104:IVJ131106 JFF131104:JFF131106 JPB131104:JPB131106 JYX131104:JYX131106 KIT131104:KIT131106 KSP131104:KSP131106 LCL131104:LCL131106 LMH131104:LMH131106 LWD131104:LWD131106 MFZ131104:MFZ131106 MPV131104:MPV131106 MZR131104:MZR131106 NJN131104:NJN131106 NTJ131104:NTJ131106 ODF131104:ODF131106 ONB131104:ONB131106 OWX131104:OWX131106 PGT131104:PGT131106 PQP131104:PQP131106 QAL131104:QAL131106 QKH131104:QKH131106 QUD131104:QUD131106 RDZ131104:RDZ131106 RNV131104:RNV131106 RXR131104:RXR131106 SHN131104:SHN131106 SRJ131104:SRJ131106 TBF131104:TBF131106 TLB131104:TLB131106 TUX131104:TUX131106 UET131104:UET131106 UOP131104:UOP131106 UYL131104:UYL131106 VIH131104:VIH131106 VSD131104:VSD131106 WBZ131104:WBZ131106 WLV131104:WLV131106 WVR131104:WVR131106 J196640:J196642 JF196640:JF196642 TB196640:TB196642 ACX196640:ACX196642 AMT196640:AMT196642 AWP196640:AWP196642 BGL196640:BGL196642 BQH196640:BQH196642 CAD196640:CAD196642 CJZ196640:CJZ196642 CTV196640:CTV196642 DDR196640:DDR196642 DNN196640:DNN196642 DXJ196640:DXJ196642 EHF196640:EHF196642 ERB196640:ERB196642 FAX196640:FAX196642 FKT196640:FKT196642 FUP196640:FUP196642 GEL196640:GEL196642 GOH196640:GOH196642 GYD196640:GYD196642 HHZ196640:HHZ196642 HRV196640:HRV196642 IBR196640:IBR196642 ILN196640:ILN196642 IVJ196640:IVJ196642 JFF196640:JFF196642 JPB196640:JPB196642 JYX196640:JYX196642 KIT196640:KIT196642 KSP196640:KSP196642 LCL196640:LCL196642 LMH196640:LMH196642 LWD196640:LWD196642 MFZ196640:MFZ196642 MPV196640:MPV196642 MZR196640:MZR196642 NJN196640:NJN196642 NTJ196640:NTJ196642 ODF196640:ODF196642 ONB196640:ONB196642 OWX196640:OWX196642 PGT196640:PGT196642 PQP196640:PQP196642 QAL196640:QAL196642 QKH196640:QKH196642 QUD196640:QUD196642 RDZ196640:RDZ196642 RNV196640:RNV196642 RXR196640:RXR196642 SHN196640:SHN196642 SRJ196640:SRJ196642 TBF196640:TBF196642 TLB196640:TLB196642 TUX196640:TUX196642 UET196640:UET196642 UOP196640:UOP196642 UYL196640:UYL196642 VIH196640:VIH196642 VSD196640:VSD196642 WBZ196640:WBZ196642 WLV196640:WLV196642 WVR196640:WVR196642 J262176:J262178 JF262176:JF262178 TB262176:TB262178 ACX262176:ACX262178 AMT262176:AMT262178 AWP262176:AWP262178 BGL262176:BGL262178 BQH262176:BQH262178 CAD262176:CAD262178 CJZ262176:CJZ262178 CTV262176:CTV262178 DDR262176:DDR262178 DNN262176:DNN262178 DXJ262176:DXJ262178 EHF262176:EHF262178 ERB262176:ERB262178 FAX262176:FAX262178 FKT262176:FKT262178 FUP262176:FUP262178 GEL262176:GEL262178 GOH262176:GOH262178 GYD262176:GYD262178 HHZ262176:HHZ262178 HRV262176:HRV262178 IBR262176:IBR262178 ILN262176:ILN262178 IVJ262176:IVJ262178 JFF262176:JFF262178 JPB262176:JPB262178 JYX262176:JYX262178 KIT262176:KIT262178 KSP262176:KSP262178 LCL262176:LCL262178 LMH262176:LMH262178 LWD262176:LWD262178 MFZ262176:MFZ262178 MPV262176:MPV262178 MZR262176:MZR262178 NJN262176:NJN262178 NTJ262176:NTJ262178 ODF262176:ODF262178 ONB262176:ONB262178 OWX262176:OWX262178 PGT262176:PGT262178 PQP262176:PQP262178 QAL262176:QAL262178 QKH262176:QKH262178 QUD262176:QUD262178 RDZ262176:RDZ262178 RNV262176:RNV262178 RXR262176:RXR262178 SHN262176:SHN262178 SRJ262176:SRJ262178 TBF262176:TBF262178 TLB262176:TLB262178 TUX262176:TUX262178 UET262176:UET262178 UOP262176:UOP262178 UYL262176:UYL262178 VIH262176:VIH262178 VSD262176:VSD262178 WBZ262176:WBZ262178 WLV262176:WLV262178 WVR262176:WVR262178 J327712:J327714 JF327712:JF327714 TB327712:TB327714 ACX327712:ACX327714 AMT327712:AMT327714 AWP327712:AWP327714 BGL327712:BGL327714 BQH327712:BQH327714 CAD327712:CAD327714 CJZ327712:CJZ327714 CTV327712:CTV327714 DDR327712:DDR327714 DNN327712:DNN327714 DXJ327712:DXJ327714 EHF327712:EHF327714 ERB327712:ERB327714 FAX327712:FAX327714 FKT327712:FKT327714 FUP327712:FUP327714 GEL327712:GEL327714 GOH327712:GOH327714 GYD327712:GYD327714 HHZ327712:HHZ327714 HRV327712:HRV327714 IBR327712:IBR327714 ILN327712:ILN327714 IVJ327712:IVJ327714 JFF327712:JFF327714 JPB327712:JPB327714 JYX327712:JYX327714 KIT327712:KIT327714 KSP327712:KSP327714 LCL327712:LCL327714 LMH327712:LMH327714 LWD327712:LWD327714 MFZ327712:MFZ327714 MPV327712:MPV327714 MZR327712:MZR327714 NJN327712:NJN327714 NTJ327712:NTJ327714 ODF327712:ODF327714 ONB327712:ONB327714 OWX327712:OWX327714 PGT327712:PGT327714 PQP327712:PQP327714 QAL327712:QAL327714 QKH327712:QKH327714 QUD327712:QUD327714 RDZ327712:RDZ327714 RNV327712:RNV327714 RXR327712:RXR327714 SHN327712:SHN327714 SRJ327712:SRJ327714 TBF327712:TBF327714 TLB327712:TLB327714 TUX327712:TUX327714 UET327712:UET327714 UOP327712:UOP327714 UYL327712:UYL327714 VIH327712:VIH327714 VSD327712:VSD327714 WBZ327712:WBZ327714 WLV327712:WLV327714 WVR327712:WVR327714 J393248:J393250 JF393248:JF393250 TB393248:TB393250 ACX393248:ACX393250 AMT393248:AMT393250 AWP393248:AWP393250 BGL393248:BGL393250 BQH393248:BQH393250 CAD393248:CAD393250 CJZ393248:CJZ393250 CTV393248:CTV393250 DDR393248:DDR393250 DNN393248:DNN393250 DXJ393248:DXJ393250 EHF393248:EHF393250 ERB393248:ERB393250 FAX393248:FAX393250 FKT393248:FKT393250 FUP393248:FUP393250 GEL393248:GEL393250 GOH393248:GOH393250 GYD393248:GYD393250 HHZ393248:HHZ393250 HRV393248:HRV393250 IBR393248:IBR393250 ILN393248:ILN393250 IVJ393248:IVJ393250 JFF393248:JFF393250 JPB393248:JPB393250 JYX393248:JYX393250 KIT393248:KIT393250 KSP393248:KSP393250 LCL393248:LCL393250 LMH393248:LMH393250 LWD393248:LWD393250 MFZ393248:MFZ393250 MPV393248:MPV393250 MZR393248:MZR393250 NJN393248:NJN393250 NTJ393248:NTJ393250 ODF393248:ODF393250 ONB393248:ONB393250 OWX393248:OWX393250 PGT393248:PGT393250 PQP393248:PQP393250 QAL393248:QAL393250 QKH393248:QKH393250 QUD393248:QUD393250 RDZ393248:RDZ393250 RNV393248:RNV393250 RXR393248:RXR393250 SHN393248:SHN393250 SRJ393248:SRJ393250 TBF393248:TBF393250 TLB393248:TLB393250 TUX393248:TUX393250 UET393248:UET393250 UOP393248:UOP393250 UYL393248:UYL393250 VIH393248:VIH393250 VSD393248:VSD393250 WBZ393248:WBZ393250 WLV393248:WLV393250 WVR393248:WVR393250 J458784:J458786 JF458784:JF458786 TB458784:TB458786 ACX458784:ACX458786 AMT458784:AMT458786 AWP458784:AWP458786 BGL458784:BGL458786 BQH458784:BQH458786 CAD458784:CAD458786 CJZ458784:CJZ458786 CTV458784:CTV458786 DDR458784:DDR458786 DNN458784:DNN458786 DXJ458784:DXJ458786 EHF458784:EHF458786 ERB458784:ERB458786 FAX458784:FAX458786 FKT458784:FKT458786 FUP458784:FUP458786 GEL458784:GEL458786 GOH458784:GOH458786 GYD458784:GYD458786 HHZ458784:HHZ458786 HRV458784:HRV458786 IBR458784:IBR458786 ILN458784:ILN458786 IVJ458784:IVJ458786 JFF458784:JFF458786 JPB458784:JPB458786 JYX458784:JYX458786 KIT458784:KIT458786 KSP458784:KSP458786 LCL458784:LCL458786 LMH458784:LMH458786 LWD458784:LWD458786 MFZ458784:MFZ458786 MPV458784:MPV458786 MZR458784:MZR458786 NJN458784:NJN458786 NTJ458784:NTJ458786 ODF458784:ODF458786 ONB458784:ONB458786 OWX458784:OWX458786 PGT458784:PGT458786 PQP458784:PQP458786 QAL458784:QAL458786 QKH458784:QKH458786 QUD458784:QUD458786 RDZ458784:RDZ458786 RNV458784:RNV458786 RXR458784:RXR458786 SHN458784:SHN458786 SRJ458784:SRJ458786 TBF458784:TBF458786 TLB458784:TLB458786 TUX458784:TUX458786 UET458784:UET458786 UOP458784:UOP458786 UYL458784:UYL458786 VIH458784:VIH458786 VSD458784:VSD458786 WBZ458784:WBZ458786 WLV458784:WLV458786 WVR458784:WVR458786 J524320:J524322 JF524320:JF524322 TB524320:TB524322 ACX524320:ACX524322 AMT524320:AMT524322 AWP524320:AWP524322 BGL524320:BGL524322 BQH524320:BQH524322 CAD524320:CAD524322 CJZ524320:CJZ524322 CTV524320:CTV524322 DDR524320:DDR524322 DNN524320:DNN524322 DXJ524320:DXJ524322 EHF524320:EHF524322 ERB524320:ERB524322 FAX524320:FAX524322 FKT524320:FKT524322 FUP524320:FUP524322 GEL524320:GEL524322 GOH524320:GOH524322 GYD524320:GYD524322 HHZ524320:HHZ524322 HRV524320:HRV524322 IBR524320:IBR524322 ILN524320:ILN524322 IVJ524320:IVJ524322 JFF524320:JFF524322 JPB524320:JPB524322 JYX524320:JYX524322 KIT524320:KIT524322 KSP524320:KSP524322 LCL524320:LCL524322 LMH524320:LMH524322 LWD524320:LWD524322 MFZ524320:MFZ524322 MPV524320:MPV524322 MZR524320:MZR524322 NJN524320:NJN524322 NTJ524320:NTJ524322 ODF524320:ODF524322 ONB524320:ONB524322 OWX524320:OWX524322 PGT524320:PGT524322 PQP524320:PQP524322 QAL524320:QAL524322 QKH524320:QKH524322 QUD524320:QUD524322 RDZ524320:RDZ524322 RNV524320:RNV524322 RXR524320:RXR524322 SHN524320:SHN524322 SRJ524320:SRJ524322 TBF524320:TBF524322 TLB524320:TLB524322 TUX524320:TUX524322 UET524320:UET524322 UOP524320:UOP524322 UYL524320:UYL524322 VIH524320:VIH524322 VSD524320:VSD524322 WBZ524320:WBZ524322 WLV524320:WLV524322 WVR524320:WVR524322 J589856:J589858 JF589856:JF589858 TB589856:TB589858 ACX589856:ACX589858 AMT589856:AMT589858 AWP589856:AWP589858 BGL589856:BGL589858 BQH589856:BQH589858 CAD589856:CAD589858 CJZ589856:CJZ589858 CTV589856:CTV589858 DDR589856:DDR589858 DNN589856:DNN589858 DXJ589856:DXJ589858 EHF589856:EHF589858 ERB589856:ERB589858 FAX589856:FAX589858 FKT589856:FKT589858 FUP589856:FUP589858 GEL589856:GEL589858 GOH589856:GOH589858 GYD589856:GYD589858 HHZ589856:HHZ589858 HRV589856:HRV589858 IBR589856:IBR589858 ILN589856:ILN589858 IVJ589856:IVJ589858 JFF589856:JFF589858 JPB589856:JPB589858 JYX589856:JYX589858 KIT589856:KIT589858 KSP589856:KSP589858 LCL589856:LCL589858 LMH589856:LMH589858 LWD589856:LWD589858 MFZ589856:MFZ589858 MPV589856:MPV589858 MZR589856:MZR589858 NJN589856:NJN589858 NTJ589856:NTJ589858 ODF589856:ODF589858 ONB589856:ONB589858 OWX589856:OWX589858 PGT589856:PGT589858 PQP589856:PQP589858 QAL589856:QAL589858 QKH589856:QKH589858 QUD589856:QUD589858 RDZ589856:RDZ589858 RNV589856:RNV589858 RXR589856:RXR589858 SHN589856:SHN589858 SRJ589856:SRJ589858 TBF589856:TBF589858 TLB589856:TLB589858 TUX589856:TUX589858 UET589856:UET589858 UOP589856:UOP589858 UYL589856:UYL589858 VIH589856:VIH589858 VSD589856:VSD589858 WBZ589856:WBZ589858 WLV589856:WLV589858 WVR589856:WVR589858 J655392:J655394 JF655392:JF655394 TB655392:TB655394 ACX655392:ACX655394 AMT655392:AMT655394 AWP655392:AWP655394 BGL655392:BGL655394 BQH655392:BQH655394 CAD655392:CAD655394 CJZ655392:CJZ655394 CTV655392:CTV655394 DDR655392:DDR655394 DNN655392:DNN655394 DXJ655392:DXJ655394 EHF655392:EHF655394 ERB655392:ERB655394 FAX655392:FAX655394 FKT655392:FKT655394 FUP655392:FUP655394 GEL655392:GEL655394 GOH655392:GOH655394 GYD655392:GYD655394 HHZ655392:HHZ655394 HRV655392:HRV655394 IBR655392:IBR655394 ILN655392:ILN655394 IVJ655392:IVJ655394 JFF655392:JFF655394 JPB655392:JPB655394 JYX655392:JYX655394 KIT655392:KIT655394 KSP655392:KSP655394 LCL655392:LCL655394 LMH655392:LMH655394 LWD655392:LWD655394 MFZ655392:MFZ655394 MPV655392:MPV655394 MZR655392:MZR655394 NJN655392:NJN655394 NTJ655392:NTJ655394 ODF655392:ODF655394 ONB655392:ONB655394 OWX655392:OWX655394 PGT655392:PGT655394 PQP655392:PQP655394 QAL655392:QAL655394 QKH655392:QKH655394 QUD655392:QUD655394 RDZ655392:RDZ655394 RNV655392:RNV655394 RXR655392:RXR655394 SHN655392:SHN655394 SRJ655392:SRJ655394 TBF655392:TBF655394 TLB655392:TLB655394 TUX655392:TUX655394 UET655392:UET655394 UOP655392:UOP655394 UYL655392:UYL655394 VIH655392:VIH655394 VSD655392:VSD655394 WBZ655392:WBZ655394 WLV655392:WLV655394 WVR655392:WVR655394 J720928:J720930 JF720928:JF720930 TB720928:TB720930 ACX720928:ACX720930 AMT720928:AMT720930 AWP720928:AWP720930 BGL720928:BGL720930 BQH720928:BQH720930 CAD720928:CAD720930 CJZ720928:CJZ720930 CTV720928:CTV720930 DDR720928:DDR720930 DNN720928:DNN720930 DXJ720928:DXJ720930 EHF720928:EHF720930 ERB720928:ERB720930 FAX720928:FAX720930 FKT720928:FKT720930 FUP720928:FUP720930 GEL720928:GEL720930 GOH720928:GOH720930 GYD720928:GYD720930 HHZ720928:HHZ720930 HRV720928:HRV720930 IBR720928:IBR720930 ILN720928:ILN720930 IVJ720928:IVJ720930 JFF720928:JFF720930 JPB720928:JPB720930 JYX720928:JYX720930 KIT720928:KIT720930 KSP720928:KSP720930 LCL720928:LCL720930 LMH720928:LMH720930 LWD720928:LWD720930 MFZ720928:MFZ720930 MPV720928:MPV720930 MZR720928:MZR720930 NJN720928:NJN720930 NTJ720928:NTJ720930 ODF720928:ODF720930 ONB720928:ONB720930 OWX720928:OWX720930 PGT720928:PGT720930 PQP720928:PQP720930 QAL720928:QAL720930 QKH720928:QKH720930 QUD720928:QUD720930 RDZ720928:RDZ720930 RNV720928:RNV720930 RXR720928:RXR720930 SHN720928:SHN720930 SRJ720928:SRJ720930 TBF720928:TBF720930 TLB720928:TLB720930 TUX720928:TUX720930 UET720928:UET720930 UOP720928:UOP720930 UYL720928:UYL720930 VIH720928:VIH720930 VSD720928:VSD720930 WBZ720928:WBZ720930 WLV720928:WLV720930 WVR720928:WVR720930 J786464:J786466 JF786464:JF786466 TB786464:TB786466 ACX786464:ACX786466 AMT786464:AMT786466 AWP786464:AWP786466 BGL786464:BGL786466 BQH786464:BQH786466 CAD786464:CAD786466 CJZ786464:CJZ786466 CTV786464:CTV786466 DDR786464:DDR786466 DNN786464:DNN786466 DXJ786464:DXJ786466 EHF786464:EHF786466 ERB786464:ERB786466 FAX786464:FAX786466 FKT786464:FKT786466 FUP786464:FUP786466 GEL786464:GEL786466 GOH786464:GOH786466 GYD786464:GYD786466 HHZ786464:HHZ786466 HRV786464:HRV786466 IBR786464:IBR786466 ILN786464:ILN786466 IVJ786464:IVJ786466 JFF786464:JFF786466 JPB786464:JPB786466 JYX786464:JYX786466 KIT786464:KIT786466 KSP786464:KSP786466 LCL786464:LCL786466 LMH786464:LMH786466 LWD786464:LWD786466 MFZ786464:MFZ786466 MPV786464:MPV786466 MZR786464:MZR786466 NJN786464:NJN786466 NTJ786464:NTJ786466 ODF786464:ODF786466 ONB786464:ONB786466 OWX786464:OWX786466 PGT786464:PGT786466 PQP786464:PQP786466 QAL786464:QAL786466 QKH786464:QKH786466 QUD786464:QUD786466 RDZ786464:RDZ786466 RNV786464:RNV786466 RXR786464:RXR786466 SHN786464:SHN786466 SRJ786464:SRJ786466 TBF786464:TBF786466 TLB786464:TLB786466 TUX786464:TUX786466 UET786464:UET786466 UOP786464:UOP786466 UYL786464:UYL786466 VIH786464:VIH786466 VSD786464:VSD786466 WBZ786464:WBZ786466 WLV786464:WLV786466 WVR786464:WVR786466 J852000:J852002 JF852000:JF852002 TB852000:TB852002 ACX852000:ACX852002 AMT852000:AMT852002 AWP852000:AWP852002 BGL852000:BGL852002 BQH852000:BQH852002 CAD852000:CAD852002 CJZ852000:CJZ852002 CTV852000:CTV852002 DDR852000:DDR852002 DNN852000:DNN852002 DXJ852000:DXJ852002 EHF852000:EHF852002 ERB852000:ERB852002 FAX852000:FAX852002 FKT852000:FKT852002 FUP852000:FUP852002 GEL852000:GEL852002 GOH852000:GOH852002 GYD852000:GYD852002 HHZ852000:HHZ852002 HRV852000:HRV852002 IBR852000:IBR852002 ILN852000:ILN852002 IVJ852000:IVJ852002 JFF852000:JFF852002 JPB852000:JPB852002 JYX852000:JYX852002 KIT852000:KIT852002 KSP852000:KSP852002 LCL852000:LCL852002 LMH852000:LMH852002 LWD852000:LWD852002 MFZ852000:MFZ852002 MPV852000:MPV852002 MZR852000:MZR852002 NJN852000:NJN852002 NTJ852000:NTJ852002 ODF852000:ODF852002 ONB852000:ONB852002 OWX852000:OWX852002 PGT852000:PGT852002 PQP852000:PQP852002 QAL852000:QAL852002 QKH852000:QKH852002 QUD852000:QUD852002 RDZ852000:RDZ852002 RNV852000:RNV852002 RXR852000:RXR852002 SHN852000:SHN852002 SRJ852000:SRJ852002 TBF852000:TBF852002 TLB852000:TLB852002 TUX852000:TUX852002 UET852000:UET852002 UOP852000:UOP852002 UYL852000:UYL852002 VIH852000:VIH852002 VSD852000:VSD852002 WBZ852000:WBZ852002 WLV852000:WLV852002 WVR852000:WVR852002 J917536:J917538 JF917536:JF917538 TB917536:TB917538 ACX917536:ACX917538 AMT917536:AMT917538 AWP917536:AWP917538 BGL917536:BGL917538 BQH917536:BQH917538 CAD917536:CAD917538 CJZ917536:CJZ917538 CTV917536:CTV917538 DDR917536:DDR917538 DNN917536:DNN917538 DXJ917536:DXJ917538 EHF917536:EHF917538 ERB917536:ERB917538 FAX917536:FAX917538 FKT917536:FKT917538 FUP917536:FUP917538 GEL917536:GEL917538 GOH917536:GOH917538 GYD917536:GYD917538 HHZ917536:HHZ917538 HRV917536:HRV917538 IBR917536:IBR917538 ILN917536:ILN917538 IVJ917536:IVJ917538 JFF917536:JFF917538 JPB917536:JPB917538 JYX917536:JYX917538 KIT917536:KIT917538 KSP917536:KSP917538 LCL917536:LCL917538 LMH917536:LMH917538 LWD917536:LWD917538 MFZ917536:MFZ917538 MPV917536:MPV917538 MZR917536:MZR917538 NJN917536:NJN917538 NTJ917536:NTJ917538 ODF917536:ODF917538 ONB917536:ONB917538 OWX917536:OWX917538 PGT917536:PGT917538 PQP917536:PQP917538 QAL917536:QAL917538 QKH917536:QKH917538 QUD917536:QUD917538 RDZ917536:RDZ917538 RNV917536:RNV917538 RXR917536:RXR917538 SHN917536:SHN917538 SRJ917536:SRJ917538 TBF917536:TBF917538 TLB917536:TLB917538 TUX917536:TUX917538 UET917536:UET917538 UOP917536:UOP917538 UYL917536:UYL917538 VIH917536:VIH917538 VSD917536:VSD917538 WBZ917536:WBZ917538 WLV917536:WLV917538 WVR917536:WVR917538 J983072:J983074 JF983072:JF983074 TB983072:TB983074 ACX983072:ACX983074 AMT983072:AMT983074 AWP983072:AWP983074 BGL983072:BGL983074 BQH983072:BQH983074 CAD983072:CAD983074 CJZ983072:CJZ983074 CTV983072:CTV983074 DDR983072:DDR983074 DNN983072:DNN983074 DXJ983072:DXJ983074 EHF983072:EHF983074 ERB983072:ERB983074 FAX983072:FAX983074 FKT983072:FKT983074 FUP983072:FUP983074 GEL983072:GEL983074 GOH983072:GOH983074 GYD983072:GYD983074 HHZ983072:HHZ983074 HRV983072:HRV983074 IBR983072:IBR983074 ILN983072:ILN983074 IVJ983072:IVJ983074 JFF983072:JFF983074 JPB983072:JPB983074 JYX983072:JYX983074 KIT983072:KIT983074 KSP983072:KSP983074 LCL983072:LCL983074 LMH983072:LMH983074 LWD983072:LWD983074 MFZ983072:MFZ983074 MPV983072:MPV983074 MZR983072:MZR983074 NJN983072:NJN983074 NTJ983072:NTJ983074 ODF983072:ODF983074 ONB983072:ONB983074 OWX983072:OWX983074 PGT983072:PGT983074 PQP983072:PQP983074 QAL983072:QAL983074 QKH983072:QKH983074 QUD983072:QUD983074 RDZ983072:RDZ983074 RNV983072:RNV983074 RXR983072:RXR983074 SHN983072:SHN983074 SRJ983072:SRJ983074 TBF983072:TBF983074 TLB983072:TLB983074 TUX983072:TUX983074 UET983072:UET983074 UOP983072:UOP983074 UYL983072:UYL983074 VIH983072:VIH983074 VSD983072:VSD983074 WBZ983072:WBZ983074 WLV983072:WLV983074 WVR983072:WVR983074 H31:H33 JD31:JD33 SZ31:SZ33 ACV31:ACV33 AMR31:AMR33 AWN31:AWN33 BGJ31:BGJ33 BQF31:BQF33 CAB31:CAB33 CJX31:CJX33 CTT31:CTT33 DDP31:DDP33 DNL31:DNL33 DXH31:DXH33 EHD31:EHD33 EQZ31:EQZ33 FAV31:FAV33 FKR31:FKR33 FUN31:FUN33 GEJ31:GEJ33 GOF31:GOF33 GYB31:GYB33 HHX31:HHX33 HRT31:HRT33 IBP31:IBP33 ILL31:ILL33 IVH31:IVH33 JFD31:JFD33 JOZ31:JOZ33 JYV31:JYV33 KIR31:KIR33 KSN31:KSN33 LCJ31:LCJ33 LMF31:LMF33 LWB31:LWB33 MFX31:MFX33 MPT31:MPT33 MZP31:MZP33 NJL31:NJL33 NTH31:NTH33 ODD31:ODD33 OMZ31:OMZ33 OWV31:OWV33 PGR31:PGR33 PQN31:PQN33 QAJ31:QAJ33 QKF31:QKF33 QUB31:QUB33 RDX31:RDX33 RNT31:RNT33 RXP31:RXP33 SHL31:SHL33 SRH31:SRH33 TBD31:TBD33 TKZ31:TKZ33 TUV31:TUV33 UER31:UER33 UON31:UON33 UYJ31:UYJ33 VIF31:VIF33 VSB31:VSB33 WBX31:WBX33 WLT31:WLT33 WVP31:WVP33 H65568:H65570 JD65568:JD65570 SZ65568:SZ65570 ACV65568:ACV65570 AMR65568:AMR65570 AWN65568:AWN65570 BGJ65568:BGJ65570 BQF65568:BQF65570 CAB65568:CAB65570 CJX65568:CJX65570 CTT65568:CTT65570 DDP65568:DDP65570 DNL65568:DNL65570 DXH65568:DXH65570 EHD65568:EHD65570 EQZ65568:EQZ65570 FAV65568:FAV65570 FKR65568:FKR65570 FUN65568:FUN65570 GEJ65568:GEJ65570 GOF65568:GOF65570 GYB65568:GYB65570 HHX65568:HHX65570 HRT65568:HRT65570 IBP65568:IBP65570 ILL65568:ILL65570 IVH65568:IVH65570 JFD65568:JFD65570 JOZ65568:JOZ65570 JYV65568:JYV65570 KIR65568:KIR65570 KSN65568:KSN65570 LCJ65568:LCJ65570 LMF65568:LMF65570 LWB65568:LWB65570 MFX65568:MFX65570 MPT65568:MPT65570 MZP65568:MZP65570 NJL65568:NJL65570 NTH65568:NTH65570 ODD65568:ODD65570 OMZ65568:OMZ65570 OWV65568:OWV65570 PGR65568:PGR65570 PQN65568:PQN65570 QAJ65568:QAJ65570 QKF65568:QKF65570 QUB65568:QUB65570 RDX65568:RDX65570 RNT65568:RNT65570 RXP65568:RXP65570 SHL65568:SHL65570 SRH65568:SRH65570 TBD65568:TBD65570 TKZ65568:TKZ65570 TUV65568:TUV65570 UER65568:UER65570 UON65568:UON65570 UYJ65568:UYJ65570 VIF65568:VIF65570 VSB65568:VSB65570 WBX65568:WBX65570 WLT65568:WLT65570 WVP65568:WVP65570 H131104:H131106 JD131104:JD131106 SZ131104:SZ131106 ACV131104:ACV131106 AMR131104:AMR131106 AWN131104:AWN131106 BGJ131104:BGJ131106 BQF131104:BQF131106 CAB131104:CAB131106 CJX131104:CJX131106 CTT131104:CTT131106 DDP131104:DDP131106 DNL131104:DNL131106 DXH131104:DXH131106 EHD131104:EHD131106 EQZ131104:EQZ131106 FAV131104:FAV131106 FKR131104:FKR131106 FUN131104:FUN131106 GEJ131104:GEJ131106 GOF131104:GOF131106 GYB131104:GYB131106 HHX131104:HHX131106 HRT131104:HRT131106 IBP131104:IBP131106 ILL131104:ILL131106 IVH131104:IVH131106 JFD131104:JFD131106 JOZ131104:JOZ131106 JYV131104:JYV131106 KIR131104:KIR131106 KSN131104:KSN131106 LCJ131104:LCJ131106 LMF131104:LMF131106 LWB131104:LWB131106 MFX131104:MFX131106 MPT131104:MPT131106 MZP131104:MZP131106 NJL131104:NJL131106 NTH131104:NTH131106 ODD131104:ODD131106 OMZ131104:OMZ131106 OWV131104:OWV131106 PGR131104:PGR131106 PQN131104:PQN131106 QAJ131104:QAJ131106 QKF131104:QKF131106 QUB131104:QUB131106 RDX131104:RDX131106 RNT131104:RNT131106 RXP131104:RXP131106 SHL131104:SHL131106 SRH131104:SRH131106 TBD131104:TBD131106 TKZ131104:TKZ131106 TUV131104:TUV131106 UER131104:UER131106 UON131104:UON131106 UYJ131104:UYJ131106 VIF131104:VIF131106 VSB131104:VSB131106 WBX131104:WBX131106 WLT131104:WLT131106 WVP131104:WVP131106 H196640:H196642 JD196640:JD196642 SZ196640:SZ196642 ACV196640:ACV196642 AMR196640:AMR196642 AWN196640:AWN196642 BGJ196640:BGJ196642 BQF196640:BQF196642 CAB196640:CAB196642 CJX196640:CJX196642 CTT196640:CTT196642 DDP196640:DDP196642 DNL196640:DNL196642 DXH196640:DXH196642 EHD196640:EHD196642 EQZ196640:EQZ196642 FAV196640:FAV196642 FKR196640:FKR196642 FUN196640:FUN196642 GEJ196640:GEJ196642 GOF196640:GOF196642 GYB196640:GYB196642 HHX196640:HHX196642 HRT196640:HRT196642 IBP196640:IBP196642 ILL196640:ILL196642 IVH196640:IVH196642 JFD196640:JFD196642 JOZ196640:JOZ196642 JYV196640:JYV196642 KIR196640:KIR196642 KSN196640:KSN196642 LCJ196640:LCJ196642 LMF196640:LMF196642 LWB196640:LWB196642 MFX196640:MFX196642 MPT196640:MPT196642 MZP196640:MZP196642 NJL196640:NJL196642 NTH196640:NTH196642 ODD196640:ODD196642 OMZ196640:OMZ196642 OWV196640:OWV196642 PGR196640:PGR196642 PQN196640:PQN196642 QAJ196640:QAJ196642 QKF196640:QKF196642 QUB196640:QUB196642 RDX196640:RDX196642 RNT196640:RNT196642 RXP196640:RXP196642 SHL196640:SHL196642 SRH196640:SRH196642 TBD196640:TBD196642 TKZ196640:TKZ196642 TUV196640:TUV196642 UER196640:UER196642 UON196640:UON196642 UYJ196640:UYJ196642 VIF196640:VIF196642 VSB196640:VSB196642 WBX196640:WBX196642 WLT196640:WLT196642 WVP196640:WVP196642 H262176:H262178 JD262176:JD262178 SZ262176:SZ262178 ACV262176:ACV262178 AMR262176:AMR262178 AWN262176:AWN262178 BGJ262176:BGJ262178 BQF262176:BQF262178 CAB262176:CAB262178 CJX262176:CJX262178 CTT262176:CTT262178 DDP262176:DDP262178 DNL262176:DNL262178 DXH262176:DXH262178 EHD262176:EHD262178 EQZ262176:EQZ262178 FAV262176:FAV262178 FKR262176:FKR262178 FUN262176:FUN262178 GEJ262176:GEJ262178 GOF262176:GOF262178 GYB262176:GYB262178 HHX262176:HHX262178 HRT262176:HRT262178 IBP262176:IBP262178 ILL262176:ILL262178 IVH262176:IVH262178 JFD262176:JFD262178 JOZ262176:JOZ262178 JYV262176:JYV262178 KIR262176:KIR262178 KSN262176:KSN262178 LCJ262176:LCJ262178 LMF262176:LMF262178 LWB262176:LWB262178 MFX262176:MFX262178 MPT262176:MPT262178 MZP262176:MZP262178 NJL262176:NJL262178 NTH262176:NTH262178 ODD262176:ODD262178 OMZ262176:OMZ262178 OWV262176:OWV262178 PGR262176:PGR262178 PQN262176:PQN262178 QAJ262176:QAJ262178 QKF262176:QKF262178 QUB262176:QUB262178 RDX262176:RDX262178 RNT262176:RNT262178 RXP262176:RXP262178 SHL262176:SHL262178 SRH262176:SRH262178 TBD262176:TBD262178 TKZ262176:TKZ262178 TUV262176:TUV262178 UER262176:UER262178 UON262176:UON262178 UYJ262176:UYJ262178 VIF262176:VIF262178 VSB262176:VSB262178 WBX262176:WBX262178 WLT262176:WLT262178 WVP262176:WVP262178 H327712:H327714 JD327712:JD327714 SZ327712:SZ327714 ACV327712:ACV327714 AMR327712:AMR327714 AWN327712:AWN327714 BGJ327712:BGJ327714 BQF327712:BQF327714 CAB327712:CAB327714 CJX327712:CJX327714 CTT327712:CTT327714 DDP327712:DDP327714 DNL327712:DNL327714 DXH327712:DXH327714 EHD327712:EHD327714 EQZ327712:EQZ327714 FAV327712:FAV327714 FKR327712:FKR327714 FUN327712:FUN327714 GEJ327712:GEJ327714 GOF327712:GOF327714 GYB327712:GYB327714 HHX327712:HHX327714 HRT327712:HRT327714 IBP327712:IBP327714 ILL327712:ILL327714 IVH327712:IVH327714 JFD327712:JFD327714 JOZ327712:JOZ327714 JYV327712:JYV327714 KIR327712:KIR327714 KSN327712:KSN327714 LCJ327712:LCJ327714 LMF327712:LMF327714 LWB327712:LWB327714 MFX327712:MFX327714 MPT327712:MPT327714 MZP327712:MZP327714 NJL327712:NJL327714 NTH327712:NTH327714 ODD327712:ODD327714 OMZ327712:OMZ327714 OWV327712:OWV327714 PGR327712:PGR327714 PQN327712:PQN327714 QAJ327712:QAJ327714 QKF327712:QKF327714 QUB327712:QUB327714 RDX327712:RDX327714 RNT327712:RNT327714 RXP327712:RXP327714 SHL327712:SHL327714 SRH327712:SRH327714 TBD327712:TBD327714 TKZ327712:TKZ327714 TUV327712:TUV327714 UER327712:UER327714 UON327712:UON327714 UYJ327712:UYJ327714 VIF327712:VIF327714 VSB327712:VSB327714 WBX327712:WBX327714 WLT327712:WLT327714 WVP327712:WVP327714 H393248:H393250 JD393248:JD393250 SZ393248:SZ393250 ACV393248:ACV393250 AMR393248:AMR393250 AWN393248:AWN393250 BGJ393248:BGJ393250 BQF393248:BQF393250 CAB393248:CAB393250 CJX393248:CJX393250 CTT393248:CTT393250 DDP393248:DDP393250 DNL393248:DNL393250 DXH393248:DXH393250 EHD393248:EHD393250 EQZ393248:EQZ393250 FAV393248:FAV393250 FKR393248:FKR393250 FUN393248:FUN393250 GEJ393248:GEJ393250 GOF393248:GOF393250 GYB393248:GYB393250 HHX393248:HHX393250 HRT393248:HRT393250 IBP393248:IBP393250 ILL393248:ILL393250 IVH393248:IVH393250 JFD393248:JFD393250 JOZ393248:JOZ393250 JYV393248:JYV393250 KIR393248:KIR393250 KSN393248:KSN393250 LCJ393248:LCJ393250 LMF393248:LMF393250 LWB393248:LWB393250 MFX393248:MFX393250 MPT393248:MPT393250 MZP393248:MZP393250 NJL393248:NJL393250 NTH393248:NTH393250 ODD393248:ODD393250 OMZ393248:OMZ393250 OWV393248:OWV393250 PGR393248:PGR393250 PQN393248:PQN393250 QAJ393248:QAJ393250 QKF393248:QKF393250 QUB393248:QUB393250 RDX393248:RDX393250 RNT393248:RNT393250 RXP393248:RXP393250 SHL393248:SHL393250 SRH393248:SRH393250 TBD393248:TBD393250 TKZ393248:TKZ393250 TUV393248:TUV393250 UER393248:UER393250 UON393248:UON393250 UYJ393248:UYJ393250 VIF393248:VIF393250 VSB393248:VSB393250 WBX393248:WBX393250 WLT393248:WLT393250 WVP393248:WVP393250 H458784:H458786 JD458784:JD458786 SZ458784:SZ458786 ACV458784:ACV458786 AMR458784:AMR458786 AWN458784:AWN458786 BGJ458784:BGJ458786 BQF458784:BQF458786 CAB458784:CAB458786 CJX458784:CJX458786 CTT458784:CTT458786 DDP458784:DDP458786 DNL458784:DNL458786 DXH458784:DXH458786 EHD458784:EHD458786 EQZ458784:EQZ458786 FAV458784:FAV458786 FKR458784:FKR458786 FUN458784:FUN458786 GEJ458784:GEJ458786 GOF458784:GOF458786 GYB458784:GYB458786 HHX458784:HHX458786 HRT458784:HRT458786 IBP458784:IBP458786 ILL458784:ILL458786 IVH458784:IVH458786 JFD458784:JFD458786 JOZ458784:JOZ458786 JYV458784:JYV458786 KIR458784:KIR458786 KSN458784:KSN458786 LCJ458784:LCJ458786 LMF458784:LMF458786 LWB458784:LWB458786 MFX458784:MFX458786 MPT458784:MPT458786 MZP458784:MZP458786 NJL458784:NJL458786 NTH458784:NTH458786 ODD458784:ODD458786 OMZ458784:OMZ458786 OWV458784:OWV458786 PGR458784:PGR458786 PQN458784:PQN458786 QAJ458784:QAJ458786 QKF458784:QKF458786 QUB458784:QUB458786 RDX458784:RDX458786 RNT458784:RNT458786 RXP458784:RXP458786 SHL458784:SHL458786 SRH458784:SRH458786 TBD458784:TBD458786 TKZ458784:TKZ458786 TUV458784:TUV458786 UER458784:UER458786 UON458784:UON458786 UYJ458784:UYJ458786 VIF458784:VIF458786 VSB458784:VSB458786 WBX458784:WBX458786 WLT458784:WLT458786 WVP458784:WVP458786 H524320:H524322 JD524320:JD524322 SZ524320:SZ524322 ACV524320:ACV524322 AMR524320:AMR524322 AWN524320:AWN524322 BGJ524320:BGJ524322 BQF524320:BQF524322 CAB524320:CAB524322 CJX524320:CJX524322 CTT524320:CTT524322 DDP524320:DDP524322 DNL524320:DNL524322 DXH524320:DXH524322 EHD524320:EHD524322 EQZ524320:EQZ524322 FAV524320:FAV524322 FKR524320:FKR524322 FUN524320:FUN524322 GEJ524320:GEJ524322 GOF524320:GOF524322 GYB524320:GYB524322 HHX524320:HHX524322 HRT524320:HRT524322 IBP524320:IBP524322 ILL524320:ILL524322 IVH524320:IVH524322 JFD524320:JFD524322 JOZ524320:JOZ524322 JYV524320:JYV524322 KIR524320:KIR524322 KSN524320:KSN524322 LCJ524320:LCJ524322 LMF524320:LMF524322 LWB524320:LWB524322 MFX524320:MFX524322 MPT524320:MPT524322 MZP524320:MZP524322 NJL524320:NJL524322 NTH524320:NTH524322 ODD524320:ODD524322 OMZ524320:OMZ524322 OWV524320:OWV524322 PGR524320:PGR524322 PQN524320:PQN524322 QAJ524320:QAJ524322 QKF524320:QKF524322 QUB524320:QUB524322 RDX524320:RDX524322 RNT524320:RNT524322 RXP524320:RXP524322 SHL524320:SHL524322 SRH524320:SRH524322 TBD524320:TBD524322 TKZ524320:TKZ524322 TUV524320:TUV524322 UER524320:UER524322 UON524320:UON524322 UYJ524320:UYJ524322 VIF524320:VIF524322 VSB524320:VSB524322 WBX524320:WBX524322 WLT524320:WLT524322 WVP524320:WVP524322 H589856:H589858 JD589856:JD589858 SZ589856:SZ589858 ACV589856:ACV589858 AMR589856:AMR589858 AWN589856:AWN589858 BGJ589856:BGJ589858 BQF589856:BQF589858 CAB589856:CAB589858 CJX589856:CJX589858 CTT589856:CTT589858 DDP589856:DDP589858 DNL589856:DNL589858 DXH589856:DXH589858 EHD589856:EHD589858 EQZ589856:EQZ589858 FAV589856:FAV589858 FKR589856:FKR589858 FUN589856:FUN589858 GEJ589856:GEJ589858 GOF589856:GOF589858 GYB589856:GYB589858 HHX589856:HHX589858 HRT589856:HRT589858 IBP589856:IBP589858 ILL589856:ILL589858 IVH589856:IVH589858 JFD589856:JFD589858 JOZ589856:JOZ589858 JYV589856:JYV589858 KIR589856:KIR589858 KSN589856:KSN589858 LCJ589856:LCJ589858 LMF589856:LMF589858 LWB589856:LWB589858 MFX589856:MFX589858 MPT589856:MPT589858 MZP589856:MZP589858 NJL589856:NJL589858 NTH589856:NTH589858 ODD589856:ODD589858 OMZ589856:OMZ589858 OWV589856:OWV589858 PGR589856:PGR589858 PQN589856:PQN589858 QAJ589856:QAJ589858 QKF589856:QKF589858 QUB589856:QUB589858 RDX589856:RDX589858 RNT589856:RNT589858 RXP589856:RXP589858 SHL589856:SHL589858 SRH589856:SRH589858 TBD589856:TBD589858 TKZ589856:TKZ589858 TUV589856:TUV589858 UER589856:UER589858 UON589856:UON589858 UYJ589856:UYJ589858 VIF589856:VIF589858 VSB589856:VSB589858 WBX589856:WBX589858 WLT589856:WLT589858 WVP589856:WVP589858 H655392:H655394 JD655392:JD655394 SZ655392:SZ655394 ACV655392:ACV655394 AMR655392:AMR655394 AWN655392:AWN655394 BGJ655392:BGJ655394 BQF655392:BQF655394 CAB655392:CAB655394 CJX655392:CJX655394 CTT655392:CTT655394 DDP655392:DDP655394 DNL655392:DNL655394 DXH655392:DXH655394 EHD655392:EHD655394 EQZ655392:EQZ655394 FAV655392:FAV655394 FKR655392:FKR655394 FUN655392:FUN655394 GEJ655392:GEJ655394 GOF655392:GOF655394 GYB655392:GYB655394 HHX655392:HHX655394 HRT655392:HRT655394 IBP655392:IBP655394 ILL655392:ILL655394 IVH655392:IVH655394 JFD655392:JFD655394 JOZ655392:JOZ655394 JYV655392:JYV655394 KIR655392:KIR655394 KSN655392:KSN655394 LCJ655392:LCJ655394 LMF655392:LMF655394 LWB655392:LWB655394 MFX655392:MFX655394 MPT655392:MPT655394 MZP655392:MZP655394 NJL655392:NJL655394 NTH655392:NTH655394 ODD655392:ODD655394 OMZ655392:OMZ655394 OWV655392:OWV655394 PGR655392:PGR655394 PQN655392:PQN655394 QAJ655392:QAJ655394 QKF655392:QKF655394 QUB655392:QUB655394 RDX655392:RDX655394 RNT655392:RNT655394 RXP655392:RXP655394 SHL655392:SHL655394 SRH655392:SRH655394 TBD655392:TBD655394 TKZ655392:TKZ655394 TUV655392:TUV655394 UER655392:UER655394 UON655392:UON655394 UYJ655392:UYJ655394 VIF655392:VIF655394 VSB655392:VSB655394 WBX655392:WBX655394 WLT655392:WLT655394 WVP655392:WVP655394 H720928:H720930 JD720928:JD720930 SZ720928:SZ720930 ACV720928:ACV720930 AMR720928:AMR720930 AWN720928:AWN720930 BGJ720928:BGJ720930 BQF720928:BQF720930 CAB720928:CAB720930 CJX720928:CJX720930 CTT720928:CTT720930 DDP720928:DDP720930 DNL720928:DNL720930 DXH720928:DXH720930 EHD720928:EHD720930 EQZ720928:EQZ720930 FAV720928:FAV720930 FKR720928:FKR720930 FUN720928:FUN720930 GEJ720928:GEJ720930 GOF720928:GOF720930 GYB720928:GYB720930 HHX720928:HHX720930 HRT720928:HRT720930 IBP720928:IBP720930 ILL720928:ILL720930 IVH720928:IVH720930 JFD720928:JFD720930 JOZ720928:JOZ720930 JYV720928:JYV720930 KIR720928:KIR720930 KSN720928:KSN720930 LCJ720928:LCJ720930 LMF720928:LMF720930 LWB720928:LWB720930 MFX720928:MFX720930 MPT720928:MPT720930 MZP720928:MZP720930 NJL720928:NJL720930 NTH720928:NTH720930 ODD720928:ODD720930 OMZ720928:OMZ720930 OWV720928:OWV720930 PGR720928:PGR720930 PQN720928:PQN720930 QAJ720928:QAJ720930 QKF720928:QKF720930 QUB720928:QUB720930 RDX720928:RDX720930 RNT720928:RNT720930 RXP720928:RXP720930 SHL720928:SHL720930 SRH720928:SRH720930 TBD720928:TBD720930 TKZ720928:TKZ720930 TUV720928:TUV720930 UER720928:UER720930 UON720928:UON720930 UYJ720928:UYJ720930 VIF720928:VIF720930 VSB720928:VSB720930 WBX720928:WBX720930 WLT720928:WLT720930 WVP720928:WVP720930 H786464:H786466 JD786464:JD786466 SZ786464:SZ786466 ACV786464:ACV786466 AMR786464:AMR786466 AWN786464:AWN786466 BGJ786464:BGJ786466 BQF786464:BQF786466 CAB786464:CAB786466 CJX786464:CJX786466 CTT786464:CTT786466 DDP786464:DDP786466 DNL786464:DNL786466 DXH786464:DXH786466 EHD786464:EHD786466 EQZ786464:EQZ786466 FAV786464:FAV786466 FKR786464:FKR786466 FUN786464:FUN786466 GEJ786464:GEJ786466 GOF786464:GOF786466 GYB786464:GYB786466 HHX786464:HHX786466 HRT786464:HRT786466 IBP786464:IBP786466 ILL786464:ILL786466 IVH786464:IVH786466 JFD786464:JFD786466 JOZ786464:JOZ786466 JYV786464:JYV786466 KIR786464:KIR786466 KSN786464:KSN786466 LCJ786464:LCJ786466 LMF786464:LMF786466 LWB786464:LWB786466 MFX786464:MFX786466 MPT786464:MPT786466 MZP786464:MZP786466 NJL786464:NJL786466 NTH786464:NTH786466 ODD786464:ODD786466 OMZ786464:OMZ786466 OWV786464:OWV786466 PGR786464:PGR786466 PQN786464:PQN786466 QAJ786464:QAJ786466 QKF786464:QKF786466 QUB786464:QUB786466 RDX786464:RDX786466 RNT786464:RNT786466 RXP786464:RXP786466 SHL786464:SHL786466 SRH786464:SRH786466 TBD786464:TBD786466 TKZ786464:TKZ786466 TUV786464:TUV786466 UER786464:UER786466 UON786464:UON786466 UYJ786464:UYJ786466 VIF786464:VIF786466 VSB786464:VSB786466 WBX786464:WBX786466 WLT786464:WLT786466 WVP786464:WVP786466 H852000:H852002 JD852000:JD852002 SZ852000:SZ852002 ACV852000:ACV852002 AMR852000:AMR852002 AWN852000:AWN852002 BGJ852000:BGJ852002 BQF852000:BQF852002 CAB852000:CAB852002 CJX852000:CJX852002 CTT852000:CTT852002 DDP852000:DDP852002 DNL852000:DNL852002 DXH852000:DXH852002 EHD852000:EHD852002 EQZ852000:EQZ852002 FAV852000:FAV852002 FKR852000:FKR852002 FUN852000:FUN852002 GEJ852000:GEJ852002 GOF852000:GOF852002 GYB852000:GYB852002 HHX852000:HHX852002 HRT852000:HRT852002 IBP852000:IBP852002 ILL852000:ILL852002 IVH852000:IVH852002 JFD852000:JFD852002 JOZ852000:JOZ852002 JYV852000:JYV852002 KIR852000:KIR852002 KSN852000:KSN852002 LCJ852000:LCJ852002 LMF852000:LMF852002 LWB852000:LWB852002 MFX852000:MFX852002 MPT852000:MPT852002 MZP852000:MZP852002 NJL852000:NJL852002 NTH852000:NTH852002 ODD852000:ODD852002 OMZ852000:OMZ852002 OWV852000:OWV852002 PGR852000:PGR852002 PQN852000:PQN852002 QAJ852000:QAJ852002 QKF852000:QKF852002 QUB852000:QUB852002 RDX852000:RDX852002 RNT852000:RNT852002 RXP852000:RXP852002 SHL852000:SHL852002 SRH852000:SRH852002 TBD852000:TBD852002 TKZ852000:TKZ852002 TUV852000:TUV852002 UER852000:UER852002 UON852000:UON852002 UYJ852000:UYJ852002 VIF852000:VIF852002 VSB852000:VSB852002 WBX852000:WBX852002 WLT852000:WLT852002 WVP852000:WVP852002 H917536:H917538 JD917536:JD917538 SZ917536:SZ917538 ACV917536:ACV917538 AMR917536:AMR917538 AWN917536:AWN917538 BGJ917536:BGJ917538 BQF917536:BQF917538 CAB917536:CAB917538 CJX917536:CJX917538 CTT917536:CTT917538 DDP917536:DDP917538 DNL917536:DNL917538 DXH917536:DXH917538 EHD917536:EHD917538 EQZ917536:EQZ917538 FAV917536:FAV917538 FKR917536:FKR917538 FUN917536:FUN917538 GEJ917536:GEJ917538 GOF917536:GOF917538 GYB917536:GYB917538 HHX917536:HHX917538 HRT917536:HRT917538 IBP917536:IBP917538 ILL917536:ILL917538 IVH917536:IVH917538 JFD917536:JFD917538 JOZ917536:JOZ917538 JYV917536:JYV917538 KIR917536:KIR917538 KSN917536:KSN917538 LCJ917536:LCJ917538 LMF917536:LMF917538 LWB917536:LWB917538 MFX917536:MFX917538 MPT917536:MPT917538 MZP917536:MZP917538 NJL917536:NJL917538 NTH917536:NTH917538 ODD917536:ODD917538 OMZ917536:OMZ917538 OWV917536:OWV917538 PGR917536:PGR917538 PQN917536:PQN917538 QAJ917536:QAJ917538 QKF917536:QKF917538 QUB917536:QUB917538 RDX917536:RDX917538 RNT917536:RNT917538 RXP917536:RXP917538 SHL917536:SHL917538 SRH917536:SRH917538 TBD917536:TBD917538 TKZ917536:TKZ917538 TUV917536:TUV917538 UER917536:UER917538 UON917536:UON917538 UYJ917536:UYJ917538 VIF917536:VIF917538 VSB917536:VSB917538 WBX917536:WBX917538 WLT917536:WLT917538 WVP917536:WVP917538 H983072:H983074 JD983072:JD983074 SZ983072:SZ983074 ACV983072:ACV983074 AMR983072:AMR983074 AWN983072:AWN983074 BGJ983072:BGJ983074 BQF983072:BQF983074 CAB983072:CAB983074 CJX983072:CJX983074 CTT983072:CTT983074 DDP983072:DDP983074 DNL983072:DNL983074 DXH983072:DXH983074 EHD983072:EHD983074 EQZ983072:EQZ983074 FAV983072:FAV983074 FKR983072:FKR983074 FUN983072:FUN983074 GEJ983072:GEJ983074 GOF983072:GOF983074 GYB983072:GYB983074 HHX983072:HHX983074 HRT983072:HRT983074 IBP983072:IBP983074 ILL983072:ILL983074 IVH983072:IVH983074 JFD983072:JFD983074 JOZ983072:JOZ983074 JYV983072:JYV983074 KIR983072:KIR983074 KSN983072:KSN983074 LCJ983072:LCJ983074 LMF983072:LMF983074 LWB983072:LWB983074 MFX983072:MFX983074 MPT983072:MPT983074 MZP983072:MZP983074 NJL983072:NJL983074 NTH983072:NTH983074 ODD983072:ODD983074 OMZ983072:OMZ983074 OWV983072:OWV983074 PGR983072:PGR983074 PQN983072:PQN983074 QAJ983072:QAJ983074 QKF983072:QKF983074 QUB983072:QUB983074 RDX983072:RDX983074 RNT983072:RNT983074 RXP983072:RXP983074 SHL983072:SHL983074 SRH983072:SRH983074 TBD983072:TBD983074 TKZ983072:TKZ983074 TUV983072:TUV983074 UER983072:UER983074 UON983072:UON983074 UYJ983072:UYJ983074 VIF983072:VIF983074 VSB983072:VSB983074 WBX983072:WBX983074 WLT983072:WLT983074 WVP983072:WVP983074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H65564:K65567 JD65564:JG65567 SZ65564:TC65567 ACV65564:ACY65567 AMR65564:AMU65567 AWN65564:AWQ65567 BGJ65564:BGM65567 BQF65564:BQI65567 CAB65564:CAE65567 CJX65564:CKA65567 CTT65564:CTW65567 DDP65564:DDS65567 DNL65564:DNO65567 DXH65564:DXK65567 EHD65564:EHG65567 EQZ65564:ERC65567 FAV65564:FAY65567 FKR65564:FKU65567 FUN65564:FUQ65567 GEJ65564:GEM65567 GOF65564:GOI65567 GYB65564:GYE65567 HHX65564:HIA65567 HRT65564:HRW65567 IBP65564:IBS65567 ILL65564:ILO65567 IVH65564:IVK65567 JFD65564:JFG65567 JOZ65564:JPC65567 JYV65564:JYY65567 KIR65564:KIU65567 KSN65564:KSQ65567 LCJ65564:LCM65567 LMF65564:LMI65567 LWB65564:LWE65567 MFX65564:MGA65567 MPT65564:MPW65567 MZP65564:MZS65567 NJL65564:NJO65567 NTH65564:NTK65567 ODD65564:ODG65567 OMZ65564:ONC65567 OWV65564:OWY65567 PGR65564:PGU65567 PQN65564:PQQ65567 QAJ65564:QAM65567 QKF65564:QKI65567 QUB65564:QUE65567 RDX65564:REA65567 RNT65564:RNW65567 RXP65564:RXS65567 SHL65564:SHO65567 SRH65564:SRK65567 TBD65564:TBG65567 TKZ65564:TLC65567 TUV65564:TUY65567 UER65564:UEU65567 UON65564:UOQ65567 UYJ65564:UYM65567 VIF65564:VII65567 VSB65564:VSE65567 WBX65564:WCA65567 WLT65564:WLW65567 WVP65564:WVS65567 H131100:K131103 JD131100:JG131103 SZ131100:TC131103 ACV131100:ACY131103 AMR131100:AMU131103 AWN131100:AWQ131103 BGJ131100:BGM131103 BQF131100:BQI131103 CAB131100:CAE131103 CJX131100:CKA131103 CTT131100:CTW131103 DDP131100:DDS131103 DNL131100:DNO131103 DXH131100:DXK131103 EHD131100:EHG131103 EQZ131100:ERC131103 FAV131100:FAY131103 FKR131100:FKU131103 FUN131100:FUQ131103 GEJ131100:GEM131103 GOF131100:GOI131103 GYB131100:GYE131103 HHX131100:HIA131103 HRT131100:HRW131103 IBP131100:IBS131103 ILL131100:ILO131103 IVH131100:IVK131103 JFD131100:JFG131103 JOZ131100:JPC131103 JYV131100:JYY131103 KIR131100:KIU131103 KSN131100:KSQ131103 LCJ131100:LCM131103 LMF131100:LMI131103 LWB131100:LWE131103 MFX131100:MGA131103 MPT131100:MPW131103 MZP131100:MZS131103 NJL131100:NJO131103 NTH131100:NTK131103 ODD131100:ODG131103 OMZ131100:ONC131103 OWV131100:OWY131103 PGR131100:PGU131103 PQN131100:PQQ131103 QAJ131100:QAM131103 QKF131100:QKI131103 QUB131100:QUE131103 RDX131100:REA131103 RNT131100:RNW131103 RXP131100:RXS131103 SHL131100:SHO131103 SRH131100:SRK131103 TBD131100:TBG131103 TKZ131100:TLC131103 TUV131100:TUY131103 UER131100:UEU131103 UON131100:UOQ131103 UYJ131100:UYM131103 VIF131100:VII131103 VSB131100:VSE131103 WBX131100:WCA131103 WLT131100:WLW131103 WVP131100:WVS131103 H196636:K196639 JD196636:JG196639 SZ196636:TC196639 ACV196636:ACY196639 AMR196636:AMU196639 AWN196636:AWQ196639 BGJ196636:BGM196639 BQF196636:BQI196639 CAB196636:CAE196639 CJX196636:CKA196639 CTT196636:CTW196639 DDP196636:DDS196639 DNL196636:DNO196639 DXH196636:DXK196639 EHD196636:EHG196639 EQZ196636:ERC196639 FAV196636:FAY196639 FKR196636:FKU196639 FUN196636:FUQ196639 GEJ196636:GEM196639 GOF196636:GOI196639 GYB196636:GYE196639 HHX196636:HIA196639 HRT196636:HRW196639 IBP196636:IBS196639 ILL196636:ILO196639 IVH196636:IVK196639 JFD196636:JFG196639 JOZ196636:JPC196639 JYV196636:JYY196639 KIR196636:KIU196639 KSN196636:KSQ196639 LCJ196636:LCM196639 LMF196636:LMI196639 LWB196636:LWE196639 MFX196636:MGA196639 MPT196636:MPW196639 MZP196636:MZS196639 NJL196636:NJO196639 NTH196636:NTK196639 ODD196636:ODG196639 OMZ196636:ONC196639 OWV196636:OWY196639 PGR196636:PGU196639 PQN196636:PQQ196639 QAJ196636:QAM196639 QKF196636:QKI196639 QUB196636:QUE196639 RDX196636:REA196639 RNT196636:RNW196639 RXP196636:RXS196639 SHL196636:SHO196639 SRH196636:SRK196639 TBD196636:TBG196639 TKZ196636:TLC196639 TUV196636:TUY196639 UER196636:UEU196639 UON196636:UOQ196639 UYJ196636:UYM196639 VIF196636:VII196639 VSB196636:VSE196639 WBX196636:WCA196639 WLT196636:WLW196639 WVP196636:WVS196639 H262172:K262175 JD262172:JG262175 SZ262172:TC262175 ACV262172:ACY262175 AMR262172:AMU262175 AWN262172:AWQ262175 BGJ262172:BGM262175 BQF262172:BQI262175 CAB262172:CAE262175 CJX262172:CKA262175 CTT262172:CTW262175 DDP262172:DDS262175 DNL262172:DNO262175 DXH262172:DXK262175 EHD262172:EHG262175 EQZ262172:ERC262175 FAV262172:FAY262175 FKR262172:FKU262175 FUN262172:FUQ262175 GEJ262172:GEM262175 GOF262172:GOI262175 GYB262172:GYE262175 HHX262172:HIA262175 HRT262172:HRW262175 IBP262172:IBS262175 ILL262172:ILO262175 IVH262172:IVK262175 JFD262172:JFG262175 JOZ262172:JPC262175 JYV262172:JYY262175 KIR262172:KIU262175 KSN262172:KSQ262175 LCJ262172:LCM262175 LMF262172:LMI262175 LWB262172:LWE262175 MFX262172:MGA262175 MPT262172:MPW262175 MZP262172:MZS262175 NJL262172:NJO262175 NTH262172:NTK262175 ODD262172:ODG262175 OMZ262172:ONC262175 OWV262172:OWY262175 PGR262172:PGU262175 PQN262172:PQQ262175 QAJ262172:QAM262175 QKF262172:QKI262175 QUB262172:QUE262175 RDX262172:REA262175 RNT262172:RNW262175 RXP262172:RXS262175 SHL262172:SHO262175 SRH262172:SRK262175 TBD262172:TBG262175 TKZ262172:TLC262175 TUV262172:TUY262175 UER262172:UEU262175 UON262172:UOQ262175 UYJ262172:UYM262175 VIF262172:VII262175 VSB262172:VSE262175 WBX262172:WCA262175 WLT262172:WLW262175 WVP262172:WVS262175 H327708:K327711 JD327708:JG327711 SZ327708:TC327711 ACV327708:ACY327711 AMR327708:AMU327711 AWN327708:AWQ327711 BGJ327708:BGM327711 BQF327708:BQI327711 CAB327708:CAE327711 CJX327708:CKA327711 CTT327708:CTW327711 DDP327708:DDS327711 DNL327708:DNO327711 DXH327708:DXK327711 EHD327708:EHG327711 EQZ327708:ERC327711 FAV327708:FAY327711 FKR327708:FKU327711 FUN327708:FUQ327711 GEJ327708:GEM327711 GOF327708:GOI327711 GYB327708:GYE327711 HHX327708:HIA327711 HRT327708:HRW327711 IBP327708:IBS327711 ILL327708:ILO327711 IVH327708:IVK327711 JFD327708:JFG327711 JOZ327708:JPC327711 JYV327708:JYY327711 KIR327708:KIU327711 KSN327708:KSQ327711 LCJ327708:LCM327711 LMF327708:LMI327711 LWB327708:LWE327711 MFX327708:MGA327711 MPT327708:MPW327711 MZP327708:MZS327711 NJL327708:NJO327711 NTH327708:NTK327711 ODD327708:ODG327711 OMZ327708:ONC327711 OWV327708:OWY327711 PGR327708:PGU327711 PQN327708:PQQ327711 QAJ327708:QAM327711 QKF327708:QKI327711 QUB327708:QUE327711 RDX327708:REA327711 RNT327708:RNW327711 RXP327708:RXS327711 SHL327708:SHO327711 SRH327708:SRK327711 TBD327708:TBG327711 TKZ327708:TLC327711 TUV327708:TUY327711 UER327708:UEU327711 UON327708:UOQ327711 UYJ327708:UYM327711 VIF327708:VII327711 VSB327708:VSE327711 WBX327708:WCA327711 WLT327708:WLW327711 WVP327708:WVS327711 H393244:K393247 JD393244:JG393247 SZ393244:TC393247 ACV393244:ACY393247 AMR393244:AMU393247 AWN393244:AWQ393247 BGJ393244:BGM393247 BQF393244:BQI393247 CAB393244:CAE393247 CJX393244:CKA393247 CTT393244:CTW393247 DDP393244:DDS393247 DNL393244:DNO393247 DXH393244:DXK393247 EHD393244:EHG393247 EQZ393244:ERC393247 FAV393244:FAY393247 FKR393244:FKU393247 FUN393244:FUQ393247 GEJ393244:GEM393247 GOF393244:GOI393247 GYB393244:GYE393247 HHX393244:HIA393247 HRT393244:HRW393247 IBP393244:IBS393247 ILL393244:ILO393247 IVH393244:IVK393247 JFD393244:JFG393247 JOZ393244:JPC393247 JYV393244:JYY393247 KIR393244:KIU393247 KSN393244:KSQ393247 LCJ393244:LCM393247 LMF393244:LMI393247 LWB393244:LWE393247 MFX393244:MGA393247 MPT393244:MPW393247 MZP393244:MZS393247 NJL393244:NJO393247 NTH393244:NTK393247 ODD393244:ODG393247 OMZ393244:ONC393247 OWV393244:OWY393247 PGR393244:PGU393247 PQN393244:PQQ393247 QAJ393244:QAM393247 QKF393244:QKI393247 QUB393244:QUE393247 RDX393244:REA393247 RNT393244:RNW393247 RXP393244:RXS393247 SHL393244:SHO393247 SRH393244:SRK393247 TBD393244:TBG393247 TKZ393244:TLC393247 TUV393244:TUY393247 UER393244:UEU393247 UON393244:UOQ393247 UYJ393244:UYM393247 VIF393244:VII393247 VSB393244:VSE393247 WBX393244:WCA393247 WLT393244:WLW393247 WVP393244:WVS393247 H458780:K458783 JD458780:JG458783 SZ458780:TC458783 ACV458780:ACY458783 AMR458780:AMU458783 AWN458780:AWQ458783 BGJ458780:BGM458783 BQF458780:BQI458783 CAB458780:CAE458783 CJX458780:CKA458783 CTT458780:CTW458783 DDP458780:DDS458783 DNL458780:DNO458783 DXH458780:DXK458783 EHD458780:EHG458783 EQZ458780:ERC458783 FAV458780:FAY458783 FKR458780:FKU458783 FUN458780:FUQ458783 GEJ458780:GEM458783 GOF458780:GOI458783 GYB458780:GYE458783 HHX458780:HIA458783 HRT458780:HRW458783 IBP458780:IBS458783 ILL458780:ILO458783 IVH458780:IVK458783 JFD458780:JFG458783 JOZ458780:JPC458783 JYV458780:JYY458783 KIR458780:KIU458783 KSN458780:KSQ458783 LCJ458780:LCM458783 LMF458780:LMI458783 LWB458780:LWE458783 MFX458780:MGA458783 MPT458780:MPW458783 MZP458780:MZS458783 NJL458780:NJO458783 NTH458780:NTK458783 ODD458780:ODG458783 OMZ458780:ONC458783 OWV458780:OWY458783 PGR458780:PGU458783 PQN458780:PQQ458783 QAJ458780:QAM458783 QKF458780:QKI458783 QUB458780:QUE458783 RDX458780:REA458783 RNT458780:RNW458783 RXP458780:RXS458783 SHL458780:SHO458783 SRH458780:SRK458783 TBD458780:TBG458783 TKZ458780:TLC458783 TUV458780:TUY458783 UER458780:UEU458783 UON458780:UOQ458783 UYJ458780:UYM458783 VIF458780:VII458783 VSB458780:VSE458783 WBX458780:WCA458783 WLT458780:WLW458783 WVP458780:WVS458783 H524316:K524319 JD524316:JG524319 SZ524316:TC524319 ACV524316:ACY524319 AMR524316:AMU524319 AWN524316:AWQ524319 BGJ524316:BGM524319 BQF524316:BQI524319 CAB524316:CAE524319 CJX524316:CKA524319 CTT524316:CTW524319 DDP524316:DDS524319 DNL524316:DNO524319 DXH524316:DXK524319 EHD524316:EHG524319 EQZ524316:ERC524319 FAV524316:FAY524319 FKR524316:FKU524319 FUN524316:FUQ524319 GEJ524316:GEM524319 GOF524316:GOI524319 GYB524316:GYE524319 HHX524316:HIA524319 HRT524316:HRW524319 IBP524316:IBS524319 ILL524316:ILO524319 IVH524316:IVK524319 JFD524316:JFG524319 JOZ524316:JPC524319 JYV524316:JYY524319 KIR524316:KIU524319 KSN524316:KSQ524319 LCJ524316:LCM524319 LMF524316:LMI524319 LWB524316:LWE524319 MFX524316:MGA524319 MPT524316:MPW524319 MZP524316:MZS524319 NJL524316:NJO524319 NTH524316:NTK524319 ODD524316:ODG524319 OMZ524316:ONC524319 OWV524316:OWY524319 PGR524316:PGU524319 PQN524316:PQQ524319 QAJ524316:QAM524319 QKF524316:QKI524319 QUB524316:QUE524319 RDX524316:REA524319 RNT524316:RNW524319 RXP524316:RXS524319 SHL524316:SHO524319 SRH524316:SRK524319 TBD524316:TBG524319 TKZ524316:TLC524319 TUV524316:TUY524319 UER524316:UEU524319 UON524316:UOQ524319 UYJ524316:UYM524319 VIF524316:VII524319 VSB524316:VSE524319 WBX524316:WCA524319 WLT524316:WLW524319 WVP524316:WVS524319 H589852:K589855 JD589852:JG589855 SZ589852:TC589855 ACV589852:ACY589855 AMR589852:AMU589855 AWN589852:AWQ589855 BGJ589852:BGM589855 BQF589852:BQI589855 CAB589852:CAE589855 CJX589852:CKA589855 CTT589852:CTW589855 DDP589852:DDS589855 DNL589852:DNO589855 DXH589852:DXK589855 EHD589852:EHG589855 EQZ589852:ERC589855 FAV589852:FAY589855 FKR589852:FKU589855 FUN589852:FUQ589855 GEJ589852:GEM589855 GOF589852:GOI589855 GYB589852:GYE589855 HHX589852:HIA589855 HRT589852:HRW589855 IBP589852:IBS589855 ILL589852:ILO589855 IVH589852:IVK589855 JFD589852:JFG589855 JOZ589852:JPC589855 JYV589852:JYY589855 KIR589852:KIU589855 KSN589852:KSQ589855 LCJ589852:LCM589855 LMF589852:LMI589855 LWB589852:LWE589855 MFX589852:MGA589855 MPT589852:MPW589855 MZP589852:MZS589855 NJL589852:NJO589855 NTH589852:NTK589855 ODD589852:ODG589855 OMZ589852:ONC589855 OWV589852:OWY589855 PGR589852:PGU589855 PQN589852:PQQ589855 QAJ589852:QAM589855 QKF589852:QKI589855 QUB589852:QUE589855 RDX589852:REA589855 RNT589852:RNW589855 RXP589852:RXS589855 SHL589852:SHO589855 SRH589852:SRK589855 TBD589852:TBG589855 TKZ589852:TLC589855 TUV589852:TUY589855 UER589852:UEU589855 UON589852:UOQ589855 UYJ589852:UYM589855 VIF589852:VII589855 VSB589852:VSE589855 WBX589852:WCA589855 WLT589852:WLW589855 WVP589852:WVS589855 H655388:K655391 JD655388:JG655391 SZ655388:TC655391 ACV655388:ACY655391 AMR655388:AMU655391 AWN655388:AWQ655391 BGJ655388:BGM655391 BQF655388:BQI655391 CAB655388:CAE655391 CJX655388:CKA655391 CTT655388:CTW655391 DDP655388:DDS655391 DNL655388:DNO655391 DXH655388:DXK655391 EHD655388:EHG655391 EQZ655388:ERC655391 FAV655388:FAY655391 FKR655388:FKU655391 FUN655388:FUQ655391 GEJ655388:GEM655391 GOF655388:GOI655391 GYB655388:GYE655391 HHX655388:HIA655391 HRT655388:HRW655391 IBP655388:IBS655391 ILL655388:ILO655391 IVH655388:IVK655391 JFD655388:JFG655391 JOZ655388:JPC655391 JYV655388:JYY655391 KIR655388:KIU655391 KSN655388:KSQ655391 LCJ655388:LCM655391 LMF655388:LMI655391 LWB655388:LWE655391 MFX655388:MGA655391 MPT655388:MPW655391 MZP655388:MZS655391 NJL655388:NJO655391 NTH655388:NTK655391 ODD655388:ODG655391 OMZ655388:ONC655391 OWV655388:OWY655391 PGR655388:PGU655391 PQN655388:PQQ655391 QAJ655388:QAM655391 QKF655388:QKI655391 QUB655388:QUE655391 RDX655388:REA655391 RNT655388:RNW655391 RXP655388:RXS655391 SHL655388:SHO655391 SRH655388:SRK655391 TBD655388:TBG655391 TKZ655388:TLC655391 TUV655388:TUY655391 UER655388:UEU655391 UON655388:UOQ655391 UYJ655388:UYM655391 VIF655388:VII655391 VSB655388:VSE655391 WBX655388:WCA655391 WLT655388:WLW655391 WVP655388:WVS655391 H720924:K720927 JD720924:JG720927 SZ720924:TC720927 ACV720924:ACY720927 AMR720924:AMU720927 AWN720924:AWQ720927 BGJ720924:BGM720927 BQF720924:BQI720927 CAB720924:CAE720927 CJX720924:CKA720927 CTT720924:CTW720927 DDP720924:DDS720927 DNL720924:DNO720927 DXH720924:DXK720927 EHD720924:EHG720927 EQZ720924:ERC720927 FAV720924:FAY720927 FKR720924:FKU720927 FUN720924:FUQ720927 GEJ720924:GEM720927 GOF720924:GOI720927 GYB720924:GYE720927 HHX720924:HIA720927 HRT720924:HRW720927 IBP720924:IBS720927 ILL720924:ILO720927 IVH720924:IVK720927 JFD720924:JFG720927 JOZ720924:JPC720927 JYV720924:JYY720927 KIR720924:KIU720927 KSN720924:KSQ720927 LCJ720924:LCM720927 LMF720924:LMI720927 LWB720924:LWE720927 MFX720924:MGA720927 MPT720924:MPW720927 MZP720924:MZS720927 NJL720924:NJO720927 NTH720924:NTK720927 ODD720924:ODG720927 OMZ720924:ONC720927 OWV720924:OWY720927 PGR720924:PGU720927 PQN720924:PQQ720927 QAJ720924:QAM720927 QKF720924:QKI720927 QUB720924:QUE720927 RDX720924:REA720927 RNT720924:RNW720927 RXP720924:RXS720927 SHL720924:SHO720927 SRH720924:SRK720927 TBD720924:TBG720927 TKZ720924:TLC720927 TUV720924:TUY720927 UER720924:UEU720927 UON720924:UOQ720927 UYJ720924:UYM720927 VIF720924:VII720927 VSB720924:VSE720927 WBX720924:WCA720927 WLT720924:WLW720927 WVP720924:WVS720927 H786460:K786463 JD786460:JG786463 SZ786460:TC786463 ACV786460:ACY786463 AMR786460:AMU786463 AWN786460:AWQ786463 BGJ786460:BGM786463 BQF786460:BQI786463 CAB786460:CAE786463 CJX786460:CKA786463 CTT786460:CTW786463 DDP786460:DDS786463 DNL786460:DNO786463 DXH786460:DXK786463 EHD786460:EHG786463 EQZ786460:ERC786463 FAV786460:FAY786463 FKR786460:FKU786463 FUN786460:FUQ786463 GEJ786460:GEM786463 GOF786460:GOI786463 GYB786460:GYE786463 HHX786460:HIA786463 HRT786460:HRW786463 IBP786460:IBS786463 ILL786460:ILO786463 IVH786460:IVK786463 JFD786460:JFG786463 JOZ786460:JPC786463 JYV786460:JYY786463 KIR786460:KIU786463 KSN786460:KSQ786463 LCJ786460:LCM786463 LMF786460:LMI786463 LWB786460:LWE786463 MFX786460:MGA786463 MPT786460:MPW786463 MZP786460:MZS786463 NJL786460:NJO786463 NTH786460:NTK786463 ODD786460:ODG786463 OMZ786460:ONC786463 OWV786460:OWY786463 PGR786460:PGU786463 PQN786460:PQQ786463 QAJ786460:QAM786463 QKF786460:QKI786463 QUB786460:QUE786463 RDX786460:REA786463 RNT786460:RNW786463 RXP786460:RXS786463 SHL786460:SHO786463 SRH786460:SRK786463 TBD786460:TBG786463 TKZ786460:TLC786463 TUV786460:TUY786463 UER786460:UEU786463 UON786460:UOQ786463 UYJ786460:UYM786463 VIF786460:VII786463 VSB786460:VSE786463 WBX786460:WCA786463 WLT786460:WLW786463 WVP786460:WVS786463 H851996:K851999 JD851996:JG851999 SZ851996:TC851999 ACV851996:ACY851999 AMR851996:AMU851999 AWN851996:AWQ851999 BGJ851996:BGM851999 BQF851996:BQI851999 CAB851996:CAE851999 CJX851996:CKA851999 CTT851996:CTW851999 DDP851996:DDS851999 DNL851996:DNO851999 DXH851996:DXK851999 EHD851996:EHG851999 EQZ851996:ERC851999 FAV851996:FAY851999 FKR851996:FKU851999 FUN851996:FUQ851999 GEJ851996:GEM851999 GOF851996:GOI851999 GYB851996:GYE851999 HHX851996:HIA851999 HRT851996:HRW851999 IBP851996:IBS851999 ILL851996:ILO851999 IVH851996:IVK851999 JFD851996:JFG851999 JOZ851996:JPC851999 JYV851996:JYY851999 KIR851996:KIU851999 KSN851996:KSQ851999 LCJ851996:LCM851999 LMF851996:LMI851999 LWB851996:LWE851999 MFX851996:MGA851999 MPT851996:MPW851999 MZP851996:MZS851999 NJL851996:NJO851999 NTH851996:NTK851999 ODD851996:ODG851999 OMZ851996:ONC851999 OWV851996:OWY851999 PGR851996:PGU851999 PQN851996:PQQ851999 QAJ851996:QAM851999 QKF851996:QKI851999 QUB851996:QUE851999 RDX851996:REA851999 RNT851996:RNW851999 RXP851996:RXS851999 SHL851996:SHO851999 SRH851996:SRK851999 TBD851996:TBG851999 TKZ851996:TLC851999 TUV851996:TUY851999 UER851996:UEU851999 UON851996:UOQ851999 UYJ851996:UYM851999 VIF851996:VII851999 VSB851996:VSE851999 WBX851996:WCA851999 WLT851996:WLW851999 WVP851996:WVS851999 H917532:K917535 JD917532:JG917535 SZ917532:TC917535 ACV917532:ACY917535 AMR917532:AMU917535 AWN917532:AWQ917535 BGJ917532:BGM917535 BQF917532:BQI917535 CAB917532:CAE917535 CJX917532:CKA917535 CTT917532:CTW917535 DDP917532:DDS917535 DNL917532:DNO917535 DXH917532:DXK917535 EHD917532:EHG917535 EQZ917532:ERC917535 FAV917532:FAY917535 FKR917532:FKU917535 FUN917532:FUQ917535 GEJ917532:GEM917535 GOF917532:GOI917535 GYB917532:GYE917535 HHX917532:HIA917535 HRT917532:HRW917535 IBP917532:IBS917535 ILL917532:ILO917535 IVH917532:IVK917535 JFD917532:JFG917535 JOZ917532:JPC917535 JYV917532:JYY917535 KIR917532:KIU917535 KSN917532:KSQ917535 LCJ917532:LCM917535 LMF917532:LMI917535 LWB917532:LWE917535 MFX917532:MGA917535 MPT917532:MPW917535 MZP917532:MZS917535 NJL917532:NJO917535 NTH917532:NTK917535 ODD917532:ODG917535 OMZ917532:ONC917535 OWV917532:OWY917535 PGR917532:PGU917535 PQN917532:PQQ917535 QAJ917532:QAM917535 QKF917532:QKI917535 QUB917532:QUE917535 RDX917532:REA917535 RNT917532:RNW917535 RXP917532:RXS917535 SHL917532:SHO917535 SRH917532:SRK917535 TBD917532:TBG917535 TKZ917532:TLC917535 TUV917532:TUY917535 UER917532:UEU917535 UON917532:UOQ917535 UYJ917532:UYM917535 VIF917532:VII917535 VSB917532:VSE917535 WBX917532:WCA917535 WLT917532:WLW917535 WVP917532:WVS917535 H983068:K983071 JD983068:JG983071 SZ983068:TC983071 ACV983068:ACY983071 AMR983068:AMU983071 AWN983068:AWQ983071 BGJ983068:BGM983071 BQF983068:BQI983071 CAB983068:CAE983071 CJX983068:CKA983071 CTT983068:CTW983071 DDP983068:DDS983071 DNL983068:DNO983071 DXH983068:DXK983071 EHD983068:EHG983071 EQZ983068:ERC983071 FAV983068:FAY983071 FKR983068:FKU983071 FUN983068:FUQ983071 GEJ983068:GEM983071 GOF983068:GOI983071 GYB983068:GYE983071 HHX983068:HIA983071 HRT983068:HRW983071 IBP983068:IBS983071 ILL983068:ILO983071 IVH983068:IVK983071 JFD983068:JFG983071 JOZ983068:JPC983071 JYV983068:JYY983071 KIR983068:KIU983071 KSN983068:KSQ983071 LCJ983068:LCM983071 LMF983068:LMI983071 LWB983068:LWE983071 MFX983068:MGA983071 MPT983068:MPW983071 MZP983068:MZS983071 NJL983068:NJO983071 NTH983068:NTK983071 ODD983068:ODG983071 OMZ983068:ONC983071 OWV983068:OWY983071 PGR983068:PGU983071 PQN983068:PQQ983071 QAJ983068:QAM983071 QKF983068:QKI983071 QUB983068:QUE983071 RDX983068:REA983071 RNT983068:RNW983071 RXP983068:RXS983071 SHL983068:SHO983071 SRH983068:SRK983071 TBD983068:TBG983071 TKZ983068:TLC983071 TUV983068:TUY983071 UER983068:UEU983071 UON983068:UOQ983071 UYJ983068:UYM983071 VIF983068:VII983071 VSB983068:VSE983071 WBX983068:WCA983071 WLT983068:WLW983071 WVP983068:WVS983071 H45:K46 JD45:JG46 SZ45:TC46 ACV45:ACY46 AMR45:AMU46 AWN45:AWQ46 BGJ45:BGM46 BQF45:BQI46 CAB45:CAE46 CJX45:CKA46 CTT45:CTW46 DDP45:DDS46 DNL45:DNO46 DXH45:DXK46 EHD45:EHG46 EQZ45:ERC46 FAV45:FAY46 FKR45:FKU46 FUN45:FUQ46 GEJ45:GEM46 GOF45:GOI46 GYB45:GYE46 HHX45:HIA46 HRT45:HRW46 IBP45:IBS46 ILL45:ILO46 IVH45:IVK46 JFD45:JFG46 JOZ45:JPC46 JYV45:JYY46 KIR45:KIU46 KSN45:KSQ46 LCJ45:LCM46 LMF45:LMI46 LWB45:LWE46 MFX45:MGA46 MPT45:MPW46 MZP45:MZS46 NJL45:NJO46 NTH45:NTK46 ODD45:ODG46 OMZ45:ONC46 OWV45:OWY46 PGR45:PGU46 PQN45:PQQ46 QAJ45:QAM46 QKF45:QKI46 QUB45:QUE46 RDX45:REA46 RNT45:RNW46 RXP45:RXS46 SHL45:SHO46 SRH45:SRK46 TBD45:TBG46 TKZ45:TLC46 TUV45:TUY46 UER45:UEU46 UON45:UOQ46 UYJ45:UYM46 VIF45:VII46 VSB45:VSE46 WBX45:WCA46 WLT45:WLW46 WVP45:WVS46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WVP983063:WVS983066 JD23:JG30 SZ23:TC30 ACV23:ACY30 AMR23:AMU30 AWN23:AWQ30 BGJ23:BGM30 BQF23:BQI30 CAB23:CAE30 CJX23:CKA30 CTT23:CTW30 DDP23:DDS30 DNL23:DNO30 DXH23:DXK30 EHD23:EHG30 EQZ23:ERC30 FAV23:FAY30 FKR23:FKU30 FUN23:FUQ30 GEJ23:GEM30 GOF23:GOI30 GYB23:GYE30 HHX23:HIA30 HRT23:HRW30 IBP23:IBS30 ILL23:ILO30 IVH23:IVK30 JFD23:JFG30 JOZ23:JPC30 JYV23:JYY30 KIR23:KIU30 KSN23:KSQ30 LCJ23:LCM30 LMF23:LMI30 LWB23:LWE30 MFX23:MGA30 MPT23:MPW30 MZP23:MZS30 NJL23:NJO30 NTH23:NTK30 ODD23:ODG30 OMZ23:ONC30 OWV23:OWY30 PGR23:PGU30 PQN23:PQQ30 QAJ23:QAM30 QKF23:QKI30 QUB23:QUE30 RDX23:REA30 RNT23:RNW30 RXP23:RXS30 SHL23:SHO30 SRH23:SRK30 TBD23:TBG30 TKZ23:TLC30 TUV23:TUY30 UER23:UEU30 UON23:UOQ30 UYJ23:UYM30 VIF23:VII30 VSB23:VSE30 WBX23:WCA30 WLT23:WLW30 WVP23:WVS30 H65559:K65562 JD65559:JG65562 SZ65559:TC65562 ACV65559:ACY65562 AMR65559:AMU65562 AWN65559:AWQ65562 BGJ65559:BGM65562 BQF65559:BQI65562 CAB65559:CAE65562 CJX65559:CKA65562 CTT65559:CTW65562 DDP65559:DDS65562 DNL65559:DNO65562 DXH65559:DXK65562 EHD65559:EHG65562 EQZ65559:ERC65562 FAV65559:FAY65562 FKR65559:FKU65562 FUN65559:FUQ65562 GEJ65559:GEM65562 GOF65559:GOI65562 GYB65559:GYE65562 HHX65559:HIA65562 HRT65559:HRW65562 IBP65559:IBS65562 ILL65559:ILO65562 IVH65559:IVK65562 JFD65559:JFG65562 JOZ65559:JPC65562 JYV65559:JYY65562 KIR65559:KIU65562 KSN65559:KSQ65562 LCJ65559:LCM65562 LMF65559:LMI65562 LWB65559:LWE65562 MFX65559:MGA65562 MPT65559:MPW65562 MZP65559:MZS65562 NJL65559:NJO65562 NTH65559:NTK65562 ODD65559:ODG65562 OMZ65559:ONC65562 OWV65559:OWY65562 PGR65559:PGU65562 PQN65559:PQQ65562 QAJ65559:QAM65562 QKF65559:QKI65562 QUB65559:QUE65562 RDX65559:REA65562 RNT65559:RNW65562 RXP65559:RXS65562 SHL65559:SHO65562 SRH65559:SRK65562 TBD65559:TBG65562 TKZ65559:TLC65562 TUV65559:TUY65562 UER65559:UEU65562 UON65559:UOQ65562 UYJ65559:UYM65562 VIF65559:VII65562 VSB65559:VSE65562 WBX65559:WCA65562 WLT65559:WLW65562 WVP65559:WVS65562 H131095:K131098 JD131095:JG131098 SZ131095:TC131098 ACV131095:ACY131098 AMR131095:AMU131098 AWN131095:AWQ131098 BGJ131095:BGM131098 BQF131095:BQI131098 CAB131095:CAE131098 CJX131095:CKA131098 CTT131095:CTW131098 DDP131095:DDS131098 DNL131095:DNO131098 DXH131095:DXK131098 EHD131095:EHG131098 EQZ131095:ERC131098 FAV131095:FAY131098 FKR131095:FKU131098 FUN131095:FUQ131098 GEJ131095:GEM131098 GOF131095:GOI131098 GYB131095:GYE131098 HHX131095:HIA131098 HRT131095:HRW131098 IBP131095:IBS131098 ILL131095:ILO131098 IVH131095:IVK131098 JFD131095:JFG131098 JOZ131095:JPC131098 JYV131095:JYY131098 KIR131095:KIU131098 KSN131095:KSQ131098 LCJ131095:LCM131098 LMF131095:LMI131098 LWB131095:LWE131098 MFX131095:MGA131098 MPT131095:MPW131098 MZP131095:MZS131098 NJL131095:NJO131098 NTH131095:NTK131098 ODD131095:ODG131098 OMZ131095:ONC131098 OWV131095:OWY131098 PGR131095:PGU131098 PQN131095:PQQ131098 QAJ131095:QAM131098 QKF131095:QKI131098 QUB131095:QUE131098 RDX131095:REA131098 RNT131095:RNW131098 RXP131095:RXS131098 SHL131095:SHO131098 SRH131095:SRK131098 TBD131095:TBG131098 TKZ131095:TLC131098 TUV131095:TUY131098 UER131095:UEU131098 UON131095:UOQ131098 UYJ131095:UYM131098 VIF131095:VII131098 VSB131095:VSE131098 WBX131095:WCA131098 WLT131095:WLW131098 WVP131095:WVS131098 H196631:K196634 JD196631:JG196634 SZ196631:TC196634 ACV196631:ACY196634 AMR196631:AMU196634 AWN196631:AWQ196634 BGJ196631:BGM196634 BQF196631:BQI196634 CAB196631:CAE196634 CJX196631:CKA196634 CTT196631:CTW196634 DDP196631:DDS196634 DNL196631:DNO196634 DXH196631:DXK196634 EHD196631:EHG196634 EQZ196631:ERC196634 FAV196631:FAY196634 FKR196631:FKU196634 FUN196631:FUQ196634 GEJ196631:GEM196634 GOF196631:GOI196634 GYB196631:GYE196634 HHX196631:HIA196634 HRT196631:HRW196634 IBP196631:IBS196634 ILL196631:ILO196634 IVH196631:IVK196634 JFD196631:JFG196634 JOZ196631:JPC196634 JYV196631:JYY196634 KIR196631:KIU196634 KSN196631:KSQ196634 LCJ196631:LCM196634 LMF196631:LMI196634 LWB196631:LWE196634 MFX196631:MGA196634 MPT196631:MPW196634 MZP196631:MZS196634 NJL196631:NJO196634 NTH196631:NTK196634 ODD196631:ODG196634 OMZ196631:ONC196634 OWV196631:OWY196634 PGR196631:PGU196634 PQN196631:PQQ196634 QAJ196631:QAM196634 QKF196631:QKI196634 QUB196631:QUE196634 RDX196631:REA196634 RNT196631:RNW196634 RXP196631:RXS196634 SHL196631:SHO196634 SRH196631:SRK196634 TBD196631:TBG196634 TKZ196631:TLC196634 TUV196631:TUY196634 UER196631:UEU196634 UON196631:UOQ196634 UYJ196631:UYM196634 VIF196631:VII196634 VSB196631:VSE196634 WBX196631:WCA196634 WLT196631:WLW196634 WVP196631:WVS196634 H262167:K262170 JD262167:JG262170 SZ262167:TC262170 ACV262167:ACY262170 AMR262167:AMU262170 AWN262167:AWQ262170 BGJ262167:BGM262170 BQF262167:BQI262170 CAB262167:CAE262170 CJX262167:CKA262170 CTT262167:CTW262170 DDP262167:DDS262170 DNL262167:DNO262170 DXH262167:DXK262170 EHD262167:EHG262170 EQZ262167:ERC262170 FAV262167:FAY262170 FKR262167:FKU262170 FUN262167:FUQ262170 GEJ262167:GEM262170 GOF262167:GOI262170 GYB262167:GYE262170 HHX262167:HIA262170 HRT262167:HRW262170 IBP262167:IBS262170 ILL262167:ILO262170 IVH262167:IVK262170 JFD262167:JFG262170 JOZ262167:JPC262170 JYV262167:JYY262170 KIR262167:KIU262170 KSN262167:KSQ262170 LCJ262167:LCM262170 LMF262167:LMI262170 LWB262167:LWE262170 MFX262167:MGA262170 MPT262167:MPW262170 MZP262167:MZS262170 NJL262167:NJO262170 NTH262167:NTK262170 ODD262167:ODG262170 OMZ262167:ONC262170 OWV262167:OWY262170 PGR262167:PGU262170 PQN262167:PQQ262170 QAJ262167:QAM262170 QKF262167:QKI262170 QUB262167:QUE262170 RDX262167:REA262170 RNT262167:RNW262170 RXP262167:RXS262170 SHL262167:SHO262170 SRH262167:SRK262170 TBD262167:TBG262170 TKZ262167:TLC262170 TUV262167:TUY262170 UER262167:UEU262170 UON262167:UOQ262170 UYJ262167:UYM262170 VIF262167:VII262170 VSB262167:VSE262170 WBX262167:WCA262170 WLT262167:WLW262170 WVP262167:WVS262170 H327703:K327706 JD327703:JG327706 SZ327703:TC327706 ACV327703:ACY327706 AMR327703:AMU327706 AWN327703:AWQ327706 BGJ327703:BGM327706 BQF327703:BQI327706 CAB327703:CAE327706 CJX327703:CKA327706 CTT327703:CTW327706 DDP327703:DDS327706 DNL327703:DNO327706 DXH327703:DXK327706 EHD327703:EHG327706 EQZ327703:ERC327706 FAV327703:FAY327706 FKR327703:FKU327706 FUN327703:FUQ327706 GEJ327703:GEM327706 GOF327703:GOI327706 GYB327703:GYE327706 HHX327703:HIA327706 HRT327703:HRW327706 IBP327703:IBS327706 ILL327703:ILO327706 IVH327703:IVK327706 JFD327703:JFG327706 JOZ327703:JPC327706 JYV327703:JYY327706 KIR327703:KIU327706 KSN327703:KSQ327706 LCJ327703:LCM327706 LMF327703:LMI327706 LWB327703:LWE327706 MFX327703:MGA327706 MPT327703:MPW327706 MZP327703:MZS327706 NJL327703:NJO327706 NTH327703:NTK327706 ODD327703:ODG327706 OMZ327703:ONC327706 OWV327703:OWY327706 PGR327703:PGU327706 PQN327703:PQQ327706 QAJ327703:QAM327706 QKF327703:QKI327706 QUB327703:QUE327706 RDX327703:REA327706 RNT327703:RNW327706 RXP327703:RXS327706 SHL327703:SHO327706 SRH327703:SRK327706 TBD327703:TBG327706 TKZ327703:TLC327706 TUV327703:TUY327706 UER327703:UEU327706 UON327703:UOQ327706 UYJ327703:UYM327706 VIF327703:VII327706 VSB327703:VSE327706 WBX327703:WCA327706 WLT327703:WLW327706 WVP327703:WVS327706 H393239:K393242 JD393239:JG393242 SZ393239:TC393242 ACV393239:ACY393242 AMR393239:AMU393242 AWN393239:AWQ393242 BGJ393239:BGM393242 BQF393239:BQI393242 CAB393239:CAE393242 CJX393239:CKA393242 CTT393239:CTW393242 DDP393239:DDS393242 DNL393239:DNO393242 DXH393239:DXK393242 EHD393239:EHG393242 EQZ393239:ERC393242 FAV393239:FAY393242 FKR393239:FKU393242 FUN393239:FUQ393242 GEJ393239:GEM393242 GOF393239:GOI393242 GYB393239:GYE393242 HHX393239:HIA393242 HRT393239:HRW393242 IBP393239:IBS393242 ILL393239:ILO393242 IVH393239:IVK393242 JFD393239:JFG393242 JOZ393239:JPC393242 JYV393239:JYY393242 KIR393239:KIU393242 KSN393239:KSQ393242 LCJ393239:LCM393242 LMF393239:LMI393242 LWB393239:LWE393242 MFX393239:MGA393242 MPT393239:MPW393242 MZP393239:MZS393242 NJL393239:NJO393242 NTH393239:NTK393242 ODD393239:ODG393242 OMZ393239:ONC393242 OWV393239:OWY393242 PGR393239:PGU393242 PQN393239:PQQ393242 QAJ393239:QAM393242 QKF393239:QKI393242 QUB393239:QUE393242 RDX393239:REA393242 RNT393239:RNW393242 RXP393239:RXS393242 SHL393239:SHO393242 SRH393239:SRK393242 TBD393239:TBG393242 TKZ393239:TLC393242 TUV393239:TUY393242 UER393239:UEU393242 UON393239:UOQ393242 UYJ393239:UYM393242 VIF393239:VII393242 VSB393239:VSE393242 WBX393239:WCA393242 WLT393239:WLW393242 WVP393239:WVS393242 H458775:K458778 JD458775:JG458778 SZ458775:TC458778 ACV458775:ACY458778 AMR458775:AMU458778 AWN458775:AWQ458778 BGJ458775:BGM458778 BQF458775:BQI458778 CAB458775:CAE458778 CJX458775:CKA458778 CTT458775:CTW458778 DDP458775:DDS458778 DNL458775:DNO458778 DXH458775:DXK458778 EHD458775:EHG458778 EQZ458775:ERC458778 FAV458775:FAY458778 FKR458775:FKU458778 FUN458775:FUQ458778 GEJ458775:GEM458778 GOF458775:GOI458778 GYB458775:GYE458778 HHX458775:HIA458778 HRT458775:HRW458778 IBP458775:IBS458778 ILL458775:ILO458778 IVH458775:IVK458778 JFD458775:JFG458778 JOZ458775:JPC458778 JYV458775:JYY458778 KIR458775:KIU458778 KSN458775:KSQ458778 LCJ458775:LCM458778 LMF458775:LMI458778 LWB458775:LWE458778 MFX458775:MGA458778 MPT458775:MPW458778 MZP458775:MZS458778 NJL458775:NJO458778 NTH458775:NTK458778 ODD458775:ODG458778 OMZ458775:ONC458778 OWV458775:OWY458778 PGR458775:PGU458778 PQN458775:PQQ458778 QAJ458775:QAM458778 QKF458775:QKI458778 QUB458775:QUE458778 RDX458775:REA458778 RNT458775:RNW458778 RXP458775:RXS458778 SHL458775:SHO458778 SRH458775:SRK458778 TBD458775:TBG458778 TKZ458775:TLC458778 TUV458775:TUY458778 UER458775:UEU458778 UON458775:UOQ458778 UYJ458775:UYM458778 VIF458775:VII458778 VSB458775:VSE458778 WBX458775:WCA458778 WLT458775:WLW458778 WVP458775:WVS458778 H524311:K524314 JD524311:JG524314 SZ524311:TC524314 ACV524311:ACY524314 AMR524311:AMU524314 AWN524311:AWQ524314 BGJ524311:BGM524314 BQF524311:BQI524314 CAB524311:CAE524314 CJX524311:CKA524314 CTT524311:CTW524314 DDP524311:DDS524314 DNL524311:DNO524314 DXH524311:DXK524314 EHD524311:EHG524314 EQZ524311:ERC524314 FAV524311:FAY524314 FKR524311:FKU524314 FUN524311:FUQ524314 GEJ524311:GEM524314 GOF524311:GOI524314 GYB524311:GYE524314 HHX524311:HIA524314 HRT524311:HRW524314 IBP524311:IBS524314 ILL524311:ILO524314 IVH524311:IVK524314 JFD524311:JFG524314 JOZ524311:JPC524314 JYV524311:JYY524314 KIR524311:KIU524314 KSN524311:KSQ524314 LCJ524311:LCM524314 LMF524311:LMI524314 LWB524311:LWE524314 MFX524311:MGA524314 MPT524311:MPW524314 MZP524311:MZS524314 NJL524311:NJO524314 NTH524311:NTK524314 ODD524311:ODG524314 OMZ524311:ONC524314 OWV524311:OWY524314 PGR524311:PGU524314 PQN524311:PQQ524314 QAJ524311:QAM524314 QKF524311:QKI524314 QUB524311:QUE524314 RDX524311:REA524314 RNT524311:RNW524314 RXP524311:RXS524314 SHL524311:SHO524314 SRH524311:SRK524314 TBD524311:TBG524314 TKZ524311:TLC524314 TUV524311:TUY524314 UER524311:UEU524314 UON524311:UOQ524314 UYJ524311:UYM524314 VIF524311:VII524314 VSB524311:VSE524314 WBX524311:WCA524314 WLT524311:WLW524314 WVP524311:WVS524314 H589847:K589850 JD589847:JG589850 SZ589847:TC589850 ACV589847:ACY589850 AMR589847:AMU589850 AWN589847:AWQ589850 BGJ589847:BGM589850 BQF589847:BQI589850 CAB589847:CAE589850 CJX589847:CKA589850 CTT589847:CTW589850 DDP589847:DDS589850 DNL589847:DNO589850 DXH589847:DXK589850 EHD589847:EHG589850 EQZ589847:ERC589850 FAV589847:FAY589850 FKR589847:FKU589850 FUN589847:FUQ589850 GEJ589847:GEM589850 GOF589847:GOI589850 GYB589847:GYE589850 HHX589847:HIA589850 HRT589847:HRW589850 IBP589847:IBS589850 ILL589847:ILO589850 IVH589847:IVK589850 JFD589847:JFG589850 JOZ589847:JPC589850 JYV589847:JYY589850 KIR589847:KIU589850 KSN589847:KSQ589850 LCJ589847:LCM589850 LMF589847:LMI589850 LWB589847:LWE589850 MFX589847:MGA589850 MPT589847:MPW589850 MZP589847:MZS589850 NJL589847:NJO589850 NTH589847:NTK589850 ODD589847:ODG589850 OMZ589847:ONC589850 OWV589847:OWY589850 PGR589847:PGU589850 PQN589847:PQQ589850 QAJ589847:QAM589850 QKF589847:QKI589850 QUB589847:QUE589850 RDX589847:REA589850 RNT589847:RNW589850 RXP589847:RXS589850 SHL589847:SHO589850 SRH589847:SRK589850 TBD589847:TBG589850 TKZ589847:TLC589850 TUV589847:TUY589850 UER589847:UEU589850 UON589847:UOQ589850 UYJ589847:UYM589850 VIF589847:VII589850 VSB589847:VSE589850 WBX589847:WCA589850 WLT589847:WLW589850 WVP589847:WVS589850 H655383:K655386 JD655383:JG655386 SZ655383:TC655386 ACV655383:ACY655386 AMR655383:AMU655386 AWN655383:AWQ655386 BGJ655383:BGM655386 BQF655383:BQI655386 CAB655383:CAE655386 CJX655383:CKA655386 CTT655383:CTW655386 DDP655383:DDS655386 DNL655383:DNO655386 DXH655383:DXK655386 EHD655383:EHG655386 EQZ655383:ERC655386 FAV655383:FAY655386 FKR655383:FKU655386 FUN655383:FUQ655386 GEJ655383:GEM655386 GOF655383:GOI655386 GYB655383:GYE655386 HHX655383:HIA655386 HRT655383:HRW655386 IBP655383:IBS655386 ILL655383:ILO655386 IVH655383:IVK655386 JFD655383:JFG655386 JOZ655383:JPC655386 JYV655383:JYY655386 KIR655383:KIU655386 KSN655383:KSQ655386 LCJ655383:LCM655386 LMF655383:LMI655386 LWB655383:LWE655386 MFX655383:MGA655386 MPT655383:MPW655386 MZP655383:MZS655386 NJL655383:NJO655386 NTH655383:NTK655386 ODD655383:ODG655386 OMZ655383:ONC655386 OWV655383:OWY655386 PGR655383:PGU655386 PQN655383:PQQ655386 QAJ655383:QAM655386 QKF655383:QKI655386 QUB655383:QUE655386 RDX655383:REA655386 RNT655383:RNW655386 RXP655383:RXS655386 SHL655383:SHO655386 SRH655383:SRK655386 TBD655383:TBG655386 TKZ655383:TLC655386 TUV655383:TUY655386 UER655383:UEU655386 UON655383:UOQ655386 UYJ655383:UYM655386 VIF655383:VII655386 VSB655383:VSE655386 WBX655383:WCA655386 WLT655383:WLW655386 WVP655383:WVS655386 H720919:K720922 JD720919:JG720922 SZ720919:TC720922 ACV720919:ACY720922 AMR720919:AMU720922 AWN720919:AWQ720922 BGJ720919:BGM720922 BQF720919:BQI720922 CAB720919:CAE720922 CJX720919:CKA720922 CTT720919:CTW720922 DDP720919:DDS720922 DNL720919:DNO720922 DXH720919:DXK720922 EHD720919:EHG720922 EQZ720919:ERC720922 FAV720919:FAY720922 FKR720919:FKU720922 FUN720919:FUQ720922 GEJ720919:GEM720922 GOF720919:GOI720922 GYB720919:GYE720922 HHX720919:HIA720922 HRT720919:HRW720922 IBP720919:IBS720922 ILL720919:ILO720922 IVH720919:IVK720922 JFD720919:JFG720922 JOZ720919:JPC720922 JYV720919:JYY720922 KIR720919:KIU720922 KSN720919:KSQ720922 LCJ720919:LCM720922 LMF720919:LMI720922 LWB720919:LWE720922 MFX720919:MGA720922 MPT720919:MPW720922 MZP720919:MZS720922 NJL720919:NJO720922 NTH720919:NTK720922 ODD720919:ODG720922 OMZ720919:ONC720922 OWV720919:OWY720922 PGR720919:PGU720922 PQN720919:PQQ720922 QAJ720919:QAM720922 QKF720919:QKI720922 QUB720919:QUE720922 RDX720919:REA720922 RNT720919:RNW720922 RXP720919:RXS720922 SHL720919:SHO720922 SRH720919:SRK720922 TBD720919:TBG720922 TKZ720919:TLC720922 TUV720919:TUY720922 UER720919:UEU720922 UON720919:UOQ720922 UYJ720919:UYM720922 VIF720919:VII720922 VSB720919:VSE720922 WBX720919:WCA720922 WLT720919:WLW720922 WVP720919:WVS720922 H786455:K786458 JD786455:JG786458 SZ786455:TC786458 ACV786455:ACY786458 AMR786455:AMU786458 AWN786455:AWQ786458 BGJ786455:BGM786458 BQF786455:BQI786458 CAB786455:CAE786458 CJX786455:CKA786458 CTT786455:CTW786458 DDP786455:DDS786458 DNL786455:DNO786458 DXH786455:DXK786458 EHD786455:EHG786458 EQZ786455:ERC786458 FAV786455:FAY786458 FKR786455:FKU786458 FUN786455:FUQ786458 GEJ786455:GEM786458 GOF786455:GOI786458 GYB786455:GYE786458 HHX786455:HIA786458 HRT786455:HRW786458 IBP786455:IBS786458 ILL786455:ILO786458 IVH786455:IVK786458 JFD786455:JFG786458 JOZ786455:JPC786458 JYV786455:JYY786458 KIR786455:KIU786458 KSN786455:KSQ786458 LCJ786455:LCM786458 LMF786455:LMI786458 LWB786455:LWE786458 MFX786455:MGA786458 MPT786455:MPW786458 MZP786455:MZS786458 NJL786455:NJO786458 NTH786455:NTK786458 ODD786455:ODG786458 OMZ786455:ONC786458 OWV786455:OWY786458 PGR786455:PGU786458 PQN786455:PQQ786458 QAJ786455:QAM786458 QKF786455:QKI786458 QUB786455:QUE786458 RDX786455:REA786458 RNT786455:RNW786458 RXP786455:RXS786458 SHL786455:SHO786458 SRH786455:SRK786458 TBD786455:TBG786458 TKZ786455:TLC786458 TUV786455:TUY786458 UER786455:UEU786458 UON786455:UOQ786458 UYJ786455:UYM786458 VIF786455:VII786458 VSB786455:VSE786458 WBX786455:WCA786458 WLT786455:WLW786458 WVP786455:WVS786458 H851991:K851994 JD851991:JG851994 SZ851991:TC851994 ACV851991:ACY851994 AMR851991:AMU851994 AWN851991:AWQ851994 BGJ851991:BGM851994 BQF851991:BQI851994 CAB851991:CAE851994 CJX851991:CKA851994 CTT851991:CTW851994 DDP851991:DDS851994 DNL851991:DNO851994 DXH851991:DXK851994 EHD851991:EHG851994 EQZ851991:ERC851994 FAV851991:FAY851994 FKR851991:FKU851994 FUN851991:FUQ851994 GEJ851991:GEM851994 GOF851991:GOI851994 GYB851991:GYE851994 HHX851991:HIA851994 HRT851991:HRW851994 IBP851991:IBS851994 ILL851991:ILO851994 IVH851991:IVK851994 JFD851991:JFG851994 JOZ851991:JPC851994 JYV851991:JYY851994 KIR851991:KIU851994 KSN851991:KSQ851994 LCJ851991:LCM851994 LMF851991:LMI851994 LWB851991:LWE851994 MFX851991:MGA851994 MPT851991:MPW851994 MZP851991:MZS851994 NJL851991:NJO851994 NTH851991:NTK851994 ODD851991:ODG851994 OMZ851991:ONC851994 OWV851991:OWY851994 PGR851991:PGU851994 PQN851991:PQQ851994 QAJ851991:QAM851994 QKF851991:QKI851994 QUB851991:QUE851994 RDX851991:REA851994 RNT851991:RNW851994 RXP851991:RXS851994 SHL851991:SHO851994 SRH851991:SRK851994 TBD851991:TBG851994 TKZ851991:TLC851994 TUV851991:TUY851994 UER851991:UEU851994 UON851991:UOQ851994 UYJ851991:UYM851994 VIF851991:VII851994 VSB851991:VSE851994 WBX851991:WCA851994 WLT851991:WLW851994 WVP851991:WVS851994 H917527:K917530 JD917527:JG917530 SZ917527:TC917530 ACV917527:ACY917530 AMR917527:AMU917530 AWN917527:AWQ917530 BGJ917527:BGM917530 BQF917527:BQI917530 CAB917527:CAE917530 CJX917527:CKA917530 CTT917527:CTW917530 DDP917527:DDS917530 DNL917527:DNO917530 DXH917527:DXK917530 EHD917527:EHG917530 EQZ917527:ERC917530 FAV917527:FAY917530 FKR917527:FKU917530 FUN917527:FUQ917530 GEJ917527:GEM917530 GOF917527:GOI917530 GYB917527:GYE917530 HHX917527:HIA917530 HRT917527:HRW917530 IBP917527:IBS917530 ILL917527:ILO917530 IVH917527:IVK917530 JFD917527:JFG917530 JOZ917527:JPC917530 JYV917527:JYY917530 KIR917527:KIU917530 KSN917527:KSQ917530 LCJ917527:LCM917530 LMF917527:LMI917530 LWB917527:LWE917530 MFX917527:MGA917530 MPT917527:MPW917530 MZP917527:MZS917530 NJL917527:NJO917530 NTH917527:NTK917530 ODD917527:ODG917530 OMZ917527:ONC917530 OWV917527:OWY917530 PGR917527:PGU917530 PQN917527:PQQ917530 QAJ917527:QAM917530 QKF917527:QKI917530 QUB917527:QUE917530 RDX917527:REA917530 RNT917527:RNW917530 RXP917527:RXS917530 SHL917527:SHO917530 SRH917527:SRK917530 TBD917527:TBG917530 TKZ917527:TLC917530 TUV917527:TUY917530 UER917527:UEU917530 UON917527:UOQ917530 UYJ917527:UYM917530 VIF917527:VII917530 VSB917527:VSE917530 WBX917527:WCA917530 WLT917527:WLW917530 WVP917527:WVS917530 H983063:K983066 JD983063:JG983066 SZ983063:TC983066 ACV983063:ACY983066 AMR983063:AMU983066 AWN983063:AWQ983066 BGJ983063:BGM983066 BQF983063:BQI983066 CAB983063:CAE983066 CJX983063:CKA983066 CTT983063:CTW983066 DDP983063:DDS983066 DNL983063:DNO983066 DXH983063:DXK983066 EHD983063:EHG983066 EQZ983063:ERC983066 FAV983063:FAY983066 FKR983063:FKU983066 FUN983063:FUQ983066 GEJ983063:GEM983066 GOF983063:GOI983066 GYB983063:GYE983066 HHX983063:HIA983066 HRT983063:HRW983066 IBP983063:IBS983066 ILL983063:ILO983066 IVH983063:IVK983066 JFD983063:JFG983066 JOZ983063:JPC983066 JYV983063:JYY983066 KIR983063:KIU983066 KSN983063:KSQ983066 LCJ983063:LCM983066 LMF983063:LMI983066 LWB983063:LWE983066 MFX983063:MGA983066 MPT983063:MPW983066 MZP983063:MZS983066 NJL983063:NJO983066 NTH983063:NTK983066 ODD983063:ODG983066 OMZ983063:ONC983066 OWV983063:OWY983066 PGR983063:PGU983066 PQN983063:PQQ983066 QAJ983063:QAM983066 QKF983063:QKI983066 QUB983063:QUE983066 RDX983063:REA983066 RNT983063:RNW983066 RXP983063:RXS983066 SHL983063:SHO983066 SRH983063:SRK983066 TBD983063:TBG983066 TKZ983063:TLC983066 TUV983063:TUY983066 UER983063:UEU983066 UON983063:UOQ983066 UYJ983063:UYM983066 VIF983063:VII983066 VSB983063:VSE983066 WBX983063:WCA983066 WLT983063:WLW983066 H23:K30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4"/>
  <sheetViews>
    <sheetView showGridLines="0" showRowColHeaders="0" zoomScale="80" zoomScaleNormal="80" workbookViewId="0">
      <pane ySplit="14" topLeftCell="A15" activePane="bottomLeft" state="frozenSplit"/>
      <selection activeCell="P9" sqref="P9"/>
      <selection pane="bottomLeft" activeCell="B15" sqref="B15"/>
    </sheetView>
  </sheetViews>
  <sheetFormatPr baseColWidth="10" defaultColWidth="11.5703125" defaultRowHeight="12.75" x14ac:dyDescent="0.2"/>
  <cols>
    <col min="1" max="1" width="2.28515625" style="52" customWidth="1"/>
    <col min="2" max="2" width="58.7109375" style="52" customWidth="1"/>
    <col min="3" max="3" width="15.7109375" style="52" customWidth="1"/>
    <col min="4" max="8" width="21.7109375" style="52" customWidth="1"/>
    <col min="9" max="9" width="4.7109375" style="52" customWidth="1"/>
    <col min="10" max="10" width="3.28515625" style="52" customWidth="1"/>
    <col min="11" max="11" width="14.7109375" style="52" customWidth="1"/>
    <col min="12" max="12" width="14.5703125" style="52" customWidth="1"/>
    <col min="13" max="13" width="12.85546875" style="52" customWidth="1"/>
    <col min="14" max="14" width="15.7109375" style="52" customWidth="1"/>
    <col min="15" max="15" width="11.28515625" style="52" customWidth="1"/>
    <col min="16" max="17" width="15.42578125" style="52" customWidth="1"/>
    <col min="18" max="256" width="11.5703125" style="52"/>
    <col min="257" max="257" width="3" style="52" customWidth="1"/>
    <col min="258" max="258" width="58.7109375" style="52" customWidth="1"/>
    <col min="259" max="259" width="17.7109375" style="52" customWidth="1"/>
    <col min="260" max="263" width="20.7109375" style="52" customWidth="1"/>
    <col min="264" max="264" width="33.85546875" style="52" customWidth="1"/>
    <col min="265" max="265" width="5.7109375" style="52" customWidth="1"/>
    <col min="266" max="266" width="3.28515625" style="52" customWidth="1"/>
    <col min="267" max="267" width="14.7109375" style="52" customWidth="1"/>
    <col min="268" max="268" width="14.5703125" style="52" customWidth="1"/>
    <col min="269" max="269" width="10.28515625" style="52" bestFit="1" customWidth="1"/>
    <col min="270" max="270" width="14.5703125" style="52" bestFit="1" customWidth="1"/>
    <col min="271" max="271" width="6.5703125" style="52" bestFit="1" customWidth="1"/>
    <col min="272" max="272" width="14" style="52" customWidth="1"/>
    <col min="273" max="273" width="13.5703125" style="52" bestFit="1" customWidth="1"/>
    <col min="274" max="512" width="11.5703125" style="52"/>
    <col min="513" max="513" width="3" style="52" customWidth="1"/>
    <col min="514" max="514" width="58.7109375" style="52" customWidth="1"/>
    <col min="515" max="515" width="17.7109375" style="52" customWidth="1"/>
    <col min="516" max="519" width="20.7109375" style="52" customWidth="1"/>
    <col min="520" max="520" width="33.85546875" style="52" customWidth="1"/>
    <col min="521" max="521" width="5.7109375" style="52" customWidth="1"/>
    <col min="522" max="522" width="3.28515625" style="52" customWidth="1"/>
    <col min="523" max="523" width="14.7109375" style="52" customWidth="1"/>
    <col min="524" max="524" width="14.5703125" style="52" customWidth="1"/>
    <col min="525" max="525" width="10.28515625" style="52" bestFit="1" customWidth="1"/>
    <col min="526" max="526" width="14.5703125" style="52" bestFit="1" customWidth="1"/>
    <col min="527" max="527" width="6.5703125" style="52" bestFit="1" customWidth="1"/>
    <col min="528" max="528" width="14" style="52" customWidth="1"/>
    <col min="529" max="529" width="13.5703125" style="52" bestFit="1" customWidth="1"/>
    <col min="530" max="768" width="11.5703125" style="52"/>
    <col min="769" max="769" width="3" style="52" customWidth="1"/>
    <col min="770" max="770" width="58.7109375" style="52" customWidth="1"/>
    <col min="771" max="771" width="17.7109375" style="52" customWidth="1"/>
    <col min="772" max="775" width="20.7109375" style="52" customWidth="1"/>
    <col min="776" max="776" width="33.85546875" style="52" customWidth="1"/>
    <col min="777" max="777" width="5.7109375" style="52" customWidth="1"/>
    <col min="778" max="778" width="3.28515625" style="52" customWidth="1"/>
    <col min="779" max="779" width="14.7109375" style="52" customWidth="1"/>
    <col min="780" max="780" width="14.5703125" style="52" customWidth="1"/>
    <col min="781" max="781" width="10.28515625" style="52" bestFit="1" customWidth="1"/>
    <col min="782" max="782" width="14.5703125" style="52" bestFit="1" customWidth="1"/>
    <col min="783" max="783" width="6.5703125" style="52" bestFit="1" customWidth="1"/>
    <col min="784" max="784" width="14" style="52" customWidth="1"/>
    <col min="785" max="785" width="13.5703125" style="52" bestFit="1" customWidth="1"/>
    <col min="786" max="1024" width="11.5703125" style="52"/>
    <col min="1025" max="1025" width="3" style="52" customWidth="1"/>
    <col min="1026" max="1026" width="58.7109375" style="52" customWidth="1"/>
    <col min="1027" max="1027" width="17.7109375" style="52" customWidth="1"/>
    <col min="1028" max="1031" width="20.7109375" style="52" customWidth="1"/>
    <col min="1032" max="1032" width="33.85546875" style="52" customWidth="1"/>
    <col min="1033" max="1033" width="5.7109375" style="52" customWidth="1"/>
    <col min="1034" max="1034" width="3.28515625" style="52" customWidth="1"/>
    <col min="1035" max="1035" width="14.7109375" style="52" customWidth="1"/>
    <col min="1036" max="1036" width="14.5703125" style="52" customWidth="1"/>
    <col min="1037" max="1037" width="10.28515625" style="52" bestFit="1" customWidth="1"/>
    <col min="1038" max="1038" width="14.5703125" style="52" bestFit="1" customWidth="1"/>
    <col min="1039" max="1039" width="6.5703125" style="52" bestFit="1" customWidth="1"/>
    <col min="1040" max="1040" width="14" style="52" customWidth="1"/>
    <col min="1041" max="1041" width="13.5703125" style="52" bestFit="1" customWidth="1"/>
    <col min="1042" max="1280" width="11.5703125" style="52"/>
    <col min="1281" max="1281" width="3" style="52" customWidth="1"/>
    <col min="1282" max="1282" width="58.7109375" style="52" customWidth="1"/>
    <col min="1283" max="1283" width="17.7109375" style="52" customWidth="1"/>
    <col min="1284" max="1287" width="20.7109375" style="52" customWidth="1"/>
    <col min="1288" max="1288" width="33.85546875" style="52" customWidth="1"/>
    <col min="1289" max="1289" width="5.7109375" style="52" customWidth="1"/>
    <col min="1290" max="1290" width="3.28515625" style="52" customWidth="1"/>
    <col min="1291" max="1291" width="14.7109375" style="52" customWidth="1"/>
    <col min="1292" max="1292" width="14.5703125" style="52" customWidth="1"/>
    <col min="1293" max="1293" width="10.28515625" style="52" bestFit="1" customWidth="1"/>
    <col min="1294" max="1294" width="14.5703125" style="52" bestFit="1" customWidth="1"/>
    <col min="1295" max="1295" width="6.5703125" style="52" bestFit="1" customWidth="1"/>
    <col min="1296" max="1296" width="14" style="52" customWidth="1"/>
    <col min="1297" max="1297" width="13.5703125" style="52" bestFit="1" customWidth="1"/>
    <col min="1298" max="1536" width="11.5703125" style="52"/>
    <col min="1537" max="1537" width="3" style="52" customWidth="1"/>
    <col min="1538" max="1538" width="58.7109375" style="52" customWidth="1"/>
    <col min="1539" max="1539" width="17.7109375" style="52" customWidth="1"/>
    <col min="1540" max="1543" width="20.7109375" style="52" customWidth="1"/>
    <col min="1544" max="1544" width="33.85546875" style="52" customWidth="1"/>
    <col min="1545" max="1545" width="5.7109375" style="52" customWidth="1"/>
    <col min="1546" max="1546" width="3.28515625" style="52" customWidth="1"/>
    <col min="1547" max="1547" width="14.7109375" style="52" customWidth="1"/>
    <col min="1548" max="1548" width="14.5703125" style="52" customWidth="1"/>
    <col min="1549" max="1549" width="10.28515625" style="52" bestFit="1" customWidth="1"/>
    <col min="1550" max="1550" width="14.5703125" style="52" bestFit="1" customWidth="1"/>
    <col min="1551" max="1551" width="6.5703125" style="52" bestFit="1" customWidth="1"/>
    <col min="1552" max="1552" width="14" style="52" customWidth="1"/>
    <col min="1553" max="1553" width="13.5703125" style="52" bestFit="1" customWidth="1"/>
    <col min="1554" max="1792" width="11.5703125" style="52"/>
    <col min="1793" max="1793" width="3" style="52" customWidth="1"/>
    <col min="1794" max="1794" width="58.7109375" style="52" customWidth="1"/>
    <col min="1795" max="1795" width="17.7109375" style="52" customWidth="1"/>
    <col min="1796" max="1799" width="20.7109375" style="52" customWidth="1"/>
    <col min="1800" max="1800" width="33.85546875" style="52" customWidth="1"/>
    <col min="1801" max="1801" width="5.7109375" style="52" customWidth="1"/>
    <col min="1802" max="1802" width="3.28515625" style="52" customWidth="1"/>
    <col min="1803" max="1803" width="14.7109375" style="52" customWidth="1"/>
    <col min="1804" max="1804" width="14.5703125" style="52" customWidth="1"/>
    <col min="1805" max="1805" width="10.28515625" style="52" bestFit="1" customWidth="1"/>
    <col min="1806" max="1806" width="14.5703125" style="52" bestFit="1" customWidth="1"/>
    <col min="1807" max="1807" width="6.5703125" style="52" bestFit="1" customWidth="1"/>
    <col min="1808" max="1808" width="14" style="52" customWidth="1"/>
    <col min="1809" max="1809" width="13.5703125" style="52" bestFit="1" customWidth="1"/>
    <col min="1810" max="2048" width="11.5703125" style="52"/>
    <col min="2049" max="2049" width="3" style="52" customWidth="1"/>
    <col min="2050" max="2050" width="58.7109375" style="52" customWidth="1"/>
    <col min="2051" max="2051" width="17.7109375" style="52" customWidth="1"/>
    <col min="2052" max="2055" width="20.7109375" style="52" customWidth="1"/>
    <col min="2056" max="2056" width="33.85546875" style="52" customWidth="1"/>
    <col min="2057" max="2057" width="5.7109375" style="52" customWidth="1"/>
    <col min="2058" max="2058" width="3.28515625" style="52" customWidth="1"/>
    <col min="2059" max="2059" width="14.7109375" style="52" customWidth="1"/>
    <col min="2060" max="2060" width="14.5703125" style="52" customWidth="1"/>
    <col min="2061" max="2061" width="10.28515625" style="52" bestFit="1" customWidth="1"/>
    <col min="2062" max="2062" width="14.5703125" style="52" bestFit="1" customWidth="1"/>
    <col min="2063" max="2063" width="6.5703125" style="52" bestFit="1" customWidth="1"/>
    <col min="2064" max="2064" width="14" style="52" customWidth="1"/>
    <col min="2065" max="2065" width="13.5703125" style="52" bestFit="1" customWidth="1"/>
    <col min="2066" max="2304" width="11.5703125" style="52"/>
    <col min="2305" max="2305" width="3" style="52" customWidth="1"/>
    <col min="2306" max="2306" width="58.7109375" style="52" customWidth="1"/>
    <col min="2307" max="2307" width="17.7109375" style="52" customWidth="1"/>
    <col min="2308" max="2311" width="20.7109375" style="52" customWidth="1"/>
    <col min="2312" max="2312" width="33.85546875" style="52" customWidth="1"/>
    <col min="2313" max="2313" width="5.7109375" style="52" customWidth="1"/>
    <col min="2314" max="2314" width="3.28515625" style="52" customWidth="1"/>
    <col min="2315" max="2315" width="14.7109375" style="52" customWidth="1"/>
    <col min="2316" max="2316" width="14.5703125" style="52" customWidth="1"/>
    <col min="2317" max="2317" width="10.28515625" style="52" bestFit="1" customWidth="1"/>
    <col min="2318" max="2318" width="14.5703125" style="52" bestFit="1" customWidth="1"/>
    <col min="2319" max="2319" width="6.5703125" style="52" bestFit="1" customWidth="1"/>
    <col min="2320" max="2320" width="14" style="52" customWidth="1"/>
    <col min="2321" max="2321" width="13.5703125" style="52" bestFit="1" customWidth="1"/>
    <col min="2322" max="2560" width="11.5703125" style="52"/>
    <col min="2561" max="2561" width="3" style="52" customWidth="1"/>
    <col min="2562" max="2562" width="58.7109375" style="52" customWidth="1"/>
    <col min="2563" max="2563" width="17.7109375" style="52" customWidth="1"/>
    <col min="2564" max="2567" width="20.7109375" style="52" customWidth="1"/>
    <col min="2568" max="2568" width="33.85546875" style="52" customWidth="1"/>
    <col min="2569" max="2569" width="5.7109375" style="52" customWidth="1"/>
    <col min="2570" max="2570" width="3.28515625" style="52" customWidth="1"/>
    <col min="2571" max="2571" width="14.7109375" style="52" customWidth="1"/>
    <col min="2572" max="2572" width="14.5703125" style="52" customWidth="1"/>
    <col min="2573" max="2573" width="10.28515625" style="52" bestFit="1" customWidth="1"/>
    <col min="2574" max="2574" width="14.5703125" style="52" bestFit="1" customWidth="1"/>
    <col min="2575" max="2575" width="6.5703125" style="52" bestFit="1" customWidth="1"/>
    <col min="2576" max="2576" width="14" style="52" customWidth="1"/>
    <col min="2577" max="2577" width="13.5703125" style="52" bestFit="1" customWidth="1"/>
    <col min="2578" max="2816" width="11.5703125" style="52"/>
    <col min="2817" max="2817" width="3" style="52" customWidth="1"/>
    <col min="2818" max="2818" width="58.7109375" style="52" customWidth="1"/>
    <col min="2819" max="2819" width="17.7109375" style="52" customWidth="1"/>
    <col min="2820" max="2823" width="20.7109375" style="52" customWidth="1"/>
    <col min="2824" max="2824" width="33.85546875" style="52" customWidth="1"/>
    <col min="2825" max="2825" width="5.7109375" style="52" customWidth="1"/>
    <col min="2826" max="2826" width="3.28515625" style="52" customWidth="1"/>
    <col min="2827" max="2827" width="14.7109375" style="52" customWidth="1"/>
    <col min="2828" max="2828" width="14.5703125" style="52" customWidth="1"/>
    <col min="2829" max="2829" width="10.28515625" style="52" bestFit="1" customWidth="1"/>
    <col min="2830" max="2830" width="14.5703125" style="52" bestFit="1" customWidth="1"/>
    <col min="2831" max="2831" width="6.5703125" style="52" bestFit="1" customWidth="1"/>
    <col min="2832" max="2832" width="14" style="52" customWidth="1"/>
    <col min="2833" max="2833" width="13.5703125" style="52" bestFit="1" customWidth="1"/>
    <col min="2834" max="3072" width="11.5703125" style="52"/>
    <col min="3073" max="3073" width="3" style="52" customWidth="1"/>
    <col min="3074" max="3074" width="58.7109375" style="52" customWidth="1"/>
    <col min="3075" max="3075" width="17.7109375" style="52" customWidth="1"/>
    <col min="3076" max="3079" width="20.7109375" style="52" customWidth="1"/>
    <col min="3080" max="3080" width="33.85546875" style="52" customWidth="1"/>
    <col min="3081" max="3081" width="5.7109375" style="52" customWidth="1"/>
    <col min="3082" max="3082" width="3.28515625" style="52" customWidth="1"/>
    <col min="3083" max="3083" width="14.7109375" style="52" customWidth="1"/>
    <col min="3084" max="3084" width="14.5703125" style="52" customWidth="1"/>
    <col min="3085" max="3085" width="10.28515625" style="52" bestFit="1" customWidth="1"/>
    <col min="3086" max="3086" width="14.5703125" style="52" bestFit="1" customWidth="1"/>
    <col min="3087" max="3087" width="6.5703125" style="52" bestFit="1" customWidth="1"/>
    <col min="3088" max="3088" width="14" style="52" customWidth="1"/>
    <col min="3089" max="3089" width="13.5703125" style="52" bestFit="1" customWidth="1"/>
    <col min="3090" max="3328" width="11.5703125" style="52"/>
    <col min="3329" max="3329" width="3" style="52" customWidth="1"/>
    <col min="3330" max="3330" width="58.7109375" style="52" customWidth="1"/>
    <col min="3331" max="3331" width="17.7109375" style="52" customWidth="1"/>
    <col min="3332" max="3335" width="20.7109375" style="52" customWidth="1"/>
    <col min="3336" max="3336" width="33.85546875" style="52" customWidth="1"/>
    <col min="3337" max="3337" width="5.7109375" style="52" customWidth="1"/>
    <col min="3338" max="3338" width="3.28515625" style="52" customWidth="1"/>
    <col min="3339" max="3339" width="14.7109375" style="52" customWidth="1"/>
    <col min="3340" max="3340" width="14.5703125" style="52" customWidth="1"/>
    <col min="3341" max="3341" width="10.28515625" style="52" bestFit="1" customWidth="1"/>
    <col min="3342" max="3342" width="14.5703125" style="52" bestFit="1" customWidth="1"/>
    <col min="3343" max="3343" width="6.5703125" style="52" bestFit="1" customWidth="1"/>
    <col min="3344" max="3344" width="14" style="52" customWidth="1"/>
    <col min="3345" max="3345" width="13.5703125" style="52" bestFit="1" customWidth="1"/>
    <col min="3346" max="3584" width="11.5703125" style="52"/>
    <col min="3585" max="3585" width="3" style="52" customWidth="1"/>
    <col min="3586" max="3586" width="58.7109375" style="52" customWidth="1"/>
    <col min="3587" max="3587" width="17.7109375" style="52" customWidth="1"/>
    <col min="3588" max="3591" width="20.7109375" style="52" customWidth="1"/>
    <col min="3592" max="3592" width="33.85546875" style="52" customWidth="1"/>
    <col min="3593" max="3593" width="5.7109375" style="52" customWidth="1"/>
    <col min="3594" max="3594" width="3.28515625" style="52" customWidth="1"/>
    <col min="3595" max="3595" width="14.7109375" style="52" customWidth="1"/>
    <col min="3596" max="3596" width="14.5703125" style="52" customWidth="1"/>
    <col min="3597" max="3597" width="10.28515625" style="52" bestFit="1" customWidth="1"/>
    <col min="3598" max="3598" width="14.5703125" style="52" bestFit="1" customWidth="1"/>
    <col min="3599" max="3599" width="6.5703125" style="52" bestFit="1" customWidth="1"/>
    <col min="3600" max="3600" width="14" style="52" customWidth="1"/>
    <col min="3601" max="3601" width="13.5703125" style="52" bestFit="1" customWidth="1"/>
    <col min="3602" max="3840" width="11.5703125" style="52"/>
    <col min="3841" max="3841" width="3" style="52" customWidth="1"/>
    <col min="3842" max="3842" width="58.7109375" style="52" customWidth="1"/>
    <col min="3843" max="3843" width="17.7109375" style="52" customWidth="1"/>
    <col min="3844" max="3847" width="20.7109375" style="52" customWidth="1"/>
    <col min="3848" max="3848" width="33.85546875" style="52" customWidth="1"/>
    <col min="3849" max="3849" width="5.7109375" style="52" customWidth="1"/>
    <col min="3850" max="3850" width="3.28515625" style="52" customWidth="1"/>
    <col min="3851" max="3851" width="14.7109375" style="52" customWidth="1"/>
    <col min="3852" max="3852" width="14.5703125" style="52" customWidth="1"/>
    <col min="3853" max="3853" width="10.28515625" style="52" bestFit="1" customWidth="1"/>
    <col min="3854" max="3854" width="14.5703125" style="52" bestFit="1" customWidth="1"/>
    <col min="3855" max="3855" width="6.5703125" style="52" bestFit="1" customWidth="1"/>
    <col min="3856" max="3856" width="14" style="52" customWidth="1"/>
    <col min="3857" max="3857" width="13.5703125" style="52" bestFit="1" customWidth="1"/>
    <col min="3858" max="4096" width="11.5703125" style="52"/>
    <col min="4097" max="4097" width="3" style="52" customWidth="1"/>
    <col min="4098" max="4098" width="58.7109375" style="52" customWidth="1"/>
    <col min="4099" max="4099" width="17.7109375" style="52" customWidth="1"/>
    <col min="4100" max="4103" width="20.7109375" style="52" customWidth="1"/>
    <col min="4104" max="4104" width="33.85546875" style="52" customWidth="1"/>
    <col min="4105" max="4105" width="5.7109375" style="52" customWidth="1"/>
    <col min="4106" max="4106" width="3.28515625" style="52" customWidth="1"/>
    <col min="4107" max="4107" width="14.7109375" style="52" customWidth="1"/>
    <col min="4108" max="4108" width="14.5703125" style="52" customWidth="1"/>
    <col min="4109" max="4109" width="10.28515625" style="52" bestFit="1" customWidth="1"/>
    <col min="4110" max="4110" width="14.5703125" style="52" bestFit="1" customWidth="1"/>
    <col min="4111" max="4111" width="6.5703125" style="52" bestFit="1" customWidth="1"/>
    <col min="4112" max="4112" width="14" style="52" customWidth="1"/>
    <col min="4113" max="4113" width="13.5703125" style="52" bestFit="1" customWidth="1"/>
    <col min="4114" max="4352" width="11.5703125" style="52"/>
    <col min="4353" max="4353" width="3" style="52" customWidth="1"/>
    <col min="4354" max="4354" width="58.7109375" style="52" customWidth="1"/>
    <col min="4355" max="4355" width="17.7109375" style="52" customWidth="1"/>
    <col min="4356" max="4359" width="20.7109375" style="52" customWidth="1"/>
    <col min="4360" max="4360" width="33.85546875" style="52" customWidth="1"/>
    <col min="4361" max="4361" width="5.7109375" style="52" customWidth="1"/>
    <col min="4362" max="4362" width="3.28515625" style="52" customWidth="1"/>
    <col min="4363" max="4363" width="14.7109375" style="52" customWidth="1"/>
    <col min="4364" max="4364" width="14.5703125" style="52" customWidth="1"/>
    <col min="4365" max="4365" width="10.28515625" style="52" bestFit="1" customWidth="1"/>
    <col min="4366" max="4366" width="14.5703125" style="52" bestFit="1" customWidth="1"/>
    <col min="4367" max="4367" width="6.5703125" style="52" bestFit="1" customWidth="1"/>
    <col min="4368" max="4368" width="14" style="52" customWidth="1"/>
    <col min="4369" max="4369" width="13.5703125" style="52" bestFit="1" customWidth="1"/>
    <col min="4370" max="4608" width="11.5703125" style="52"/>
    <col min="4609" max="4609" width="3" style="52" customWidth="1"/>
    <col min="4610" max="4610" width="58.7109375" style="52" customWidth="1"/>
    <col min="4611" max="4611" width="17.7109375" style="52" customWidth="1"/>
    <col min="4612" max="4615" width="20.7109375" style="52" customWidth="1"/>
    <col min="4616" max="4616" width="33.85546875" style="52" customWidth="1"/>
    <col min="4617" max="4617" width="5.7109375" style="52" customWidth="1"/>
    <col min="4618" max="4618" width="3.28515625" style="52" customWidth="1"/>
    <col min="4619" max="4619" width="14.7109375" style="52" customWidth="1"/>
    <col min="4620" max="4620" width="14.5703125" style="52" customWidth="1"/>
    <col min="4621" max="4621" width="10.28515625" style="52" bestFit="1" customWidth="1"/>
    <col min="4622" max="4622" width="14.5703125" style="52" bestFit="1" customWidth="1"/>
    <col min="4623" max="4623" width="6.5703125" style="52" bestFit="1" customWidth="1"/>
    <col min="4624" max="4624" width="14" style="52" customWidth="1"/>
    <col min="4625" max="4625" width="13.5703125" style="52" bestFit="1" customWidth="1"/>
    <col min="4626" max="4864" width="11.5703125" style="52"/>
    <col min="4865" max="4865" width="3" style="52" customWidth="1"/>
    <col min="4866" max="4866" width="58.7109375" style="52" customWidth="1"/>
    <col min="4867" max="4867" width="17.7109375" style="52" customWidth="1"/>
    <col min="4868" max="4871" width="20.7109375" style="52" customWidth="1"/>
    <col min="4872" max="4872" width="33.85546875" style="52" customWidth="1"/>
    <col min="4873" max="4873" width="5.7109375" style="52" customWidth="1"/>
    <col min="4874" max="4874" width="3.28515625" style="52" customWidth="1"/>
    <col min="4875" max="4875" width="14.7109375" style="52" customWidth="1"/>
    <col min="4876" max="4876" width="14.5703125" style="52" customWidth="1"/>
    <col min="4877" max="4877" width="10.28515625" style="52" bestFit="1" customWidth="1"/>
    <col min="4878" max="4878" width="14.5703125" style="52" bestFit="1" customWidth="1"/>
    <col min="4879" max="4879" width="6.5703125" style="52" bestFit="1" customWidth="1"/>
    <col min="4880" max="4880" width="14" style="52" customWidth="1"/>
    <col min="4881" max="4881" width="13.5703125" style="52" bestFit="1" customWidth="1"/>
    <col min="4882" max="5120" width="11.5703125" style="52"/>
    <col min="5121" max="5121" width="3" style="52" customWidth="1"/>
    <col min="5122" max="5122" width="58.7109375" style="52" customWidth="1"/>
    <col min="5123" max="5123" width="17.7109375" style="52" customWidth="1"/>
    <col min="5124" max="5127" width="20.7109375" style="52" customWidth="1"/>
    <col min="5128" max="5128" width="33.85546875" style="52" customWidth="1"/>
    <col min="5129" max="5129" width="5.7109375" style="52" customWidth="1"/>
    <col min="5130" max="5130" width="3.28515625" style="52" customWidth="1"/>
    <col min="5131" max="5131" width="14.7109375" style="52" customWidth="1"/>
    <col min="5132" max="5132" width="14.5703125" style="52" customWidth="1"/>
    <col min="5133" max="5133" width="10.28515625" style="52" bestFit="1" customWidth="1"/>
    <col min="5134" max="5134" width="14.5703125" style="52" bestFit="1" customWidth="1"/>
    <col min="5135" max="5135" width="6.5703125" style="52" bestFit="1" customWidth="1"/>
    <col min="5136" max="5136" width="14" style="52" customWidth="1"/>
    <col min="5137" max="5137" width="13.5703125" style="52" bestFit="1" customWidth="1"/>
    <col min="5138" max="5376" width="11.5703125" style="52"/>
    <col min="5377" max="5377" width="3" style="52" customWidth="1"/>
    <col min="5378" max="5378" width="58.7109375" style="52" customWidth="1"/>
    <col min="5379" max="5379" width="17.7109375" style="52" customWidth="1"/>
    <col min="5380" max="5383" width="20.7109375" style="52" customWidth="1"/>
    <col min="5384" max="5384" width="33.85546875" style="52" customWidth="1"/>
    <col min="5385" max="5385" width="5.7109375" style="52" customWidth="1"/>
    <col min="5386" max="5386" width="3.28515625" style="52" customWidth="1"/>
    <col min="5387" max="5387" width="14.7109375" style="52" customWidth="1"/>
    <col min="5388" max="5388" width="14.5703125" style="52" customWidth="1"/>
    <col min="5389" max="5389" width="10.28515625" style="52" bestFit="1" customWidth="1"/>
    <col min="5390" max="5390" width="14.5703125" style="52" bestFit="1" customWidth="1"/>
    <col min="5391" max="5391" width="6.5703125" style="52" bestFit="1" customWidth="1"/>
    <col min="5392" max="5392" width="14" style="52" customWidth="1"/>
    <col min="5393" max="5393" width="13.5703125" style="52" bestFit="1" customWidth="1"/>
    <col min="5394" max="5632" width="11.5703125" style="52"/>
    <col min="5633" max="5633" width="3" style="52" customWidth="1"/>
    <col min="5634" max="5634" width="58.7109375" style="52" customWidth="1"/>
    <col min="5635" max="5635" width="17.7109375" style="52" customWidth="1"/>
    <col min="5636" max="5639" width="20.7109375" style="52" customWidth="1"/>
    <col min="5640" max="5640" width="33.85546875" style="52" customWidth="1"/>
    <col min="5641" max="5641" width="5.7109375" style="52" customWidth="1"/>
    <col min="5642" max="5642" width="3.28515625" style="52" customWidth="1"/>
    <col min="5643" max="5643" width="14.7109375" style="52" customWidth="1"/>
    <col min="5644" max="5644" width="14.5703125" style="52" customWidth="1"/>
    <col min="5645" max="5645" width="10.28515625" style="52" bestFit="1" customWidth="1"/>
    <col min="5646" max="5646" width="14.5703125" style="52" bestFit="1" customWidth="1"/>
    <col min="5647" max="5647" width="6.5703125" style="52" bestFit="1" customWidth="1"/>
    <col min="5648" max="5648" width="14" style="52" customWidth="1"/>
    <col min="5649" max="5649" width="13.5703125" style="52" bestFit="1" customWidth="1"/>
    <col min="5650" max="5888" width="11.5703125" style="52"/>
    <col min="5889" max="5889" width="3" style="52" customWidth="1"/>
    <col min="5890" max="5890" width="58.7109375" style="52" customWidth="1"/>
    <col min="5891" max="5891" width="17.7109375" style="52" customWidth="1"/>
    <col min="5892" max="5895" width="20.7109375" style="52" customWidth="1"/>
    <col min="5896" max="5896" width="33.85546875" style="52" customWidth="1"/>
    <col min="5897" max="5897" width="5.7109375" style="52" customWidth="1"/>
    <col min="5898" max="5898" width="3.28515625" style="52" customWidth="1"/>
    <col min="5899" max="5899" width="14.7109375" style="52" customWidth="1"/>
    <col min="5900" max="5900" width="14.5703125" style="52" customWidth="1"/>
    <col min="5901" max="5901" width="10.28515625" style="52" bestFit="1" customWidth="1"/>
    <col min="5902" max="5902" width="14.5703125" style="52" bestFit="1" customWidth="1"/>
    <col min="5903" max="5903" width="6.5703125" style="52" bestFit="1" customWidth="1"/>
    <col min="5904" max="5904" width="14" style="52" customWidth="1"/>
    <col min="5905" max="5905" width="13.5703125" style="52" bestFit="1" customWidth="1"/>
    <col min="5906" max="6144" width="11.5703125" style="52"/>
    <col min="6145" max="6145" width="3" style="52" customWidth="1"/>
    <col min="6146" max="6146" width="58.7109375" style="52" customWidth="1"/>
    <col min="6147" max="6147" width="17.7109375" style="52" customWidth="1"/>
    <col min="6148" max="6151" width="20.7109375" style="52" customWidth="1"/>
    <col min="6152" max="6152" width="33.85546875" style="52" customWidth="1"/>
    <col min="6153" max="6153" width="5.7109375" style="52" customWidth="1"/>
    <col min="6154" max="6154" width="3.28515625" style="52" customWidth="1"/>
    <col min="6155" max="6155" width="14.7109375" style="52" customWidth="1"/>
    <col min="6156" max="6156" width="14.5703125" style="52" customWidth="1"/>
    <col min="6157" max="6157" width="10.28515625" style="52" bestFit="1" customWidth="1"/>
    <col min="6158" max="6158" width="14.5703125" style="52" bestFit="1" customWidth="1"/>
    <col min="6159" max="6159" width="6.5703125" style="52" bestFit="1" customWidth="1"/>
    <col min="6160" max="6160" width="14" style="52" customWidth="1"/>
    <col min="6161" max="6161" width="13.5703125" style="52" bestFit="1" customWidth="1"/>
    <col min="6162" max="6400" width="11.5703125" style="52"/>
    <col min="6401" max="6401" width="3" style="52" customWidth="1"/>
    <col min="6402" max="6402" width="58.7109375" style="52" customWidth="1"/>
    <col min="6403" max="6403" width="17.7109375" style="52" customWidth="1"/>
    <col min="6404" max="6407" width="20.7109375" style="52" customWidth="1"/>
    <col min="6408" max="6408" width="33.85546875" style="52" customWidth="1"/>
    <col min="6409" max="6409" width="5.7109375" style="52" customWidth="1"/>
    <col min="6410" max="6410" width="3.28515625" style="52" customWidth="1"/>
    <col min="6411" max="6411" width="14.7109375" style="52" customWidth="1"/>
    <col min="6412" max="6412" width="14.5703125" style="52" customWidth="1"/>
    <col min="6413" max="6413" width="10.28515625" style="52" bestFit="1" customWidth="1"/>
    <col min="6414" max="6414" width="14.5703125" style="52" bestFit="1" customWidth="1"/>
    <col min="6415" max="6415" width="6.5703125" style="52" bestFit="1" customWidth="1"/>
    <col min="6416" max="6416" width="14" style="52" customWidth="1"/>
    <col min="6417" max="6417" width="13.5703125" style="52" bestFit="1" customWidth="1"/>
    <col min="6418" max="6656" width="11.5703125" style="52"/>
    <col min="6657" max="6657" width="3" style="52" customWidth="1"/>
    <col min="6658" max="6658" width="58.7109375" style="52" customWidth="1"/>
    <col min="6659" max="6659" width="17.7109375" style="52" customWidth="1"/>
    <col min="6660" max="6663" width="20.7109375" style="52" customWidth="1"/>
    <col min="6664" max="6664" width="33.85546875" style="52" customWidth="1"/>
    <col min="6665" max="6665" width="5.7109375" style="52" customWidth="1"/>
    <col min="6666" max="6666" width="3.28515625" style="52" customWidth="1"/>
    <col min="6667" max="6667" width="14.7109375" style="52" customWidth="1"/>
    <col min="6668" max="6668" width="14.5703125" style="52" customWidth="1"/>
    <col min="6669" max="6669" width="10.28515625" style="52" bestFit="1" customWidth="1"/>
    <col min="6670" max="6670" width="14.5703125" style="52" bestFit="1" customWidth="1"/>
    <col min="6671" max="6671" width="6.5703125" style="52" bestFit="1" customWidth="1"/>
    <col min="6672" max="6672" width="14" style="52" customWidth="1"/>
    <col min="6673" max="6673" width="13.5703125" style="52" bestFit="1" customWidth="1"/>
    <col min="6674" max="6912" width="11.5703125" style="52"/>
    <col min="6913" max="6913" width="3" style="52" customWidth="1"/>
    <col min="6914" max="6914" width="58.7109375" style="52" customWidth="1"/>
    <col min="6915" max="6915" width="17.7109375" style="52" customWidth="1"/>
    <col min="6916" max="6919" width="20.7109375" style="52" customWidth="1"/>
    <col min="6920" max="6920" width="33.85546875" style="52" customWidth="1"/>
    <col min="6921" max="6921" width="5.7109375" style="52" customWidth="1"/>
    <col min="6922" max="6922" width="3.28515625" style="52" customWidth="1"/>
    <col min="6923" max="6923" width="14.7109375" style="52" customWidth="1"/>
    <col min="6924" max="6924" width="14.5703125" style="52" customWidth="1"/>
    <col min="6925" max="6925" width="10.28515625" style="52" bestFit="1" customWidth="1"/>
    <col min="6926" max="6926" width="14.5703125" style="52" bestFit="1" customWidth="1"/>
    <col min="6927" max="6927" width="6.5703125" style="52" bestFit="1" customWidth="1"/>
    <col min="6928" max="6928" width="14" style="52" customWidth="1"/>
    <col min="6929" max="6929" width="13.5703125" style="52" bestFit="1" customWidth="1"/>
    <col min="6930" max="7168" width="11.5703125" style="52"/>
    <col min="7169" max="7169" width="3" style="52" customWidth="1"/>
    <col min="7170" max="7170" width="58.7109375" style="52" customWidth="1"/>
    <col min="7171" max="7171" width="17.7109375" style="52" customWidth="1"/>
    <col min="7172" max="7175" width="20.7109375" style="52" customWidth="1"/>
    <col min="7176" max="7176" width="33.85546875" style="52" customWidth="1"/>
    <col min="7177" max="7177" width="5.7109375" style="52" customWidth="1"/>
    <col min="7178" max="7178" width="3.28515625" style="52" customWidth="1"/>
    <col min="7179" max="7179" width="14.7109375" style="52" customWidth="1"/>
    <col min="7180" max="7180" width="14.5703125" style="52" customWidth="1"/>
    <col min="7181" max="7181" width="10.28515625" style="52" bestFit="1" customWidth="1"/>
    <col min="7182" max="7182" width="14.5703125" style="52" bestFit="1" customWidth="1"/>
    <col min="7183" max="7183" width="6.5703125" style="52" bestFit="1" customWidth="1"/>
    <col min="7184" max="7184" width="14" style="52" customWidth="1"/>
    <col min="7185" max="7185" width="13.5703125" style="52" bestFit="1" customWidth="1"/>
    <col min="7186" max="7424" width="11.5703125" style="52"/>
    <col min="7425" max="7425" width="3" style="52" customWidth="1"/>
    <col min="7426" max="7426" width="58.7109375" style="52" customWidth="1"/>
    <col min="7427" max="7427" width="17.7109375" style="52" customWidth="1"/>
    <col min="7428" max="7431" width="20.7109375" style="52" customWidth="1"/>
    <col min="7432" max="7432" width="33.85546875" style="52" customWidth="1"/>
    <col min="7433" max="7433" width="5.7109375" style="52" customWidth="1"/>
    <col min="7434" max="7434" width="3.28515625" style="52" customWidth="1"/>
    <col min="7435" max="7435" width="14.7109375" style="52" customWidth="1"/>
    <col min="7436" max="7436" width="14.5703125" style="52" customWidth="1"/>
    <col min="7437" max="7437" width="10.28515625" style="52" bestFit="1" customWidth="1"/>
    <col min="7438" max="7438" width="14.5703125" style="52" bestFit="1" customWidth="1"/>
    <col min="7439" max="7439" width="6.5703125" style="52" bestFit="1" customWidth="1"/>
    <col min="7440" max="7440" width="14" style="52" customWidth="1"/>
    <col min="7441" max="7441" width="13.5703125" style="52" bestFit="1" customWidth="1"/>
    <col min="7442" max="7680" width="11.5703125" style="52"/>
    <col min="7681" max="7681" width="3" style="52" customWidth="1"/>
    <col min="7682" max="7682" width="58.7109375" style="52" customWidth="1"/>
    <col min="7683" max="7683" width="17.7109375" style="52" customWidth="1"/>
    <col min="7684" max="7687" width="20.7109375" style="52" customWidth="1"/>
    <col min="7688" max="7688" width="33.85546875" style="52" customWidth="1"/>
    <col min="7689" max="7689" width="5.7109375" style="52" customWidth="1"/>
    <col min="7690" max="7690" width="3.28515625" style="52" customWidth="1"/>
    <col min="7691" max="7691" width="14.7109375" style="52" customWidth="1"/>
    <col min="7692" max="7692" width="14.5703125" style="52" customWidth="1"/>
    <col min="7693" max="7693" width="10.28515625" style="52" bestFit="1" customWidth="1"/>
    <col min="7694" max="7694" width="14.5703125" style="52" bestFit="1" customWidth="1"/>
    <col min="7695" max="7695" width="6.5703125" style="52" bestFit="1" customWidth="1"/>
    <col min="7696" max="7696" width="14" style="52" customWidth="1"/>
    <col min="7697" max="7697" width="13.5703125" style="52" bestFit="1" customWidth="1"/>
    <col min="7698" max="7936" width="11.5703125" style="52"/>
    <col min="7937" max="7937" width="3" style="52" customWidth="1"/>
    <col min="7938" max="7938" width="58.7109375" style="52" customWidth="1"/>
    <col min="7939" max="7939" width="17.7109375" style="52" customWidth="1"/>
    <col min="7940" max="7943" width="20.7109375" style="52" customWidth="1"/>
    <col min="7944" max="7944" width="33.85546875" style="52" customWidth="1"/>
    <col min="7945" max="7945" width="5.7109375" style="52" customWidth="1"/>
    <col min="7946" max="7946" width="3.28515625" style="52" customWidth="1"/>
    <col min="7947" max="7947" width="14.7109375" style="52" customWidth="1"/>
    <col min="7948" max="7948" width="14.5703125" style="52" customWidth="1"/>
    <col min="7949" max="7949" width="10.28515625" style="52" bestFit="1" customWidth="1"/>
    <col min="7950" max="7950" width="14.5703125" style="52" bestFit="1" customWidth="1"/>
    <col min="7951" max="7951" width="6.5703125" style="52" bestFit="1" customWidth="1"/>
    <col min="7952" max="7952" width="14" style="52" customWidth="1"/>
    <col min="7953" max="7953" width="13.5703125" style="52" bestFit="1" customWidth="1"/>
    <col min="7954" max="8192" width="11.5703125" style="52"/>
    <col min="8193" max="8193" width="3" style="52" customWidth="1"/>
    <col min="8194" max="8194" width="58.7109375" style="52" customWidth="1"/>
    <col min="8195" max="8195" width="17.7109375" style="52" customWidth="1"/>
    <col min="8196" max="8199" width="20.7109375" style="52" customWidth="1"/>
    <col min="8200" max="8200" width="33.85546875" style="52" customWidth="1"/>
    <col min="8201" max="8201" width="5.7109375" style="52" customWidth="1"/>
    <col min="8202" max="8202" width="3.28515625" style="52" customWidth="1"/>
    <col min="8203" max="8203" width="14.7109375" style="52" customWidth="1"/>
    <col min="8204" max="8204" width="14.5703125" style="52" customWidth="1"/>
    <col min="8205" max="8205" width="10.28515625" style="52" bestFit="1" customWidth="1"/>
    <col min="8206" max="8206" width="14.5703125" style="52" bestFit="1" customWidth="1"/>
    <col min="8207" max="8207" width="6.5703125" style="52" bestFit="1" customWidth="1"/>
    <col min="8208" max="8208" width="14" style="52" customWidth="1"/>
    <col min="8209" max="8209" width="13.5703125" style="52" bestFit="1" customWidth="1"/>
    <col min="8210" max="8448" width="11.5703125" style="52"/>
    <col min="8449" max="8449" width="3" style="52" customWidth="1"/>
    <col min="8450" max="8450" width="58.7109375" style="52" customWidth="1"/>
    <col min="8451" max="8451" width="17.7109375" style="52" customWidth="1"/>
    <col min="8452" max="8455" width="20.7109375" style="52" customWidth="1"/>
    <col min="8456" max="8456" width="33.85546875" style="52" customWidth="1"/>
    <col min="8457" max="8457" width="5.7109375" style="52" customWidth="1"/>
    <col min="8458" max="8458" width="3.28515625" style="52" customWidth="1"/>
    <col min="8459" max="8459" width="14.7109375" style="52" customWidth="1"/>
    <col min="8460" max="8460" width="14.5703125" style="52" customWidth="1"/>
    <col min="8461" max="8461" width="10.28515625" style="52" bestFit="1" customWidth="1"/>
    <col min="8462" max="8462" width="14.5703125" style="52" bestFit="1" customWidth="1"/>
    <col min="8463" max="8463" width="6.5703125" style="52" bestFit="1" customWidth="1"/>
    <col min="8464" max="8464" width="14" style="52" customWidth="1"/>
    <col min="8465" max="8465" width="13.5703125" style="52" bestFit="1" customWidth="1"/>
    <col min="8466" max="8704" width="11.5703125" style="52"/>
    <col min="8705" max="8705" width="3" style="52" customWidth="1"/>
    <col min="8706" max="8706" width="58.7109375" style="52" customWidth="1"/>
    <col min="8707" max="8707" width="17.7109375" style="52" customWidth="1"/>
    <col min="8708" max="8711" width="20.7109375" style="52" customWidth="1"/>
    <col min="8712" max="8712" width="33.85546875" style="52" customWidth="1"/>
    <col min="8713" max="8713" width="5.7109375" style="52" customWidth="1"/>
    <col min="8714" max="8714" width="3.28515625" style="52" customWidth="1"/>
    <col min="8715" max="8715" width="14.7109375" style="52" customWidth="1"/>
    <col min="8716" max="8716" width="14.5703125" style="52" customWidth="1"/>
    <col min="8717" max="8717" width="10.28515625" style="52" bestFit="1" customWidth="1"/>
    <col min="8718" max="8718" width="14.5703125" style="52" bestFit="1" customWidth="1"/>
    <col min="8719" max="8719" width="6.5703125" style="52" bestFit="1" customWidth="1"/>
    <col min="8720" max="8720" width="14" style="52" customWidth="1"/>
    <col min="8721" max="8721" width="13.5703125" style="52" bestFit="1" customWidth="1"/>
    <col min="8722" max="8960" width="11.5703125" style="52"/>
    <col min="8961" max="8961" width="3" style="52" customWidth="1"/>
    <col min="8962" max="8962" width="58.7109375" style="52" customWidth="1"/>
    <col min="8963" max="8963" width="17.7109375" style="52" customWidth="1"/>
    <col min="8964" max="8967" width="20.7109375" style="52" customWidth="1"/>
    <col min="8968" max="8968" width="33.85546875" style="52" customWidth="1"/>
    <col min="8969" max="8969" width="5.7109375" style="52" customWidth="1"/>
    <col min="8970" max="8970" width="3.28515625" style="52" customWidth="1"/>
    <col min="8971" max="8971" width="14.7109375" style="52" customWidth="1"/>
    <col min="8972" max="8972" width="14.5703125" style="52" customWidth="1"/>
    <col min="8973" max="8973" width="10.28515625" style="52" bestFit="1" customWidth="1"/>
    <col min="8974" max="8974" width="14.5703125" style="52" bestFit="1" customWidth="1"/>
    <col min="8975" max="8975" width="6.5703125" style="52" bestFit="1" customWidth="1"/>
    <col min="8976" max="8976" width="14" style="52" customWidth="1"/>
    <col min="8977" max="8977" width="13.5703125" style="52" bestFit="1" customWidth="1"/>
    <col min="8978" max="9216" width="11.5703125" style="52"/>
    <col min="9217" max="9217" width="3" style="52" customWidth="1"/>
    <col min="9218" max="9218" width="58.7109375" style="52" customWidth="1"/>
    <col min="9219" max="9219" width="17.7109375" style="52" customWidth="1"/>
    <col min="9220" max="9223" width="20.7109375" style="52" customWidth="1"/>
    <col min="9224" max="9224" width="33.85546875" style="52" customWidth="1"/>
    <col min="9225" max="9225" width="5.7109375" style="52" customWidth="1"/>
    <col min="9226" max="9226" width="3.28515625" style="52" customWidth="1"/>
    <col min="9227" max="9227" width="14.7109375" style="52" customWidth="1"/>
    <col min="9228" max="9228" width="14.5703125" style="52" customWidth="1"/>
    <col min="9229" max="9229" width="10.28515625" style="52" bestFit="1" customWidth="1"/>
    <col min="9230" max="9230" width="14.5703125" style="52" bestFit="1" customWidth="1"/>
    <col min="9231" max="9231" width="6.5703125" style="52" bestFit="1" customWidth="1"/>
    <col min="9232" max="9232" width="14" style="52" customWidth="1"/>
    <col min="9233" max="9233" width="13.5703125" style="52" bestFit="1" customWidth="1"/>
    <col min="9234" max="9472" width="11.5703125" style="52"/>
    <col min="9473" max="9473" width="3" style="52" customWidth="1"/>
    <col min="9474" max="9474" width="58.7109375" style="52" customWidth="1"/>
    <col min="9475" max="9475" width="17.7109375" style="52" customWidth="1"/>
    <col min="9476" max="9479" width="20.7109375" style="52" customWidth="1"/>
    <col min="9480" max="9480" width="33.85546875" style="52" customWidth="1"/>
    <col min="9481" max="9481" width="5.7109375" style="52" customWidth="1"/>
    <col min="9482" max="9482" width="3.28515625" style="52" customWidth="1"/>
    <col min="9483" max="9483" width="14.7109375" style="52" customWidth="1"/>
    <col min="9484" max="9484" width="14.5703125" style="52" customWidth="1"/>
    <col min="9485" max="9485" width="10.28515625" style="52" bestFit="1" customWidth="1"/>
    <col min="9486" max="9486" width="14.5703125" style="52" bestFit="1" customWidth="1"/>
    <col min="9487" max="9487" width="6.5703125" style="52" bestFit="1" customWidth="1"/>
    <col min="9488" max="9488" width="14" style="52" customWidth="1"/>
    <col min="9489" max="9489" width="13.5703125" style="52" bestFit="1" customWidth="1"/>
    <col min="9490" max="9728" width="11.5703125" style="52"/>
    <col min="9729" max="9729" width="3" style="52" customWidth="1"/>
    <col min="9730" max="9730" width="58.7109375" style="52" customWidth="1"/>
    <col min="9731" max="9731" width="17.7109375" style="52" customWidth="1"/>
    <col min="9732" max="9735" width="20.7109375" style="52" customWidth="1"/>
    <col min="9736" max="9736" width="33.85546875" style="52" customWidth="1"/>
    <col min="9737" max="9737" width="5.7109375" style="52" customWidth="1"/>
    <col min="9738" max="9738" width="3.28515625" style="52" customWidth="1"/>
    <col min="9739" max="9739" width="14.7109375" style="52" customWidth="1"/>
    <col min="9740" max="9740" width="14.5703125" style="52" customWidth="1"/>
    <col min="9741" max="9741" width="10.28515625" style="52" bestFit="1" customWidth="1"/>
    <col min="9742" max="9742" width="14.5703125" style="52" bestFit="1" customWidth="1"/>
    <col min="9743" max="9743" width="6.5703125" style="52" bestFit="1" customWidth="1"/>
    <col min="9744" max="9744" width="14" style="52" customWidth="1"/>
    <col min="9745" max="9745" width="13.5703125" style="52" bestFit="1" customWidth="1"/>
    <col min="9746" max="9984" width="11.5703125" style="52"/>
    <col min="9985" max="9985" width="3" style="52" customWidth="1"/>
    <col min="9986" max="9986" width="58.7109375" style="52" customWidth="1"/>
    <col min="9987" max="9987" width="17.7109375" style="52" customWidth="1"/>
    <col min="9988" max="9991" width="20.7109375" style="52" customWidth="1"/>
    <col min="9992" max="9992" width="33.85546875" style="52" customWidth="1"/>
    <col min="9993" max="9993" width="5.7109375" style="52" customWidth="1"/>
    <col min="9994" max="9994" width="3.28515625" style="52" customWidth="1"/>
    <col min="9995" max="9995" width="14.7109375" style="52" customWidth="1"/>
    <col min="9996" max="9996" width="14.5703125" style="52" customWidth="1"/>
    <col min="9997" max="9997" width="10.28515625" style="52" bestFit="1" customWidth="1"/>
    <col min="9998" max="9998" width="14.5703125" style="52" bestFit="1" customWidth="1"/>
    <col min="9999" max="9999" width="6.5703125" style="52" bestFit="1" customWidth="1"/>
    <col min="10000" max="10000" width="14" style="52" customWidth="1"/>
    <col min="10001" max="10001" width="13.5703125" style="52" bestFit="1" customWidth="1"/>
    <col min="10002" max="10240" width="11.5703125" style="52"/>
    <col min="10241" max="10241" width="3" style="52" customWidth="1"/>
    <col min="10242" max="10242" width="58.7109375" style="52" customWidth="1"/>
    <col min="10243" max="10243" width="17.7109375" style="52" customWidth="1"/>
    <col min="10244" max="10247" width="20.7109375" style="52" customWidth="1"/>
    <col min="10248" max="10248" width="33.85546875" style="52" customWidth="1"/>
    <col min="10249" max="10249" width="5.7109375" style="52" customWidth="1"/>
    <col min="10250" max="10250" width="3.28515625" style="52" customWidth="1"/>
    <col min="10251" max="10251" width="14.7109375" style="52" customWidth="1"/>
    <col min="10252" max="10252" width="14.5703125" style="52" customWidth="1"/>
    <col min="10253" max="10253" width="10.28515625" style="52" bestFit="1" customWidth="1"/>
    <col min="10254" max="10254" width="14.5703125" style="52" bestFit="1" customWidth="1"/>
    <col min="10255" max="10255" width="6.5703125" style="52" bestFit="1" customWidth="1"/>
    <col min="10256" max="10256" width="14" style="52" customWidth="1"/>
    <col min="10257" max="10257" width="13.5703125" style="52" bestFit="1" customWidth="1"/>
    <col min="10258" max="10496" width="11.5703125" style="52"/>
    <col min="10497" max="10497" width="3" style="52" customWidth="1"/>
    <col min="10498" max="10498" width="58.7109375" style="52" customWidth="1"/>
    <col min="10499" max="10499" width="17.7109375" style="52" customWidth="1"/>
    <col min="10500" max="10503" width="20.7109375" style="52" customWidth="1"/>
    <col min="10504" max="10504" width="33.85546875" style="52" customWidth="1"/>
    <col min="10505" max="10505" width="5.7109375" style="52" customWidth="1"/>
    <col min="10506" max="10506" width="3.28515625" style="52" customWidth="1"/>
    <col min="10507" max="10507" width="14.7109375" style="52" customWidth="1"/>
    <col min="10508" max="10508" width="14.5703125" style="52" customWidth="1"/>
    <col min="10509" max="10509" width="10.28515625" style="52" bestFit="1" customWidth="1"/>
    <col min="10510" max="10510" width="14.5703125" style="52" bestFit="1" customWidth="1"/>
    <col min="10511" max="10511" width="6.5703125" style="52" bestFit="1" customWidth="1"/>
    <col min="10512" max="10512" width="14" style="52" customWidth="1"/>
    <col min="10513" max="10513" width="13.5703125" style="52" bestFit="1" customWidth="1"/>
    <col min="10514" max="10752" width="11.5703125" style="52"/>
    <col min="10753" max="10753" width="3" style="52" customWidth="1"/>
    <col min="10754" max="10754" width="58.7109375" style="52" customWidth="1"/>
    <col min="10755" max="10755" width="17.7109375" style="52" customWidth="1"/>
    <col min="10756" max="10759" width="20.7109375" style="52" customWidth="1"/>
    <col min="10760" max="10760" width="33.85546875" style="52" customWidth="1"/>
    <col min="10761" max="10761" width="5.7109375" style="52" customWidth="1"/>
    <col min="10762" max="10762" width="3.28515625" style="52" customWidth="1"/>
    <col min="10763" max="10763" width="14.7109375" style="52" customWidth="1"/>
    <col min="10764" max="10764" width="14.5703125" style="52" customWidth="1"/>
    <col min="10765" max="10765" width="10.28515625" style="52" bestFit="1" customWidth="1"/>
    <col min="10766" max="10766" width="14.5703125" style="52" bestFit="1" customWidth="1"/>
    <col min="10767" max="10767" width="6.5703125" style="52" bestFit="1" customWidth="1"/>
    <col min="10768" max="10768" width="14" style="52" customWidth="1"/>
    <col min="10769" max="10769" width="13.5703125" style="52" bestFit="1" customWidth="1"/>
    <col min="10770" max="11008" width="11.5703125" style="52"/>
    <col min="11009" max="11009" width="3" style="52" customWidth="1"/>
    <col min="11010" max="11010" width="58.7109375" style="52" customWidth="1"/>
    <col min="11011" max="11011" width="17.7109375" style="52" customWidth="1"/>
    <col min="11012" max="11015" width="20.7109375" style="52" customWidth="1"/>
    <col min="11016" max="11016" width="33.85546875" style="52" customWidth="1"/>
    <col min="11017" max="11017" width="5.7109375" style="52" customWidth="1"/>
    <col min="11018" max="11018" width="3.28515625" style="52" customWidth="1"/>
    <col min="11019" max="11019" width="14.7109375" style="52" customWidth="1"/>
    <col min="11020" max="11020" width="14.5703125" style="52" customWidth="1"/>
    <col min="11021" max="11021" width="10.28515625" style="52" bestFit="1" customWidth="1"/>
    <col min="11022" max="11022" width="14.5703125" style="52" bestFit="1" customWidth="1"/>
    <col min="11023" max="11023" width="6.5703125" style="52" bestFit="1" customWidth="1"/>
    <col min="11024" max="11024" width="14" style="52" customWidth="1"/>
    <col min="11025" max="11025" width="13.5703125" style="52" bestFit="1" customWidth="1"/>
    <col min="11026" max="11264" width="11.5703125" style="52"/>
    <col min="11265" max="11265" width="3" style="52" customWidth="1"/>
    <col min="11266" max="11266" width="58.7109375" style="52" customWidth="1"/>
    <col min="11267" max="11267" width="17.7109375" style="52" customWidth="1"/>
    <col min="11268" max="11271" width="20.7109375" style="52" customWidth="1"/>
    <col min="11272" max="11272" width="33.85546875" style="52" customWidth="1"/>
    <col min="11273" max="11273" width="5.7109375" style="52" customWidth="1"/>
    <col min="11274" max="11274" width="3.28515625" style="52" customWidth="1"/>
    <col min="11275" max="11275" width="14.7109375" style="52" customWidth="1"/>
    <col min="11276" max="11276" width="14.5703125" style="52" customWidth="1"/>
    <col min="11277" max="11277" width="10.28515625" style="52" bestFit="1" customWidth="1"/>
    <col min="11278" max="11278" width="14.5703125" style="52" bestFit="1" customWidth="1"/>
    <col min="11279" max="11279" width="6.5703125" style="52" bestFit="1" customWidth="1"/>
    <col min="11280" max="11280" width="14" style="52" customWidth="1"/>
    <col min="11281" max="11281" width="13.5703125" style="52" bestFit="1" customWidth="1"/>
    <col min="11282" max="11520" width="11.5703125" style="52"/>
    <col min="11521" max="11521" width="3" style="52" customWidth="1"/>
    <col min="11522" max="11522" width="58.7109375" style="52" customWidth="1"/>
    <col min="11523" max="11523" width="17.7109375" style="52" customWidth="1"/>
    <col min="11524" max="11527" width="20.7109375" style="52" customWidth="1"/>
    <col min="11528" max="11528" width="33.85546875" style="52" customWidth="1"/>
    <col min="11529" max="11529" width="5.7109375" style="52" customWidth="1"/>
    <col min="11530" max="11530" width="3.28515625" style="52" customWidth="1"/>
    <col min="11531" max="11531" width="14.7109375" style="52" customWidth="1"/>
    <col min="11532" max="11532" width="14.5703125" style="52" customWidth="1"/>
    <col min="11533" max="11533" width="10.28515625" style="52" bestFit="1" customWidth="1"/>
    <col min="11534" max="11534" width="14.5703125" style="52" bestFit="1" customWidth="1"/>
    <col min="11535" max="11535" width="6.5703125" style="52" bestFit="1" customWidth="1"/>
    <col min="11536" max="11536" width="14" style="52" customWidth="1"/>
    <col min="11537" max="11537" width="13.5703125" style="52" bestFit="1" customWidth="1"/>
    <col min="11538" max="11776" width="11.5703125" style="52"/>
    <col min="11777" max="11777" width="3" style="52" customWidth="1"/>
    <col min="11778" max="11778" width="58.7109375" style="52" customWidth="1"/>
    <col min="11779" max="11779" width="17.7109375" style="52" customWidth="1"/>
    <col min="11780" max="11783" width="20.7109375" style="52" customWidth="1"/>
    <col min="11784" max="11784" width="33.85546875" style="52" customWidth="1"/>
    <col min="11785" max="11785" width="5.7109375" style="52" customWidth="1"/>
    <col min="11786" max="11786" width="3.28515625" style="52" customWidth="1"/>
    <col min="11787" max="11787" width="14.7109375" style="52" customWidth="1"/>
    <col min="11788" max="11788" width="14.5703125" style="52" customWidth="1"/>
    <col min="11789" max="11789" width="10.28515625" style="52" bestFit="1" customWidth="1"/>
    <col min="11790" max="11790" width="14.5703125" style="52" bestFit="1" customWidth="1"/>
    <col min="11791" max="11791" width="6.5703125" style="52" bestFit="1" customWidth="1"/>
    <col min="11792" max="11792" width="14" style="52" customWidth="1"/>
    <col min="11793" max="11793" width="13.5703125" style="52" bestFit="1" customWidth="1"/>
    <col min="11794" max="12032" width="11.5703125" style="52"/>
    <col min="12033" max="12033" width="3" style="52" customWidth="1"/>
    <col min="12034" max="12034" width="58.7109375" style="52" customWidth="1"/>
    <col min="12035" max="12035" width="17.7109375" style="52" customWidth="1"/>
    <col min="12036" max="12039" width="20.7109375" style="52" customWidth="1"/>
    <col min="12040" max="12040" width="33.85546875" style="52" customWidth="1"/>
    <col min="12041" max="12041" width="5.7109375" style="52" customWidth="1"/>
    <col min="12042" max="12042" width="3.28515625" style="52" customWidth="1"/>
    <col min="12043" max="12043" width="14.7109375" style="52" customWidth="1"/>
    <col min="12044" max="12044" width="14.5703125" style="52" customWidth="1"/>
    <col min="12045" max="12045" width="10.28515625" style="52" bestFit="1" customWidth="1"/>
    <col min="12046" max="12046" width="14.5703125" style="52" bestFit="1" customWidth="1"/>
    <col min="12047" max="12047" width="6.5703125" style="52" bestFit="1" customWidth="1"/>
    <col min="12048" max="12048" width="14" style="52" customWidth="1"/>
    <col min="12049" max="12049" width="13.5703125" style="52" bestFit="1" customWidth="1"/>
    <col min="12050" max="12288" width="11.5703125" style="52"/>
    <col min="12289" max="12289" width="3" style="52" customWidth="1"/>
    <col min="12290" max="12290" width="58.7109375" style="52" customWidth="1"/>
    <col min="12291" max="12291" width="17.7109375" style="52" customWidth="1"/>
    <col min="12292" max="12295" width="20.7109375" style="52" customWidth="1"/>
    <col min="12296" max="12296" width="33.85546875" style="52" customWidth="1"/>
    <col min="12297" max="12297" width="5.7109375" style="52" customWidth="1"/>
    <col min="12298" max="12298" width="3.28515625" style="52" customWidth="1"/>
    <col min="12299" max="12299" width="14.7109375" style="52" customWidth="1"/>
    <col min="12300" max="12300" width="14.5703125" style="52" customWidth="1"/>
    <col min="12301" max="12301" width="10.28515625" style="52" bestFit="1" customWidth="1"/>
    <col min="12302" max="12302" width="14.5703125" style="52" bestFit="1" customWidth="1"/>
    <col min="12303" max="12303" width="6.5703125" style="52" bestFit="1" customWidth="1"/>
    <col min="12304" max="12304" width="14" style="52" customWidth="1"/>
    <col min="12305" max="12305" width="13.5703125" style="52" bestFit="1" customWidth="1"/>
    <col min="12306" max="12544" width="11.5703125" style="52"/>
    <col min="12545" max="12545" width="3" style="52" customWidth="1"/>
    <col min="12546" max="12546" width="58.7109375" style="52" customWidth="1"/>
    <col min="12547" max="12547" width="17.7109375" style="52" customWidth="1"/>
    <col min="12548" max="12551" width="20.7109375" style="52" customWidth="1"/>
    <col min="12552" max="12552" width="33.85546875" style="52" customWidth="1"/>
    <col min="12553" max="12553" width="5.7109375" style="52" customWidth="1"/>
    <col min="12554" max="12554" width="3.28515625" style="52" customWidth="1"/>
    <col min="12555" max="12555" width="14.7109375" style="52" customWidth="1"/>
    <col min="12556" max="12556" width="14.5703125" style="52" customWidth="1"/>
    <col min="12557" max="12557" width="10.28515625" style="52" bestFit="1" customWidth="1"/>
    <col min="12558" max="12558" width="14.5703125" style="52" bestFit="1" customWidth="1"/>
    <col min="12559" max="12559" width="6.5703125" style="52" bestFit="1" customWidth="1"/>
    <col min="12560" max="12560" width="14" style="52" customWidth="1"/>
    <col min="12561" max="12561" width="13.5703125" style="52" bestFit="1" customWidth="1"/>
    <col min="12562" max="12800" width="11.5703125" style="52"/>
    <col min="12801" max="12801" width="3" style="52" customWidth="1"/>
    <col min="12802" max="12802" width="58.7109375" style="52" customWidth="1"/>
    <col min="12803" max="12803" width="17.7109375" style="52" customWidth="1"/>
    <col min="12804" max="12807" width="20.7109375" style="52" customWidth="1"/>
    <col min="12808" max="12808" width="33.85546875" style="52" customWidth="1"/>
    <col min="12809" max="12809" width="5.7109375" style="52" customWidth="1"/>
    <col min="12810" max="12810" width="3.28515625" style="52" customWidth="1"/>
    <col min="12811" max="12811" width="14.7109375" style="52" customWidth="1"/>
    <col min="12812" max="12812" width="14.5703125" style="52" customWidth="1"/>
    <col min="12813" max="12813" width="10.28515625" style="52" bestFit="1" customWidth="1"/>
    <col min="12814" max="12814" width="14.5703125" style="52" bestFit="1" customWidth="1"/>
    <col min="12815" max="12815" width="6.5703125" style="52" bestFit="1" customWidth="1"/>
    <col min="12816" max="12816" width="14" style="52" customWidth="1"/>
    <col min="12817" max="12817" width="13.5703125" style="52" bestFit="1" customWidth="1"/>
    <col min="12818" max="13056" width="11.5703125" style="52"/>
    <col min="13057" max="13057" width="3" style="52" customWidth="1"/>
    <col min="13058" max="13058" width="58.7109375" style="52" customWidth="1"/>
    <col min="13059" max="13059" width="17.7109375" style="52" customWidth="1"/>
    <col min="13060" max="13063" width="20.7109375" style="52" customWidth="1"/>
    <col min="13064" max="13064" width="33.85546875" style="52" customWidth="1"/>
    <col min="13065" max="13065" width="5.7109375" style="52" customWidth="1"/>
    <col min="13066" max="13066" width="3.28515625" style="52" customWidth="1"/>
    <col min="13067" max="13067" width="14.7109375" style="52" customWidth="1"/>
    <col min="13068" max="13068" width="14.5703125" style="52" customWidth="1"/>
    <col min="13069" max="13069" width="10.28515625" style="52" bestFit="1" customWidth="1"/>
    <col min="13070" max="13070" width="14.5703125" style="52" bestFit="1" customWidth="1"/>
    <col min="13071" max="13071" width="6.5703125" style="52" bestFit="1" customWidth="1"/>
    <col min="13072" max="13072" width="14" style="52" customWidth="1"/>
    <col min="13073" max="13073" width="13.5703125" style="52" bestFit="1" customWidth="1"/>
    <col min="13074" max="13312" width="11.5703125" style="52"/>
    <col min="13313" max="13313" width="3" style="52" customWidth="1"/>
    <col min="13314" max="13314" width="58.7109375" style="52" customWidth="1"/>
    <col min="13315" max="13315" width="17.7109375" style="52" customWidth="1"/>
    <col min="13316" max="13319" width="20.7109375" style="52" customWidth="1"/>
    <col min="13320" max="13320" width="33.85546875" style="52" customWidth="1"/>
    <col min="13321" max="13321" width="5.7109375" style="52" customWidth="1"/>
    <col min="13322" max="13322" width="3.28515625" style="52" customWidth="1"/>
    <col min="13323" max="13323" width="14.7109375" style="52" customWidth="1"/>
    <col min="13324" max="13324" width="14.5703125" style="52" customWidth="1"/>
    <col min="13325" max="13325" width="10.28515625" style="52" bestFit="1" customWidth="1"/>
    <col min="13326" max="13326" width="14.5703125" style="52" bestFit="1" customWidth="1"/>
    <col min="13327" max="13327" width="6.5703125" style="52" bestFit="1" customWidth="1"/>
    <col min="13328" max="13328" width="14" style="52" customWidth="1"/>
    <col min="13329" max="13329" width="13.5703125" style="52" bestFit="1" customWidth="1"/>
    <col min="13330" max="13568" width="11.5703125" style="52"/>
    <col min="13569" max="13569" width="3" style="52" customWidth="1"/>
    <col min="13570" max="13570" width="58.7109375" style="52" customWidth="1"/>
    <col min="13571" max="13571" width="17.7109375" style="52" customWidth="1"/>
    <col min="13572" max="13575" width="20.7109375" style="52" customWidth="1"/>
    <col min="13576" max="13576" width="33.85546875" style="52" customWidth="1"/>
    <col min="13577" max="13577" width="5.7109375" style="52" customWidth="1"/>
    <col min="13578" max="13578" width="3.28515625" style="52" customWidth="1"/>
    <col min="13579" max="13579" width="14.7109375" style="52" customWidth="1"/>
    <col min="13580" max="13580" width="14.5703125" style="52" customWidth="1"/>
    <col min="13581" max="13581" width="10.28515625" style="52" bestFit="1" customWidth="1"/>
    <col min="13582" max="13582" width="14.5703125" style="52" bestFit="1" customWidth="1"/>
    <col min="13583" max="13583" width="6.5703125" style="52" bestFit="1" customWidth="1"/>
    <col min="13584" max="13584" width="14" style="52" customWidth="1"/>
    <col min="13585" max="13585" width="13.5703125" style="52" bestFit="1" customWidth="1"/>
    <col min="13586" max="13824" width="11.5703125" style="52"/>
    <col min="13825" max="13825" width="3" style="52" customWidth="1"/>
    <col min="13826" max="13826" width="58.7109375" style="52" customWidth="1"/>
    <col min="13827" max="13827" width="17.7109375" style="52" customWidth="1"/>
    <col min="13828" max="13831" width="20.7109375" style="52" customWidth="1"/>
    <col min="13832" max="13832" width="33.85546875" style="52" customWidth="1"/>
    <col min="13833" max="13833" width="5.7109375" style="52" customWidth="1"/>
    <col min="13834" max="13834" width="3.28515625" style="52" customWidth="1"/>
    <col min="13835" max="13835" width="14.7109375" style="52" customWidth="1"/>
    <col min="13836" max="13836" width="14.5703125" style="52" customWidth="1"/>
    <col min="13837" max="13837" width="10.28515625" style="52" bestFit="1" customWidth="1"/>
    <col min="13838" max="13838" width="14.5703125" style="52" bestFit="1" customWidth="1"/>
    <col min="13839" max="13839" width="6.5703125" style="52" bestFit="1" customWidth="1"/>
    <col min="13840" max="13840" width="14" style="52" customWidth="1"/>
    <col min="13841" max="13841" width="13.5703125" style="52" bestFit="1" customWidth="1"/>
    <col min="13842" max="14080" width="11.5703125" style="52"/>
    <col min="14081" max="14081" width="3" style="52" customWidth="1"/>
    <col min="14082" max="14082" width="58.7109375" style="52" customWidth="1"/>
    <col min="14083" max="14083" width="17.7109375" style="52" customWidth="1"/>
    <col min="14084" max="14087" width="20.7109375" style="52" customWidth="1"/>
    <col min="14088" max="14088" width="33.85546875" style="52" customWidth="1"/>
    <col min="14089" max="14089" width="5.7109375" style="52" customWidth="1"/>
    <col min="14090" max="14090" width="3.28515625" style="52" customWidth="1"/>
    <col min="14091" max="14091" width="14.7109375" style="52" customWidth="1"/>
    <col min="14092" max="14092" width="14.5703125" style="52" customWidth="1"/>
    <col min="14093" max="14093" width="10.28515625" style="52" bestFit="1" customWidth="1"/>
    <col min="14094" max="14094" width="14.5703125" style="52" bestFit="1" customWidth="1"/>
    <col min="14095" max="14095" width="6.5703125" style="52" bestFit="1" customWidth="1"/>
    <col min="14096" max="14096" width="14" style="52" customWidth="1"/>
    <col min="14097" max="14097" width="13.5703125" style="52" bestFit="1" customWidth="1"/>
    <col min="14098" max="14336" width="11.5703125" style="52"/>
    <col min="14337" max="14337" width="3" style="52" customWidth="1"/>
    <col min="14338" max="14338" width="58.7109375" style="52" customWidth="1"/>
    <col min="14339" max="14339" width="17.7109375" style="52" customWidth="1"/>
    <col min="14340" max="14343" width="20.7109375" style="52" customWidth="1"/>
    <col min="14344" max="14344" width="33.85546875" style="52" customWidth="1"/>
    <col min="14345" max="14345" width="5.7109375" style="52" customWidth="1"/>
    <col min="14346" max="14346" width="3.28515625" style="52" customWidth="1"/>
    <col min="14347" max="14347" width="14.7109375" style="52" customWidth="1"/>
    <col min="14348" max="14348" width="14.5703125" style="52" customWidth="1"/>
    <col min="14349" max="14349" width="10.28515625" style="52" bestFit="1" customWidth="1"/>
    <col min="14350" max="14350" width="14.5703125" style="52" bestFit="1" customWidth="1"/>
    <col min="14351" max="14351" width="6.5703125" style="52" bestFit="1" customWidth="1"/>
    <col min="14352" max="14352" width="14" style="52" customWidth="1"/>
    <col min="14353" max="14353" width="13.5703125" style="52" bestFit="1" customWidth="1"/>
    <col min="14354" max="14592" width="11.5703125" style="52"/>
    <col min="14593" max="14593" width="3" style="52" customWidth="1"/>
    <col min="14594" max="14594" width="58.7109375" style="52" customWidth="1"/>
    <col min="14595" max="14595" width="17.7109375" style="52" customWidth="1"/>
    <col min="14596" max="14599" width="20.7109375" style="52" customWidth="1"/>
    <col min="14600" max="14600" width="33.85546875" style="52" customWidth="1"/>
    <col min="14601" max="14601" width="5.7109375" style="52" customWidth="1"/>
    <col min="14602" max="14602" width="3.28515625" style="52" customWidth="1"/>
    <col min="14603" max="14603" width="14.7109375" style="52" customWidth="1"/>
    <col min="14604" max="14604" width="14.5703125" style="52" customWidth="1"/>
    <col min="14605" max="14605" width="10.28515625" style="52" bestFit="1" customWidth="1"/>
    <col min="14606" max="14606" width="14.5703125" style="52" bestFit="1" customWidth="1"/>
    <col min="14607" max="14607" width="6.5703125" style="52" bestFit="1" customWidth="1"/>
    <col min="14608" max="14608" width="14" style="52" customWidth="1"/>
    <col min="14609" max="14609" width="13.5703125" style="52" bestFit="1" customWidth="1"/>
    <col min="14610" max="14848" width="11.5703125" style="52"/>
    <col min="14849" max="14849" width="3" style="52" customWidth="1"/>
    <col min="14850" max="14850" width="58.7109375" style="52" customWidth="1"/>
    <col min="14851" max="14851" width="17.7109375" style="52" customWidth="1"/>
    <col min="14852" max="14855" width="20.7109375" style="52" customWidth="1"/>
    <col min="14856" max="14856" width="33.85546875" style="52" customWidth="1"/>
    <col min="14857" max="14857" width="5.7109375" style="52" customWidth="1"/>
    <col min="14858" max="14858" width="3.28515625" style="52" customWidth="1"/>
    <col min="14859" max="14859" width="14.7109375" style="52" customWidth="1"/>
    <col min="14860" max="14860" width="14.5703125" style="52" customWidth="1"/>
    <col min="14861" max="14861" width="10.28515625" style="52" bestFit="1" customWidth="1"/>
    <col min="14862" max="14862" width="14.5703125" style="52" bestFit="1" customWidth="1"/>
    <col min="14863" max="14863" width="6.5703125" style="52" bestFit="1" customWidth="1"/>
    <col min="14864" max="14864" width="14" style="52" customWidth="1"/>
    <col min="14865" max="14865" width="13.5703125" style="52" bestFit="1" customWidth="1"/>
    <col min="14866" max="15104" width="11.5703125" style="52"/>
    <col min="15105" max="15105" width="3" style="52" customWidth="1"/>
    <col min="15106" max="15106" width="58.7109375" style="52" customWidth="1"/>
    <col min="15107" max="15107" width="17.7109375" style="52" customWidth="1"/>
    <col min="15108" max="15111" width="20.7109375" style="52" customWidth="1"/>
    <col min="15112" max="15112" width="33.85546875" style="52" customWidth="1"/>
    <col min="15113" max="15113" width="5.7109375" style="52" customWidth="1"/>
    <col min="15114" max="15114" width="3.28515625" style="52" customWidth="1"/>
    <col min="15115" max="15115" width="14.7109375" style="52" customWidth="1"/>
    <col min="15116" max="15116" width="14.5703125" style="52" customWidth="1"/>
    <col min="15117" max="15117" width="10.28515625" style="52" bestFit="1" customWidth="1"/>
    <col min="15118" max="15118" width="14.5703125" style="52" bestFit="1" customWidth="1"/>
    <col min="15119" max="15119" width="6.5703125" style="52" bestFit="1" customWidth="1"/>
    <col min="15120" max="15120" width="14" style="52" customWidth="1"/>
    <col min="15121" max="15121" width="13.5703125" style="52" bestFit="1" customWidth="1"/>
    <col min="15122" max="15360" width="11.5703125" style="52"/>
    <col min="15361" max="15361" width="3" style="52" customWidth="1"/>
    <col min="15362" max="15362" width="58.7109375" style="52" customWidth="1"/>
    <col min="15363" max="15363" width="17.7109375" style="52" customWidth="1"/>
    <col min="15364" max="15367" width="20.7109375" style="52" customWidth="1"/>
    <col min="15368" max="15368" width="33.85546875" style="52" customWidth="1"/>
    <col min="15369" max="15369" width="5.7109375" style="52" customWidth="1"/>
    <col min="15370" max="15370" width="3.28515625" style="52" customWidth="1"/>
    <col min="15371" max="15371" width="14.7109375" style="52" customWidth="1"/>
    <col min="15372" max="15372" width="14.5703125" style="52" customWidth="1"/>
    <col min="15373" max="15373" width="10.28515625" style="52" bestFit="1" customWidth="1"/>
    <col min="15374" max="15374" width="14.5703125" style="52" bestFit="1" customWidth="1"/>
    <col min="15375" max="15375" width="6.5703125" style="52" bestFit="1" customWidth="1"/>
    <col min="15376" max="15376" width="14" style="52" customWidth="1"/>
    <col min="15377" max="15377" width="13.5703125" style="52" bestFit="1" customWidth="1"/>
    <col min="15378" max="15616" width="11.5703125" style="52"/>
    <col min="15617" max="15617" width="3" style="52" customWidth="1"/>
    <col min="15618" max="15618" width="58.7109375" style="52" customWidth="1"/>
    <col min="15619" max="15619" width="17.7109375" style="52" customWidth="1"/>
    <col min="15620" max="15623" width="20.7109375" style="52" customWidth="1"/>
    <col min="15624" max="15624" width="33.85546875" style="52" customWidth="1"/>
    <col min="15625" max="15625" width="5.7109375" style="52" customWidth="1"/>
    <col min="15626" max="15626" width="3.28515625" style="52" customWidth="1"/>
    <col min="15627" max="15627" width="14.7109375" style="52" customWidth="1"/>
    <col min="15628" max="15628" width="14.5703125" style="52" customWidth="1"/>
    <col min="15629" max="15629" width="10.28515625" style="52" bestFit="1" customWidth="1"/>
    <col min="15630" max="15630" width="14.5703125" style="52" bestFit="1" customWidth="1"/>
    <col min="15631" max="15631" width="6.5703125" style="52" bestFit="1" customWidth="1"/>
    <col min="15632" max="15632" width="14" style="52" customWidth="1"/>
    <col min="15633" max="15633" width="13.5703125" style="52" bestFit="1" customWidth="1"/>
    <col min="15634" max="15872" width="11.5703125" style="52"/>
    <col min="15873" max="15873" width="3" style="52" customWidth="1"/>
    <col min="15874" max="15874" width="58.7109375" style="52" customWidth="1"/>
    <col min="15875" max="15875" width="17.7109375" style="52" customWidth="1"/>
    <col min="15876" max="15879" width="20.7109375" style="52" customWidth="1"/>
    <col min="15880" max="15880" width="33.85546875" style="52" customWidth="1"/>
    <col min="15881" max="15881" width="5.7109375" style="52" customWidth="1"/>
    <col min="15882" max="15882" width="3.28515625" style="52" customWidth="1"/>
    <col min="15883" max="15883" width="14.7109375" style="52" customWidth="1"/>
    <col min="15884" max="15884" width="14.5703125" style="52" customWidth="1"/>
    <col min="15885" max="15885" width="10.28515625" style="52" bestFit="1" customWidth="1"/>
    <col min="15886" max="15886" width="14.5703125" style="52" bestFit="1" customWidth="1"/>
    <col min="15887" max="15887" width="6.5703125" style="52" bestFit="1" customWidth="1"/>
    <col min="15888" max="15888" width="14" style="52" customWidth="1"/>
    <col min="15889" max="15889" width="13.5703125" style="52" bestFit="1" customWidth="1"/>
    <col min="15890" max="16128" width="11.5703125" style="52"/>
    <col min="16129" max="16129" width="3" style="52" customWidth="1"/>
    <col min="16130" max="16130" width="58.7109375" style="52" customWidth="1"/>
    <col min="16131" max="16131" width="17.7109375" style="52" customWidth="1"/>
    <col min="16132" max="16135" width="20.7109375" style="52" customWidth="1"/>
    <col min="16136" max="16136" width="33.85546875" style="52" customWidth="1"/>
    <col min="16137" max="16137" width="5.7109375" style="52" customWidth="1"/>
    <col min="16138" max="16138" width="3.28515625" style="52" customWidth="1"/>
    <col min="16139" max="16139" width="14.7109375" style="52" customWidth="1"/>
    <col min="16140" max="16140" width="14.5703125" style="52" customWidth="1"/>
    <col min="16141" max="16141" width="10.28515625" style="52" bestFit="1" customWidth="1"/>
    <col min="16142" max="16142" width="14.5703125" style="52" bestFit="1" customWidth="1"/>
    <col min="16143" max="16143" width="6.5703125" style="52" bestFit="1" customWidth="1"/>
    <col min="16144" max="16144" width="14" style="52" customWidth="1"/>
    <col min="16145" max="16145" width="13.5703125" style="52" bestFit="1" customWidth="1"/>
    <col min="16146" max="16384" width="11.5703125" style="52"/>
  </cols>
  <sheetData>
    <row r="1" spans="2:17" ht="17.25" customHeight="1" x14ac:dyDescent="0.2">
      <c r="G1" s="53" t="s">
        <v>41</v>
      </c>
      <c r="H1" s="157" t="s">
        <v>27</v>
      </c>
    </row>
    <row r="2" spans="2:17" ht="18" customHeight="1" x14ac:dyDescent="0.2">
      <c r="B2" s="54"/>
      <c r="C2" s="366" t="s">
        <v>152</v>
      </c>
      <c r="D2" s="366"/>
      <c r="E2" s="366"/>
      <c r="F2" s="366"/>
      <c r="G2" s="53" t="s">
        <v>17</v>
      </c>
      <c r="H2" s="157" t="str">
        <f>Start!H3</f>
        <v>XXXXXX</v>
      </c>
    </row>
    <row r="3" spans="2:17" ht="18" customHeight="1" x14ac:dyDescent="0.25">
      <c r="B3" s="54"/>
      <c r="C3" s="366"/>
      <c r="D3" s="366"/>
      <c r="E3" s="366"/>
      <c r="F3" s="366"/>
      <c r="G3" s="57" t="s">
        <v>11</v>
      </c>
      <c r="H3" s="158" t="str">
        <f>Start!H4</f>
        <v>TT.MM.JJJJ</v>
      </c>
    </row>
    <row r="4" spans="2:17" ht="17.25" customHeight="1" x14ac:dyDescent="0.3">
      <c r="B4" s="59"/>
      <c r="C4" s="55"/>
      <c r="G4" s="57"/>
      <c r="H4" s="113"/>
    </row>
    <row r="5" spans="2:17" ht="12.75" customHeight="1" x14ac:dyDescent="0.3">
      <c r="B5" s="62"/>
      <c r="C5" s="55"/>
      <c r="G5" s="57"/>
      <c r="H5" s="114"/>
    </row>
    <row r="6" spans="2:17" ht="24.95" customHeight="1" x14ac:dyDescent="0.2">
      <c r="B6" s="189" t="s">
        <v>43</v>
      </c>
      <c r="G6" s="53"/>
      <c r="H6" s="296" t="s">
        <v>175</v>
      </c>
      <c r="I6" s="230"/>
    </row>
    <row r="7" spans="2:17" ht="15.75" customHeight="1" x14ac:dyDescent="0.2">
      <c r="D7" s="115" t="str">
        <f>IF(H7="N","Bitte leer lassen",IF(H7="L","Nur Kol 01 und 02 ausfüllen",""))</f>
        <v/>
      </c>
      <c r="E7" s="35" t="str">
        <f>IF(H7="N",IF(SUM(D15:H40)&gt;0,"ERROR","OK"),"")</f>
        <v/>
      </c>
      <c r="G7" s="61" t="s">
        <v>44</v>
      </c>
      <c r="H7" s="317" t="str">
        <f>IF(Start!$D$10="","",Start!$D$10)</f>
        <v>A</v>
      </c>
      <c r="I7" s="24">
        <v>50</v>
      </c>
    </row>
    <row r="8" spans="2:17" ht="15.75" customHeight="1" x14ac:dyDescent="0.2">
      <c r="C8" s="115"/>
      <c r="D8" s="91"/>
      <c r="G8" s="61" t="s">
        <v>45</v>
      </c>
      <c r="H8" s="316" t="str">
        <f>IF(Start!$D$12="","",Start!$D$12)</f>
        <v>CHF</v>
      </c>
      <c r="I8" s="24">
        <v>51</v>
      </c>
    </row>
    <row r="9" spans="2:17" ht="18.75" customHeight="1" x14ac:dyDescent="0.2">
      <c r="B9" s="116"/>
      <c r="D9" s="111"/>
      <c r="E9" s="111"/>
      <c r="F9" s="111"/>
      <c r="G9" s="117"/>
      <c r="H9" s="118"/>
    </row>
    <row r="10" spans="2:17" ht="51.95" customHeight="1" x14ac:dyDescent="0.2">
      <c r="B10" s="298" t="s">
        <v>108</v>
      </c>
      <c r="C10" s="219" t="s">
        <v>109</v>
      </c>
      <c r="D10" s="367" t="s">
        <v>231</v>
      </c>
      <c r="E10" s="368"/>
      <c r="F10" s="367" t="s">
        <v>110</v>
      </c>
      <c r="G10" s="368"/>
      <c r="H10" s="354" t="s">
        <v>239</v>
      </c>
      <c r="I10" s="66"/>
    </row>
    <row r="11" spans="2:17" ht="12.75" customHeight="1" x14ac:dyDescent="0.2">
      <c r="B11" s="72"/>
      <c r="C11" s="119"/>
      <c r="D11" s="363" t="s">
        <v>47</v>
      </c>
      <c r="E11" s="354" t="s">
        <v>151</v>
      </c>
      <c r="F11" s="363" t="s">
        <v>47</v>
      </c>
      <c r="G11" s="354" t="s">
        <v>151</v>
      </c>
      <c r="H11" s="362"/>
      <c r="I11" s="108"/>
    </row>
    <row r="12" spans="2:17" ht="12.75" customHeight="1" x14ac:dyDescent="0.2">
      <c r="B12" s="72"/>
      <c r="C12" s="119"/>
      <c r="D12" s="364"/>
      <c r="E12" s="362"/>
      <c r="F12" s="364"/>
      <c r="G12" s="362"/>
      <c r="H12" s="362"/>
      <c r="I12" s="108"/>
    </row>
    <row r="13" spans="2:17" ht="12.75" customHeight="1" x14ac:dyDescent="0.2">
      <c r="B13" s="72"/>
      <c r="C13" s="119"/>
      <c r="D13" s="365"/>
      <c r="E13" s="355"/>
      <c r="F13" s="365"/>
      <c r="G13" s="355"/>
      <c r="H13" s="355"/>
      <c r="I13" s="108"/>
      <c r="K13" s="69"/>
      <c r="L13" s="69"/>
      <c r="M13" s="310" t="s">
        <v>111</v>
      </c>
      <c r="N13" s="311" t="s">
        <v>112</v>
      </c>
      <c r="O13" s="360" t="s">
        <v>253</v>
      </c>
      <c r="P13" s="360" t="s">
        <v>254</v>
      </c>
      <c r="Q13" s="69" t="s">
        <v>113</v>
      </c>
    </row>
    <row r="14" spans="2:17" ht="21" customHeight="1" x14ac:dyDescent="0.2">
      <c r="B14" s="308" t="s">
        <v>114</v>
      </c>
      <c r="C14" s="1" t="s">
        <v>50</v>
      </c>
      <c r="D14" s="1" t="s">
        <v>51</v>
      </c>
      <c r="E14" s="1" t="s">
        <v>52</v>
      </c>
      <c r="F14" s="1" t="s">
        <v>53</v>
      </c>
      <c r="G14" s="1" t="s">
        <v>54</v>
      </c>
      <c r="H14" s="1" t="s">
        <v>115</v>
      </c>
      <c r="I14" s="74"/>
      <c r="K14" s="312" t="s">
        <v>55</v>
      </c>
      <c r="L14" s="312" t="s">
        <v>116</v>
      </c>
      <c r="M14" s="312" t="s">
        <v>117</v>
      </c>
      <c r="N14" s="312" t="s">
        <v>118</v>
      </c>
      <c r="O14" s="369"/>
      <c r="P14" s="361"/>
      <c r="Q14" s="312" t="s">
        <v>119</v>
      </c>
    </row>
    <row r="15" spans="2:17" ht="20.100000000000001" customHeight="1" x14ac:dyDescent="0.2">
      <c r="B15" s="323"/>
      <c r="C15" s="290"/>
      <c r="D15" s="289"/>
      <c r="E15" s="289"/>
      <c r="F15" s="289"/>
      <c r="G15" s="289"/>
      <c r="H15" s="289"/>
      <c r="I15" s="24">
        <v>1</v>
      </c>
      <c r="K15" s="35" t="str">
        <f>IF(ABS(E15)&gt;ABS(D15),"ERROR","OK")</f>
        <v>OK</v>
      </c>
      <c r="L15" s="35" t="str">
        <f>IF(G15&gt;F15,"ERROR","OK")</f>
        <v>OK</v>
      </c>
      <c r="M15" s="35" t="str">
        <f>IF(OR(AND(COUNTA(B15:C15)&gt;0,COUNTA(B15:C15)&lt;2),AND(COUNT(D15:H15)&gt;0,COUNTA(B15:C15)&lt;2)),"ERROR","OK")</f>
        <v>OK</v>
      </c>
      <c r="N15" s="35" t="str">
        <f>IF(OR(AND(D15="",F15&gt;0),AND(F15="",D15&lt;&gt;""),AND(E15="",G15&gt;0),AND(G15="",E15&lt;&gt;"")),"ERROR","OK")</f>
        <v>OK</v>
      </c>
      <c r="O15" s="35" t="str">
        <f>IF(AND(D15&lt;&gt;"",H15=""),"ERROR","OK")</f>
        <v>OK</v>
      </c>
      <c r="P15" s="35" t="str">
        <f>IF(F15&lt;&gt;"",IF(ABS((D15/F15*1000)/H15-1)&lt;0.01,"OK","ERROR"),"OK")</f>
        <v>OK</v>
      </c>
      <c r="Q15" s="35" t="str">
        <f t="shared" ref="Q15:Q39" si="0">IF(AND(E15&gt;0,G15&gt;0),IF(ABS((D15/E15)/(F15/G15)-1)&lt;0.05,"OK","Warning"),"OK")</f>
        <v>OK</v>
      </c>
    </row>
    <row r="16" spans="2:17" ht="20.100000000000001" customHeight="1" x14ac:dyDescent="0.2">
      <c r="B16" s="324"/>
      <c r="C16" s="290"/>
      <c r="D16" s="289"/>
      <c r="E16" s="289"/>
      <c r="F16" s="289"/>
      <c r="G16" s="289"/>
      <c r="H16" s="289"/>
      <c r="I16" s="24">
        <v>2</v>
      </c>
      <c r="K16" s="35" t="str">
        <f t="shared" ref="K16:K39" si="1">IF(ABS(E16)&gt;ABS(D16),"ERROR","OK")</f>
        <v>OK</v>
      </c>
      <c r="L16" s="35" t="str">
        <f t="shared" ref="L16:L39" si="2">IF(G16&gt;F16,"ERROR","OK")</f>
        <v>OK</v>
      </c>
      <c r="M16" s="35" t="str">
        <f t="shared" ref="M16:M39" si="3">IF(OR(AND(COUNTA(B16:C16)&gt;0,COUNTA(B16:C16)&lt;2),AND(COUNT(D16:H16)&gt;0,COUNTA(B16:C16)&lt;2)),"ERROR","OK")</f>
        <v>OK</v>
      </c>
      <c r="N16" s="35" t="str">
        <f t="shared" ref="N16:N39" si="4">IF(OR(AND(D16="",F16&gt;0),AND(F16="",D16&lt;&gt;""),AND(E16="",G16&gt;0),AND(G16="",E16&lt;&gt;"")),"ERROR","OK")</f>
        <v>OK</v>
      </c>
      <c r="O16" s="35" t="str">
        <f t="shared" ref="O16:O39" si="5">IF(AND(D16&lt;&gt;"",H16=""),"ERROR","OK")</f>
        <v>OK</v>
      </c>
      <c r="P16" s="35" t="str">
        <f t="shared" ref="P16:P39" si="6">IF(F16&lt;&gt;"",IF(ABS((D16/F16*1000)/H16-1)&lt;0.01,"OK","ERROR"),"OK")</f>
        <v>OK</v>
      </c>
      <c r="Q16" s="35" t="str">
        <f t="shared" si="0"/>
        <v>OK</v>
      </c>
    </row>
    <row r="17" spans="2:17" ht="20.100000000000001" customHeight="1" x14ac:dyDescent="0.2">
      <c r="B17" s="324"/>
      <c r="C17" s="290"/>
      <c r="D17" s="289"/>
      <c r="E17" s="289"/>
      <c r="F17" s="289"/>
      <c r="G17" s="289"/>
      <c r="H17" s="289"/>
      <c r="I17" s="24">
        <v>3</v>
      </c>
      <c r="K17" s="35" t="str">
        <f t="shared" si="1"/>
        <v>OK</v>
      </c>
      <c r="L17" s="35" t="str">
        <f t="shared" si="2"/>
        <v>OK</v>
      </c>
      <c r="M17" s="35" t="str">
        <f t="shared" si="3"/>
        <v>OK</v>
      </c>
      <c r="N17" s="35" t="str">
        <f t="shared" si="4"/>
        <v>OK</v>
      </c>
      <c r="O17" s="35" t="str">
        <f t="shared" si="5"/>
        <v>OK</v>
      </c>
      <c r="P17" s="35" t="str">
        <f t="shared" si="6"/>
        <v>OK</v>
      </c>
      <c r="Q17" s="35" t="str">
        <f t="shared" si="0"/>
        <v>OK</v>
      </c>
    </row>
    <row r="18" spans="2:17" ht="20.100000000000001" customHeight="1" x14ac:dyDescent="0.2">
      <c r="B18" s="324"/>
      <c r="C18" s="290"/>
      <c r="D18" s="289"/>
      <c r="E18" s="289"/>
      <c r="F18" s="289"/>
      <c r="G18" s="289"/>
      <c r="H18" s="289"/>
      <c r="I18" s="24">
        <v>4</v>
      </c>
      <c r="K18" s="35" t="str">
        <f t="shared" si="1"/>
        <v>OK</v>
      </c>
      <c r="L18" s="35" t="str">
        <f t="shared" si="2"/>
        <v>OK</v>
      </c>
      <c r="M18" s="35" t="str">
        <f t="shared" si="3"/>
        <v>OK</v>
      </c>
      <c r="N18" s="35" t="str">
        <f t="shared" si="4"/>
        <v>OK</v>
      </c>
      <c r="O18" s="35" t="str">
        <f t="shared" si="5"/>
        <v>OK</v>
      </c>
      <c r="P18" s="35" t="str">
        <f t="shared" si="6"/>
        <v>OK</v>
      </c>
      <c r="Q18" s="35" t="str">
        <f t="shared" si="0"/>
        <v>OK</v>
      </c>
    </row>
    <row r="19" spans="2:17" ht="20.100000000000001" customHeight="1" x14ac:dyDescent="0.2">
      <c r="B19" s="324"/>
      <c r="C19" s="290"/>
      <c r="D19" s="289"/>
      <c r="E19" s="289"/>
      <c r="F19" s="289"/>
      <c r="G19" s="289"/>
      <c r="H19" s="289"/>
      <c r="I19" s="24">
        <v>5</v>
      </c>
      <c r="K19" s="35" t="str">
        <f t="shared" si="1"/>
        <v>OK</v>
      </c>
      <c r="L19" s="35" t="str">
        <f t="shared" si="2"/>
        <v>OK</v>
      </c>
      <c r="M19" s="35" t="str">
        <f t="shared" si="3"/>
        <v>OK</v>
      </c>
      <c r="N19" s="35" t="str">
        <f t="shared" si="4"/>
        <v>OK</v>
      </c>
      <c r="O19" s="35" t="str">
        <f t="shared" si="5"/>
        <v>OK</v>
      </c>
      <c r="P19" s="35" t="str">
        <f t="shared" si="6"/>
        <v>OK</v>
      </c>
      <c r="Q19" s="35" t="str">
        <f t="shared" si="0"/>
        <v>OK</v>
      </c>
    </row>
    <row r="20" spans="2:17" ht="20.100000000000001" customHeight="1" x14ac:dyDescent="0.2">
      <c r="B20" s="324"/>
      <c r="C20" s="290"/>
      <c r="D20" s="289"/>
      <c r="E20" s="289"/>
      <c r="F20" s="289"/>
      <c r="G20" s="289"/>
      <c r="H20" s="289"/>
      <c r="I20" s="24">
        <v>6</v>
      </c>
      <c r="K20" s="35" t="str">
        <f t="shared" si="1"/>
        <v>OK</v>
      </c>
      <c r="L20" s="35" t="str">
        <f t="shared" si="2"/>
        <v>OK</v>
      </c>
      <c r="M20" s="35" t="str">
        <f t="shared" si="3"/>
        <v>OK</v>
      </c>
      <c r="N20" s="35" t="str">
        <f t="shared" si="4"/>
        <v>OK</v>
      </c>
      <c r="O20" s="35" t="str">
        <f t="shared" si="5"/>
        <v>OK</v>
      </c>
      <c r="P20" s="35" t="str">
        <f t="shared" si="6"/>
        <v>OK</v>
      </c>
      <c r="Q20" s="35" t="str">
        <f t="shared" si="0"/>
        <v>OK</v>
      </c>
    </row>
    <row r="21" spans="2:17" ht="20.100000000000001" customHeight="1" x14ac:dyDescent="0.2">
      <c r="B21" s="324"/>
      <c r="C21" s="290"/>
      <c r="D21" s="289"/>
      <c r="E21" s="289"/>
      <c r="F21" s="289"/>
      <c r="G21" s="289"/>
      <c r="H21" s="289"/>
      <c r="I21" s="24">
        <v>7</v>
      </c>
      <c r="K21" s="35" t="str">
        <f t="shared" si="1"/>
        <v>OK</v>
      </c>
      <c r="L21" s="35" t="str">
        <f t="shared" si="2"/>
        <v>OK</v>
      </c>
      <c r="M21" s="35" t="str">
        <f t="shared" si="3"/>
        <v>OK</v>
      </c>
      <c r="N21" s="35" t="str">
        <f t="shared" si="4"/>
        <v>OK</v>
      </c>
      <c r="O21" s="35" t="str">
        <f t="shared" si="5"/>
        <v>OK</v>
      </c>
      <c r="P21" s="35" t="str">
        <f t="shared" si="6"/>
        <v>OK</v>
      </c>
      <c r="Q21" s="35" t="str">
        <f t="shared" si="0"/>
        <v>OK</v>
      </c>
    </row>
    <row r="22" spans="2:17" ht="20.100000000000001" customHeight="1" x14ac:dyDescent="0.2">
      <c r="B22" s="324"/>
      <c r="C22" s="290"/>
      <c r="D22" s="289"/>
      <c r="E22" s="289"/>
      <c r="F22" s="289"/>
      <c r="G22" s="289"/>
      <c r="H22" s="289"/>
      <c r="I22" s="24">
        <v>8</v>
      </c>
      <c r="K22" s="35" t="str">
        <f t="shared" si="1"/>
        <v>OK</v>
      </c>
      <c r="L22" s="35" t="str">
        <f t="shared" si="2"/>
        <v>OK</v>
      </c>
      <c r="M22" s="35" t="str">
        <f t="shared" si="3"/>
        <v>OK</v>
      </c>
      <c r="N22" s="35" t="str">
        <f t="shared" si="4"/>
        <v>OK</v>
      </c>
      <c r="O22" s="35" t="str">
        <f t="shared" si="5"/>
        <v>OK</v>
      </c>
      <c r="P22" s="35" t="str">
        <f t="shared" si="6"/>
        <v>OK</v>
      </c>
      <c r="Q22" s="35" t="str">
        <f t="shared" si="0"/>
        <v>OK</v>
      </c>
    </row>
    <row r="23" spans="2:17" ht="20.100000000000001" customHeight="1" x14ac:dyDescent="0.2">
      <c r="B23" s="324"/>
      <c r="C23" s="290"/>
      <c r="D23" s="289"/>
      <c r="E23" s="289"/>
      <c r="F23" s="289"/>
      <c r="G23" s="289"/>
      <c r="H23" s="289"/>
      <c r="I23" s="24">
        <v>9</v>
      </c>
      <c r="K23" s="35" t="str">
        <f t="shared" si="1"/>
        <v>OK</v>
      </c>
      <c r="L23" s="35" t="str">
        <f t="shared" si="2"/>
        <v>OK</v>
      </c>
      <c r="M23" s="35" t="str">
        <f t="shared" si="3"/>
        <v>OK</v>
      </c>
      <c r="N23" s="35" t="str">
        <f t="shared" si="4"/>
        <v>OK</v>
      </c>
      <c r="O23" s="35" t="str">
        <f t="shared" si="5"/>
        <v>OK</v>
      </c>
      <c r="P23" s="35" t="str">
        <f t="shared" si="6"/>
        <v>OK</v>
      </c>
      <c r="Q23" s="35" t="str">
        <f t="shared" si="0"/>
        <v>OK</v>
      </c>
    </row>
    <row r="24" spans="2:17" ht="20.100000000000001" customHeight="1" x14ac:dyDescent="0.2">
      <c r="B24" s="324"/>
      <c r="C24" s="290"/>
      <c r="D24" s="289"/>
      <c r="E24" s="289"/>
      <c r="F24" s="289"/>
      <c r="G24" s="289"/>
      <c r="H24" s="289"/>
      <c r="I24" s="24">
        <v>10</v>
      </c>
      <c r="K24" s="35" t="str">
        <f t="shared" si="1"/>
        <v>OK</v>
      </c>
      <c r="L24" s="35" t="str">
        <f t="shared" si="2"/>
        <v>OK</v>
      </c>
      <c r="M24" s="35" t="str">
        <f t="shared" si="3"/>
        <v>OK</v>
      </c>
      <c r="N24" s="35" t="str">
        <f t="shared" si="4"/>
        <v>OK</v>
      </c>
      <c r="O24" s="35" t="str">
        <f t="shared" si="5"/>
        <v>OK</v>
      </c>
      <c r="P24" s="35" t="str">
        <f t="shared" si="6"/>
        <v>OK</v>
      </c>
      <c r="Q24" s="35" t="str">
        <f t="shared" si="0"/>
        <v>OK</v>
      </c>
    </row>
    <row r="25" spans="2:17" ht="20.100000000000001" customHeight="1" x14ac:dyDescent="0.2">
      <c r="B25" s="324"/>
      <c r="C25" s="290"/>
      <c r="D25" s="289"/>
      <c r="E25" s="289"/>
      <c r="F25" s="289"/>
      <c r="G25" s="289"/>
      <c r="H25" s="289"/>
      <c r="I25" s="24">
        <v>11</v>
      </c>
      <c r="K25" s="35" t="str">
        <f t="shared" si="1"/>
        <v>OK</v>
      </c>
      <c r="L25" s="35" t="str">
        <f t="shared" si="2"/>
        <v>OK</v>
      </c>
      <c r="M25" s="35" t="str">
        <f t="shared" si="3"/>
        <v>OK</v>
      </c>
      <c r="N25" s="35" t="str">
        <f t="shared" si="4"/>
        <v>OK</v>
      </c>
      <c r="O25" s="35" t="str">
        <f t="shared" si="5"/>
        <v>OK</v>
      </c>
      <c r="P25" s="35" t="str">
        <f t="shared" si="6"/>
        <v>OK</v>
      </c>
      <c r="Q25" s="35" t="str">
        <f t="shared" si="0"/>
        <v>OK</v>
      </c>
    </row>
    <row r="26" spans="2:17" ht="20.100000000000001" customHeight="1" x14ac:dyDescent="0.2">
      <c r="B26" s="324"/>
      <c r="C26" s="290"/>
      <c r="D26" s="289"/>
      <c r="E26" s="289"/>
      <c r="F26" s="289"/>
      <c r="G26" s="289"/>
      <c r="H26" s="289"/>
      <c r="I26" s="24">
        <v>12</v>
      </c>
      <c r="K26" s="35" t="str">
        <f t="shared" si="1"/>
        <v>OK</v>
      </c>
      <c r="L26" s="35" t="str">
        <f t="shared" si="2"/>
        <v>OK</v>
      </c>
      <c r="M26" s="35" t="str">
        <f t="shared" si="3"/>
        <v>OK</v>
      </c>
      <c r="N26" s="35" t="str">
        <f t="shared" si="4"/>
        <v>OK</v>
      </c>
      <c r="O26" s="35" t="str">
        <f t="shared" si="5"/>
        <v>OK</v>
      </c>
      <c r="P26" s="35" t="str">
        <f t="shared" si="6"/>
        <v>OK</v>
      </c>
      <c r="Q26" s="35" t="str">
        <f t="shared" si="0"/>
        <v>OK</v>
      </c>
    </row>
    <row r="27" spans="2:17" ht="20.100000000000001" customHeight="1" x14ac:dyDescent="0.2">
      <c r="B27" s="324"/>
      <c r="C27" s="290"/>
      <c r="D27" s="289"/>
      <c r="E27" s="289"/>
      <c r="F27" s="289"/>
      <c r="G27" s="289"/>
      <c r="H27" s="289"/>
      <c r="I27" s="24">
        <v>13</v>
      </c>
      <c r="K27" s="35" t="str">
        <f t="shared" si="1"/>
        <v>OK</v>
      </c>
      <c r="L27" s="35" t="str">
        <f t="shared" si="2"/>
        <v>OK</v>
      </c>
      <c r="M27" s="35" t="str">
        <f t="shared" si="3"/>
        <v>OK</v>
      </c>
      <c r="N27" s="35" t="str">
        <f t="shared" si="4"/>
        <v>OK</v>
      </c>
      <c r="O27" s="35" t="str">
        <f t="shared" si="5"/>
        <v>OK</v>
      </c>
      <c r="P27" s="35" t="str">
        <f t="shared" si="6"/>
        <v>OK</v>
      </c>
      <c r="Q27" s="35" t="str">
        <f t="shared" si="0"/>
        <v>OK</v>
      </c>
    </row>
    <row r="28" spans="2:17" ht="20.100000000000001" customHeight="1" x14ac:dyDescent="0.2">
      <c r="B28" s="324"/>
      <c r="C28" s="290"/>
      <c r="D28" s="289"/>
      <c r="E28" s="289"/>
      <c r="F28" s="289"/>
      <c r="G28" s="289"/>
      <c r="H28" s="289"/>
      <c r="I28" s="24">
        <v>14</v>
      </c>
      <c r="K28" s="35" t="str">
        <f t="shared" si="1"/>
        <v>OK</v>
      </c>
      <c r="L28" s="35" t="str">
        <f t="shared" si="2"/>
        <v>OK</v>
      </c>
      <c r="M28" s="35" t="str">
        <f t="shared" si="3"/>
        <v>OK</v>
      </c>
      <c r="N28" s="35" t="str">
        <f t="shared" si="4"/>
        <v>OK</v>
      </c>
      <c r="O28" s="35" t="str">
        <f t="shared" si="5"/>
        <v>OK</v>
      </c>
      <c r="P28" s="35" t="str">
        <f t="shared" si="6"/>
        <v>OK</v>
      </c>
      <c r="Q28" s="35" t="str">
        <f t="shared" si="0"/>
        <v>OK</v>
      </c>
    </row>
    <row r="29" spans="2:17" ht="20.100000000000001" customHeight="1" x14ac:dyDescent="0.2">
      <c r="B29" s="324"/>
      <c r="C29" s="290"/>
      <c r="D29" s="289"/>
      <c r="E29" s="289"/>
      <c r="F29" s="289"/>
      <c r="G29" s="289"/>
      <c r="H29" s="289"/>
      <c r="I29" s="24">
        <v>15</v>
      </c>
      <c r="K29" s="35" t="str">
        <f t="shared" si="1"/>
        <v>OK</v>
      </c>
      <c r="L29" s="35" t="str">
        <f t="shared" si="2"/>
        <v>OK</v>
      </c>
      <c r="M29" s="35" t="str">
        <f t="shared" si="3"/>
        <v>OK</v>
      </c>
      <c r="N29" s="35" t="str">
        <f t="shared" si="4"/>
        <v>OK</v>
      </c>
      <c r="O29" s="35" t="str">
        <f t="shared" si="5"/>
        <v>OK</v>
      </c>
      <c r="P29" s="35" t="str">
        <f t="shared" si="6"/>
        <v>OK</v>
      </c>
      <c r="Q29" s="35" t="str">
        <f t="shared" si="0"/>
        <v>OK</v>
      </c>
    </row>
    <row r="30" spans="2:17" ht="20.100000000000001" customHeight="1" x14ac:dyDescent="0.2">
      <c r="B30" s="324"/>
      <c r="C30" s="290"/>
      <c r="D30" s="289"/>
      <c r="E30" s="289"/>
      <c r="F30" s="289"/>
      <c r="G30" s="289"/>
      <c r="H30" s="289"/>
      <c r="I30" s="24">
        <v>16</v>
      </c>
      <c r="K30" s="35" t="str">
        <f t="shared" si="1"/>
        <v>OK</v>
      </c>
      <c r="L30" s="35" t="str">
        <f t="shared" si="2"/>
        <v>OK</v>
      </c>
      <c r="M30" s="35" t="str">
        <f t="shared" si="3"/>
        <v>OK</v>
      </c>
      <c r="N30" s="35" t="str">
        <f t="shared" si="4"/>
        <v>OK</v>
      </c>
      <c r="O30" s="35" t="str">
        <f t="shared" si="5"/>
        <v>OK</v>
      </c>
      <c r="P30" s="35" t="str">
        <f t="shared" si="6"/>
        <v>OK</v>
      </c>
      <c r="Q30" s="35" t="str">
        <f t="shared" si="0"/>
        <v>OK</v>
      </c>
    </row>
    <row r="31" spans="2:17" ht="20.100000000000001" customHeight="1" x14ac:dyDescent="0.2">
      <c r="B31" s="324"/>
      <c r="C31" s="290"/>
      <c r="D31" s="289"/>
      <c r="E31" s="289"/>
      <c r="F31" s="289"/>
      <c r="G31" s="289"/>
      <c r="H31" s="289"/>
      <c r="I31" s="24">
        <v>17</v>
      </c>
      <c r="K31" s="35" t="str">
        <f t="shared" si="1"/>
        <v>OK</v>
      </c>
      <c r="L31" s="35" t="str">
        <f t="shared" si="2"/>
        <v>OK</v>
      </c>
      <c r="M31" s="35" t="str">
        <f t="shared" si="3"/>
        <v>OK</v>
      </c>
      <c r="N31" s="35" t="str">
        <f t="shared" si="4"/>
        <v>OK</v>
      </c>
      <c r="O31" s="35" t="str">
        <f t="shared" si="5"/>
        <v>OK</v>
      </c>
      <c r="P31" s="35" t="str">
        <f t="shared" si="6"/>
        <v>OK</v>
      </c>
      <c r="Q31" s="35" t="str">
        <f t="shared" si="0"/>
        <v>OK</v>
      </c>
    </row>
    <row r="32" spans="2:17" ht="20.100000000000001" customHeight="1" x14ac:dyDescent="0.2">
      <c r="B32" s="324"/>
      <c r="C32" s="290"/>
      <c r="D32" s="289"/>
      <c r="E32" s="289"/>
      <c r="F32" s="289"/>
      <c r="G32" s="289"/>
      <c r="H32" s="289"/>
      <c r="I32" s="24">
        <v>18</v>
      </c>
      <c r="K32" s="35" t="str">
        <f t="shared" si="1"/>
        <v>OK</v>
      </c>
      <c r="L32" s="35" t="str">
        <f t="shared" si="2"/>
        <v>OK</v>
      </c>
      <c r="M32" s="35" t="str">
        <f t="shared" si="3"/>
        <v>OK</v>
      </c>
      <c r="N32" s="35" t="str">
        <f t="shared" si="4"/>
        <v>OK</v>
      </c>
      <c r="O32" s="35" t="str">
        <f t="shared" si="5"/>
        <v>OK</v>
      </c>
      <c r="P32" s="35" t="str">
        <f t="shared" si="6"/>
        <v>OK</v>
      </c>
      <c r="Q32" s="35" t="str">
        <f t="shared" si="0"/>
        <v>OK</v>
      </c>
    </row>
    <row r="33" spans="2:17" ht="20.100000000000001" customHeight="1" x14ac:dyDescent="0.2">
      <c r="B33" s="324"/>
      <c r="C33" s="290"/>
      <c r="D33" s="289"/>
      <c r="E33" s="289"/>
      <c r="F33" s="289"/>
      <c r="G33" s="289"/>
      <c r="H33" s="289"/>
      <c r="I33" s="24">
        <v>19</v>
      </c>
      <c r="K33" s="35" t="str">
        <f t="shared" si="1"/>
        <v>OK</v>
      </c>
      <c r="L33" s="35" t="str">
        <f t="shared" si="2"/>
        <v>OK</v>
      </c>
      <c r="M33" s="35" t="str">
        <f t="shared" si="3"/>
        <v>OK</v>
      </c>
      <c r="N33" s="35" t="str">
        <f t="shared" si="4"/>
        <v>OK</v>
      </c>
      <c r="O33" s="35" t="str">
        <f t="shared" si="5"/>
        <v>OK</v>
      </c>
      <c r="P33" s="35" t="str">
        <f t="shared" si="6"/>
        <v>OK</v>
      </c>
      <c r="Q33" s="35" t="str">
        <f t="shared" si="0"/>
        <v>OK</v>
      </c>
    </row>
    <row r="34" spans="2:17" ht="20.100000000000001" customHeight="1" x14ac:dyDescent="0.2">
      <c r="B34" s="324"/>
      <c r="C34" s="290"/>
      <c r="D34" s="289"/>
      <c r="E34" s="289"/>
      <c r="F34" s="289"/>
      <c r="G34" s="289"/>
      <c r="H34" s="289"/>
      <c r="I34" s="24">
        <v>20</v>
      </c>
      <c r="K34" s="35" t="str">
        <f t="shared" si="1"/>
        <v>OK</v>
      </c>
      <c r="L34" s="35" t="str">
        <f t="shared" si="2"/>
        <v>OK</v>
      </c>
      <c r="M34" s="35" t="str">
        <f t="shared" si="3"/>
        <v>OK</v>
      </c>
      <c r="N34" s="35" t="str">
        <f t="shared" si="4"/>
        <v>OK</v>
      </c>
      <c r="O34" s="35" t="str">
        <f t="shared" si="5"/>
        <v>OK</v>
      </c>
      <c r="P34" s="35" t="str">
        <f t="shared" si="6"/>
        <v>OK</v>
      </c>
      <c r="Q34" s="35" t="str">
        <f t="shared" si="0"/>
        <v>OK</v>
      </c>
    </row>
    <row r="35" spans="2:17" ht="20.100000000000001" customHeight="1" x14ac:dyDescent="0.2">
      <c r="B35" s="324"/>
      <c r="C35" s="290"/>
      <c r="D35" s="289"/>
      <c r="E35" s="289"/>
      <c r="F35" s="289"/>
      <c r="G35" s="289"/>
      <c r="H35" s="289"/>
      <c r="I35" s="24">
        <v>21</v>
      </c>
      <c r="K35" s="35" t="str">
        <f t="shared" si="1"/>
        <v>OK</v>
      </c>
      <c r="L35" s="35" t="str">
        <f t="shared" si="2"/>
        <v>OK</v>
      </c>
      <c r="M35" s="35" t="str">
        <f t="shared" si="3"/>
        <v>OK</v>
      </c>
      <c r="N35" s="35" t="str">
        <f t="shared" si="4"/>
        <v>OK</v>
      </c>
      <c r="O35" s="35" t="str">
        <f t="shared" si="5"/>
        <v>OK</v>
      </c>
      <c r="P35" s="35" t="str">
        <f t="shared" si="6"/>
        <v>OK</v>
      </c>
      <c r="Q35" s="35" t="str">
        <f t="shared" si="0"/>
        <v>OK</v>
      </c>
    </row>
    <row r="36" spans="2:17" ht="20.100000000000001" customHeight="1" x14ac:dyDescent="0.2">
      <c r="B36" s="324"/>
      <c r="C36" s="290"/>
      <c r="D36" s="289"/>
      <c r="E36" s="289"/>
      <c r="F36" s="289"/>
      <c r="G36" s="289"/>
      <c r="H36" s="289"/>
      <c r="I36" s="24">
        <v>22</v>
      </c>
      <c r="K36" s="35" t="str">
        <f t="shared" si="1"/>
        <v>OK</v>
      </c>
      <c r="L36" s="35" t="str">
        <f t="shared" si="2"/>
        <v>OK</v>
      </c>
      <c r="M36" s="35" t="str">
        <f t="shared" si="3"/>
        <v>OK</v>
      </c>
      <c r="N36" s="35" t="str">
        <f t="shared" si="4"/>
        <v>OK</v>
      </c>
      <c r="O36" s="35" t="str">
        <f t="shared" si="5"/>
        <v>OK</v>
      </c>
      <c r="P36" s="35" t="str">
        <f t="shared" si="6"/>
        <v>OK</v>
      </c>
      <c r="Q36" s="35" t="str">
        <f t="shared" si="0"/>
        <v>OK</v>
      </c>
    </row>
    <row r="37" spans="2:17" ht="20.100000000000001" customHeight="1" x14ac:dyDescent="0.2">
      <c r="B37" s="324"/>
      <c r="C37" s="290"/>
      <c r="D37" s="289"/>
      <c r="E37" s="289"/>
      <c r="F37" s="289"/>
      <c r="G37" s="289"/>
      <c r="H37" s="289"/>
      <c r="I37" s="24">
        <v>23</v>
      </c>
      <c r="K37" s="35" t="str">
        <f t="shared" si="1"/>
        <v>OK</v>
      </c>
      <c r="L37" s="35" t="str">
        <f t="shared" si="2"/>
        <v>OK</v>
      </c>
      <c r="M37" s="35" t="str">
        <f t="shared" si="3"/>
        <v>OK</v>
      </c>
      <c r="N37" s="35" t="str">
        <f t="shared" si="4"/>
        <v>OK</v>
      </c>
      <c r="O37" s="35" t="str">
        <f t="shared" si="5"/>
        <v>OK</v>
      </c>
      <c r="P37" s="35" t="str">
        <f t="shared" si="6"/>
        <v>OK</v>
      </c>
      <c r="Q37" s="35" t="str">
        <f t="shared" si="0"/>
        <v>OK</v>
      </c>
    </row>
    <row r="38" spans="2:17" ht="20.100000000000001" customHeight="1" x14ac:dyDescent="0.2">
      <c r="B38" s="324"/>
      <c r="C38" s="290"/>
      <c r="D38" s="289"/>
      <c r="E38" s="289"/>
      <c r="F38" s="289"/>
      <c r="G38" s="289"/>
      <c r="H38" s="289"/>
      <c r="I38" s="24">
        <v>24</v>
      </c>
      <c r="K38" s="35" t="str">
        <f t="shared" si="1"/>
        <v>OK</v>
      </c>
      <c r="L38" s="35" t="str">
        <f t="shared" si="2"/>
        <v>OK</v>
      </c>
      <c r="M38" s="35" t="str">
        <f t="shared" si="3"/>
        <v>OK</v>
      </c>
      <c r="N38" s="35" t="str">
        <f t="shared" si="4"/>
        <v>OK</v>
      </c>
      <c r="O38" s="35" t="str">
        <f t="shared" si="5"/>
        <v>OK</v>
      </c>
      <c r="P38" s="35" t="str">
        <f t="shared" si="6"/>
        <v>OK</v>
      </c>
      <c r="Q38" s="35" t="str">
        <f t="shared" si="0"/>
        <v>OK</v>
      </c>
    </row>
    <row r="39" spans="2:17" ht="20.100000000000001" customHeight="1" x14ac:dyDescent="0.2">
      <c r="B39" s="324"/>
      <c r="C39" s="290"/>
      <c r="D39" s="289"/>
      <c r="E39" s="289"/>
      <c r="F39" s="289"/>
      <c r="G39" s="289"/>
      <c r="H39" s="289"/>
      <c r="I39" s="24">
        <v>25</v>
      </c>
      <c r="K39" s="35" t="str">
        <f t="shared" si="1"/>
        <v>OK</v>
      </c>
      <c r="L39" s="35" t="str">
        <f t="shared" si="2"/>
        <v>OK</v>
      </c>
      <c r="M39" s="35" t="str">
        <f t="shared" si="3"/>
        <v>OK</v>
      </c>
      <c r="N39" s="35" t="str">
        <f t="shared" si="4"/>
        <v>OK</v>
      </c>
      <c r="O39" s="35" t="str">
        <f t="shared" si="5"/>
        <v>OK</v>
      </c>
      <c r="P39" s="35" t="str">
        <f t="shared" si="6"/>
        <v>OK</v>
      </c>
      <c r="Q39" s="35" t="str">
        <f t="shared" si="0"/>
        <v>OK</v>
      </c>
    </row>
    <row r="40" spans="2:17" ht="20.100000000000001" customHeight="1" thickBot="1" x14ac:dyDescent="0.25">
      <c r="B40" s="160" t="s">
        <v>47</v>
      </c>
      <c r="C40" s="147"/>
      <c r="D40" s="291">
        <f>SUM(D15:D39)</f>
        <v>0</v>
      </c>
      <c r="E40" s="291">
        <f t="shared" ref="E40:G40" si="7">SUM(E15:E39)</f>
        <v>0</v>
      </c>
      <c r="F40" s="291">
        <f t="shared" si="7"/>
        <v>0</v>
      </c>
      <c r="G40" s="291">
        <f t="shared" si="7"/>
        <v>0</v>
      </c>
      <c r="H40" s="147"/>
      <c r="I40" s="24">
        <v>30</v>
      </c>
      <c r="K40" s="91"/>
      <c r="L40" s="91"/>
      <c r="M40" s="91"/>
      <c r="N40" s="91"/>
      <c r="O40" s="91"/>
      <c r="P40" s="91"/>
    </row>
    <row r="41" spans="2:17" ht="6" customHeight="1" thickTop="1" x14ac:dyDescent="0.2">
      <c r="B41" s="99"/>
      <c r="C41" s="99"/>
      <c r="D41" s="100"/>
      <c r="E41" s="100"/>
      <c r="F41" s="100"/>
      <c r="G41" s="100"/>
      <c r="H41" s="100"/>
      <c r="I41" s="153"/>
      <c r="J41" s="159"/>
      <c r="K41" s="159"/>
      <c r="L41" s="159"/>
      <c r="M41" s="159"/>
      <c r="N41" s="159"/>
      <c r="O41" s="159"/>
      <c r="P41" s="161"/>
      <c r="Q41" s="162"/>
    </row>
    <row r="42" spans="2:17" ht="14.25" x14ac:dyDescent="0.2">
      <c r="B42" s="52" t="str">
        <f>"Version: "&amp;C55</f>
        <v>Version: 1.01.D0</v>
      </c>
      <c r="C42" s="149"/>
      <c r="G42" s="101"/>
      <c r="I42" s="154" t="s">
        <v>6</v>
      </c>
      <c r="J42" s="162"/>
      <c r="K42" s="162"/>
      <c r="L42" s="162"/>
      <c r="M42" s="162"/>
      <c r="N42" s="162"/>
      <c r="O42" s="162"/>
      <c r="P42" s="162"/>
      <c r="Q42" s="162"/>
    </row>
    <row r="43" spans="2:17" ht="14.25" x14ac:dyDescent="0.2">
      <c r="C43" s="149"/>
      <c r="G43" s="101"/>
      <c r="I43" s="154"/>
      <c r="J43" s="162"/>
      <c r="K43" s="162"/>
      <c r="L43" s="162"/>
      <c r="M43" s="162"/>
      <c r="N43" s="162"/>
      <c r="O43" s="162"/>
      <c r="P43" s="162"/>
      <c r="Q43" s="162"/>
    </row>
    <row r="44" spans="2:17" ht="14.25" x14ac:dyDescent="0.2">
      <c r="C44" s="149"/>
      <c r="G44" s="101"/>
      <c r="I44" s="154"/>
      <c r="J44" s="162"/>
      <c r="K44" s="162"/>
      <c r="L44" s="162"/>
      <c r="M44" s="162"/>
      <c r="N44" s="162"/>
      <c r="O44" s="162"/>
      <c r="P44" s="162"/>
      <c r="Q44" s="162"/>
    </row>
    <row r="45" spans="2:17" x14ac:dyDescent="0.2">
      <c r="H45" s="162"/>
      <c r="I45" s="162"/>
      <c r="J45" s="162"/>
      <c r="K45" s="98"/>
      <c r="L45" s="98"/>
    </row>
    <row r="46" spans="2:17" ht="12.75" customHeight="1" x14ac:dyDescent="0.2">
      <c r="B46" s="344" t="s">
        <v>120</v>
      </c>
      <c r="C46" s="344"/>
      <c r="D46" s="59"/>
      <c r="E46" s="204"/>
      <c r="F46" s="35" t="str">
        <f>IF(MIN(F15:F40)&lt;0,"ERROR","OK")</f>
        <v>OK</v>
      </c>
      <c r="G46" s="35" t="str">
        <f>IF(MIN(G15:G40)&lt;0,"ERROR","OK")</f>
        <v>OK</v>
      </c>
      <c r="H46" s="162"/>
      <c r="I46" s="205"/>
      <c r="J46" s="162"/>
      <c r="K46" s="98"/>
      <c r="L46" s="98"/>
    </row>
    <row r="47" spans="2:17" ht="12.75" customHeight="1" x14ac:dyDescent="0.2">
      <c r="B47" s="344" t="s">
        <v>121</v>
      </c>
      <c r="C47" s="344"/>
      <c r="D47" s="35" t="str">
        <f>IF(AND('F011.MELD'!L43="",'F012.MELD'!D40=""),"OK",IF(OR(AND('F011.MELD'!L43="",D40&lt;&gt;""),AND('F011.MELD'!L43&lt;&gt;"",D40="")),"ERROR",IF(ABS(D40-'F011.MELD'!L43)&gt;3,"ERROR","OK")))</f>
        <v>OK</v>
      </c>
      <c r="E47" s="59"/>
      <c r="F47" s="59"/>
      <c r="G47" s="59"/>
      <c r="H47" s="162"/>
      <c r="I47" s="206"/>
      <c r="J47" s="162"/>
      <c r="K47" s="98"/>
      <c r="L47" s="98"/>
    </row>
    <row r="48" spans="2:17" x14ac:dyDescent="0.2">
      <c r="H48" s="162"/>
      <c r="I48" s="162"/>
      <c r="J48" s="162"/>
    </row>
    <row r="51" spans="2:7" x14ac:dyDescent="0.2">
      <c r="F51" s="207"/>
    </row>
    <row r="52" spans="2:7" x14ac:dyDescent="0.2">
      <c r="B52" s="103" t="s">
        <v>5</v>
      </c>
      <c r="C52" s="121" t="str">
        <f>H2</f>
        <v>XXXXXX</v>
      </c>
      <c r="G52" s="207"/>
    </row>
    <row r="53" spans="2:7" x14ac:dyDescent="0.2">
      <c r="B53" s="96"/>
      <c r="C53" s="108" t="str">
        <f>H1</f>
        <v>F012</v>
      </c>
    </row>
    <row r="54" spans="2:7" x14ac:dyDescent="0.2">
      <c r="B54" s="73"/>
      <c r="C54" s="109" t="str">
        <f>H3</f>
        <v>TT.MM.JJJJ</v>
      </c>
    </row>
    <row r="55" spans="2:7" x14ac:dyDescent="0.2">
      <c r="B55" s="90"/>
      <c r="C55" s="108" t="s">
        <v>122</v>
      </c>
    </row>
    <row r="56" spans="2:7" x14ac:dyDescent="0.2">
      <c r="B56" s="90"/>
      <c r="C56" s="108" t="str">
        <f>B6</f>
        <v>$BOD</v>
      </c>
    </row>
    <row r="57" spans="2:7" x14ac:dyDescent="0.2">
      <c r="B57" s="122"/>
      <c r="C57" s="110">
        <f>COUNTIF(D7:Q47,"ERROR")</f>
        <v>0</v>
      </c>
    </row>
    <row r="58" spans="2:7" x14ac:dyDescent="0.2">
      <c r="B58" s="120"/>
      <c r="C58" s="112">
        <f>COUNTIF(Q15:Q39,"Warning")</f>
        <v>0</v>
      </c>
    </row>
    <row r="59" spans="2:7" x14ac:dyDescent="0.2">
      <c r="B59" s="93"/>
    </row>
    <row r="60" spans="2:7" x14ac:dyDescent="0.2">
      <c r="B60" s="93"/>
    </row>
    <row r="61" spans="2:7" x14ac:dyDescent="0.2">
      <c r="B61" s="94"/>
      <c r="D61" s="207"/>
    </row>
    <row r="62" spans="2:7" x14ac:dyDescent="0.2">
      <c r="B62" s="94"/>
    </row>
    <row r="63" spans="2:7" x14ac:dyDescent="0.2">
      <c r="B63" s="123"/>
    </row>
    <row r="64" spans="2:7" x14ac:dyDescent="0.2">
      <c r="B64" s="59"/>
    </row>
  </sheetData>
  <mergeCells count="12">
    <mergeCell ref="C2:F3"/>
    <mergeCell ref="D10:E10"/>
    <mergeCell ref="F10:G10"/>
    <mergeCell ref="H10:H13"/>
    <mergeCell ref="O13:O14"/>
    <mergeCell ref="P13:P14"/>
    <mergeCell ref="B46:C46"/>
    <mergeCell ref="B47:C47"/>
    <mergeCell ref="E11:E13"/>
    <mergeCell ref="D11:D13"/>
    <mergeCell ref="F11:F13"/>
    <mergeCell ref="G11:G13"/>
  </mergeCells>
  <dataValidations count="3">
    <dataValidation type="decimal" operator="notEqual" allowBlank="1" showInputMessage="1" showErrorMessage="1" errorTitle="Falsche Eingabe" error="Bitte keine Nullen eingeben" sqref="H15:H39 JD15:JD39 SZ15:SZ39 ACV15:ACV39 AMR15:AMR39 AWN15:AWN39 BGJ15:BGJ39 BQF15:BQF39 CAB15:CAB39 CJX15:CJX39 CTT15:CTT39 DDP15:DDP39 DNL15:DNL39 DXH15:DXH39 EHD15:EHD39 EQZ15:EQZ39 FAV15:FAV39 FKR15:FKR39 FUN15:FUN39 GEJ15:GEJ39 GOF15:GOF39 GYB15:GYB39 HHX15:HHX39 HRT15:HRT39 IBP15:IBP39 ILL15:ILL39 IVH15:IVH39 JFD15:JFD39 JOZ15:JOZ39 JYV15:JYV39 KIR15:KIR39 KSN15:KSN39 LCJ15:LCJ39 LMF15:LMF39 LWB15:LWB39 MFX15:MFX39 MPT15:MPT39 MZP15:MZP39 NJL15:NJL39 NTH15:NTH39 ODD15:ODD39 OMZ15:OMZ39 OWV15:OWV39 PGR15:PGR39 PQN15:PQN39 QAJ15:QAJ39 QKF15:QKF39 QUB15:QUB39 RDX15:RDX39 RNT15:RNT39 RXP15:RXP39 SHL15:SHL39 SRH15:SRH39 TBD15:TBD39 TKZ15:TKZ39 TUV15:TUV39 UER15:UER39 UON15:UON39 UYJ15:UYJ39 VIF15:VIF39 VSB15:VSB39 WBX15:WBX39 WLT15:WLT39 WVP15:WVP39 H65552:H65576 JD65552:JD65576 SZ65552:SZ65576 ACV65552:ACV65576 AMR65552:AMR65576 AWN65552:AWN65576 BGJ65552:BGJ65576 BQF65552:BQF65576 CAB65552:CAB65576 CJX65552:CJX65576 CTT65552:CTT65576 DDP65552:DDP65576 DNL65552:DNL65576 DXH65552:DXH65576 EHD65552:EHD65576 EQZ65552:EQZ65576 FAV65552:FAV65576 FKR65552:FKR65576 FUN65552:FUN65576 GEJ65552:GEJ65576 GOF65552:GOF65576 GYB65552:GYB65576 HHX65552:HHX65576 HRT65552:HRT65576 IBP65552:IBP65576 ILL65552:ILL65576 IVH65552:IVH65576 JFD65552:JFD65576 JOZ65552:JOZ65576 JYV65552:JYV65576 KIR65552:KIR65576 KSN65552:KSN65576 LCJ65552:LCJ65576 LMF65552:LMF65576 LWB65552:LWB65576 MFX65552:MFX65576 MPT65552:MPT65576 MZP65552:MZP65576 NJL65552:NJL65576 NTH65552:NTH65576 ODD65552:ODD65576 OMZ65552:OMZ65576 OWV65552:OWV65576 PGR65552:PGR65576 PQN65552:PQN65576 QAJ65552:QAJ65576 QKF65552:QKF65576 QUB65552:QUB65576 RDX65552:RDX65576 RNT65552:RNT65576 RXP65552:RXP65576 SHL65552:SHL65576 SRH65552:SRH65576 TBD65552:TBD65576 TKZ65552:TKZ65576 TUV65552:TUV65576 UER65552:UER65576 UON65552:UON65576 UYJ65552:UYJ65576 VIF65552:VIF65576 VSB65552:VSB65576 WBX65552:WBX65576 WLT65552:WLT65576 WVP65552:WVP65576 H131088:H131112 JD131088:JD131112 SZ131088:SZ131112 ACV131088:ACV131112 AMR131088:AMR131112 AWN131088:AWN131112 BGJ131088:BGJ131112 BQF131088:BQF131112 CAB131088:CAB131112 CJX131088:CJX131112 CTT131088:CTT131112 DDP131088:DDP131112 DNL131088:DNL131112 DXH131088:DXH131112 EHD131088:EHD131112 EQZ131088:EQZ131112 FAV131088:FAV131112 FKR131088:FKR131112 FUN131088:FUN131112 GEJ131088:GEJ131112 GOF131088:GOF131112 GYB131088:GYB131112 HHX131088:HHX131112 HRT131088:HRT131112 IBP131088:IBP131112 ILL131088:ILL131112 IVH131088:IVH131112 JFD131088:JFD131112 JOZ131088:JOZ131112 JYV131088:JYV131112 KIR131088:KIR131112 KSN131088:KSN131112 LCJ131088:LCJ131112 LMF131088:LMF131112 LWB131088:LWB131112 MFX131088:MFX131112 MPT131088:MPT131112 MZP131088:MZP131112 NJL131088:NJL131112 NTH131088:NTH131112 ODD131088:ODD131112 OMZ131088:OMZ131112 OWV131088:OWV131112 PGR131088:PGR131112 PQN131088:PQN131112 QAJ131088:QAJ131112 QKF131088:QKF131112 QUB131088:QUB131112 RDX131088:RDX131112 RNT131088:RNT131112 RXP131088:RXP131112 SHL131088:SHL131112 SRH131088:SRH131112 TBD131088:TBD131112 TKZ131088:TKZ131112 TUV131088:TUV131112 UER131088:UER131112 UON131088:UON131112 UYJ131088:UYJ131112 VIF131088:VIF131112 VSB131088:VSB131112 WBX131088:WBX131112 WLT131088:WLT131112 WVP131088:WVP131112 H196624:H196648 JD196624:JD196648 SZ196624:SZ196648 ACV196624:ACV196648 AMR196624:AMR196648 AWN196624:AWN196648 BGJ196624:BGJ196648 BQF196624:BQF196648 CAB196624:CAB196648 CJX196624:CJX196648 CTT196624:CTT196648 DDP196624:DDP196648 DNL196624:DNL196648 DXH196624:DXH196648 EHD196624:EHD196648 EQZ196624:EQZ196648 FAV196624:FAV196648 FKR196624:FKR196648 FUN196624:FUN196648 GEJ196624:GEJ196648 GOF196624:GOF196648 GYB196624:GYB196648 HHX196624:HHX196648 HRT196624:HRT196648 IBP196624:IBP196648 ILL196624:ILL196648 IVH196624:IVH196648 JFD196624:JFD196648 JOZ196624:JOZ196648 JYV196624:JYV196648 KIR196624:KIR196648 KSN196624:KSN196648 LCJ196624:LCJ196648 LMF196624:LMF196648 LWB196624:LWB196648 MFX196624:MFX196648 MPT196624:MPT196648 MZP196624:MZP196648 NJL196624:NJL196648 NTH196624:NTH196648 ODD196624:ODD196648 OMZ196624:OMZ196648 OWV196624:OWV196648 PGR196624:PGR196648 PQN196624:PQN196648 QAJ196624:QAJ196648 QKF196624:QKF196648 QUB196624:QUB196648 RDX196624:RDX196648 RNT196624:RNT196648 RXP196624:RXP196648 SHL196624:SHL196648 SRH196624:SRH196648 TBD196624:TBD196648 TKZ196624:TKZ196648 TUV196624:TUV196648 UER196624:UER196648 UON196624:UON196648 UYJ196624:UYJ196648 VIF196624:VIF196648 VSB196624:VSB196648 WBX196624:WBX196648 WLT196624:WLT196648 WVP196624:WVP196648 H262160:H262184 JD262160:JD262184 SZ262160:SZ262184 ACV262160:ACV262184 AMR262160:AMR262184 AWN262160:AWN262184 BGJ262160:BGJ262184 BQF262160:BQF262184 CAB262160:CAB262184 CJX262160:CJX262184 CTT262160:CTT262184 DDP262160:DDP262184 DNL262160:DNL262184 DXH262160:DXH262184 EHD262160:EHD262184 EQZ262160:EQZ262184 FAV262160:FAV262184 FKR262160:FKR262184 FUN262160:FUN262184 GEJ262160:GEJ262184 GOF262160:GOF262184 GYB262160:GYB262184 HHX262160:HHX262184 HRT262160:HRT262184 IBP262160:IBP262184 ILL262160:ILL262184 IVH262160:IVH262184 JFD262160:JFD262184 JOZ262160:JOZ262184 JYV262160:JYV262184 KIR262160:KIR262184 KSN262160:KSN262184 LCJ262160:LCJ262184 LMF262160:LMF262184 LWB262160:LWB262184 MFX262160:MFX262184 MPT262160:MPT262184 MZP262160:MZP262184 NJL262160:NJL262184 NTH262160:NTH262184 ODD262160:ODD262184 OMZ262160:OMZ262184 OWV262160:OWV262184 PGR262160:PGR262184 PQN262160:PQN262184 QAJ262160:QAJ262184 QKF262160:QKF262184 QUB262160:QUB262184 RDX262160:RDX262184 RNT262160:RNT262184 RXP262160:RXP262184 SHL262160:SHL262184 SRH262160:SRH262184 TBD262160:TBD262184 TKZ262160:TKZ262184 TUV262160:TUV262184 UER262160:UER262184 UON262160:UON262184 UYJ262160:UYJ262184 VIF262160:VIF262184 VSB262160:VSB262184 WBX262160:WBX262184 WLT262160:WLT262184 WVP262160:WVP262184 H327696:H327720 JD327696:JD327720 SZ327696:SZ327720 ACV327696:ACV327720 AMR327696:AMR327720 AWN327696:AWN327720 BGJ327696:BGJ327720 BQF327696:BQF327720 CAB327696:CAB327720 CJX327696:CJX327720 CTT327696:CTT327720 DDP327696:DDP327720 DNL327696:DNL327720 DXH327696:DXH327720 EHD327696:EHD327720 EQZ327696:EQZ327720 FAV327696:FAV327720 FKR327696:FKR327720 FUN327696:FUN327720 GEJ327696:GEJ327720 GOF327696:GOF327720 GYB327696:GYB327720 HHX327696:HHX327720 HRT327696:HRT327720 IBP327696:IBP327720 ILL327696:ILL327720 IVH327696:IVH327720 JFD327696:JFD327720 JOZ327696:JOZ327720 JYV327696:JYV327720 KIR327696:KIR327720 KSN327696:KSN327720 LCJ327696:LCJ327720 LMF327696:LMF327720 LWB327696:LWB327720 MFX327696:MFX327720 MPT327696:MPT327720 MZP327696:MZP327720 NJL327696:NJL327720 NTH327696:NTH327720 ODD327696:ODD327720 OMZ327696:OMZ327720 OWV327696:OWV327720 PGR327696:PGR327720 PQN327696:PQN327720 QAJ327696:QAJ327720 QKF327696:QKF327720 QUB327696:QUB327720 RDX327696:RDX327720 RNT327696:RNT327720 RXP327696:RXP327720 SHL327696:SHL327720 SRH327696:SRH327720 TBD327696:TBD327720 TKZ327696:TKZ327720 TUV327696:TUV327720 UER327696:UER327720 UON327696:UON327720 UYJ327696:UYJ327720 VIF327696:VIF327720 VSB327696:VSB327720 WBX327696:WBX327720 WLT327696:WLT327720 WVP327696:WVP327720 H393232:H393256 JD393232:JD393256 SZ393232:SZ393256 ACV393232:ACV393256 AMR393232:AMR393256 AWN393232:AWN393256 BGJ393232:BGJ393256 BQF393232:BQF393256 CAB393232:CAB393256 CJX393232:CJX393256 CTT393232:CTT393256 DDP393232:DDP393256 DNL393232:DNL393256 DXH393232:DXH393256 EHD393232:EHD393256 EQZ393232:EQZ393256 FAV393232:FAV393256 FKR393232:FKR393256 FUN393232:FUN393256 GEJ393232:GEJ393256 GOF393232:GOF393256 GYB393232:GYB393256 HHX393232:HHX393256 HRT393232:HRT393256 IBP393232:IBP393256 ILL393232:ILL393256 IVH393232:IVH393256 JFD393232:JFD393256 JOZ393232:JOZ393256 JYV393232:JYV393256 KIR393232:KIR393256 KSN393232:KSN393256 LCJ393232:LCJ393256 LMF393232:LMF393256 LWB393232:LWB393256 MFX393232:MFX393256 MPT393232:MPT393256 MZP393232:MZP393256 NJL393232:NJL393256 NTH393232:NTH393256 ODD393232:ODD393256 OMZ393232:OMZ393256 OWV393232:OWV393256 PGR393232:PGR393256 PQN393232:PQN393256 QAJ393232:QAJ393256 QKF393232:QKF393256 QUB393232:QUB393256 RDX393232:RDX393256 RNT393232:RNT393256 RXP393232:RXP393256 SHL393232:SHL393256 SRH393232:SRH393256 TBD393232:TBD393256 TKZ393232:TKZ393256 TUV393232:TUV393256 UER393232:UER393256 UON393232:UON393256 UYJ393232:UYJ393256 VIF393232:VIF393256 VSB393232:VSB393256 WBX393232:WBX393256 WLT393232:WLT393256 WVP393232:WVP393256 H458768:H458792 JD458768:JD458792 SZ458768:SZ458792 ACV458768:ACV458792 AMR458768:AMR458792 AWN458768:AWN458792 BGJ458768:BGJ458792 BQF458768:BQF458792 CAB458768:CAB458792 CJX458768:CJX458792 CTT458768:CTT458792 DDP458768:DDP458792 DNL458768:DNL458792 DXH458768:DXH458792 EHD458768:EHD458792 EQZ458768:EQZ458792 FAV458768:FAV458792 FKR458768:FKR458792 FUN458768:FUN458792 GEJ458768:GEJ458792 GOF458768:GOF458792 GYB458768:GYB458792 HHX458768:HHX458792 HRT458768:HRT458792 IBP458768:IBP458792 ILL458768:ILL458792 IVH458768:IVH458792 JFD458768:JFD458792 JOZ458768:JOZ458792 JYV458768:JYV458792 KIR458768:KIR458792 KSN458768:KSN458792 LCJ458768:LCJ458792 LMF458768:LMF458792 LWB458768:LWB458792 MFX458768:MFX458792 MPT458768:MPT458792 MZP458768:MZP458792 NJL458768:NJL458792 NTH458768:NTH458792 ODD458768:ODD458792 OMZ458768:OMZ458792 OWV458768:OWV458792 PGR458768:PGR458792 PQN458768:PQN458792 QAJ458768:QAJ458792 QKF458768:QKF458792 QUB458768:QUB458792 RDX458768:RDX458792 RNT458768:RNT458792 RXP458768:RXP458792 SHL458768:SHL458792 SRH458768:SRH458792 TBD458768:TBD458792 TKZ458768:TKZ458792 TUV458768:TUV458792 UER458768:UER458792 UON458768:UON458792 UYJ458768:UYJ458792 VIF458768:VIF458792 VSB458768:VSB458792 WBX458768:WBX458792 WLT458768:WLT458792 WVP458768:WVP458792 H524304:H524328 JD524304:JD524328 SZ524304:SZ524328 ACV524304:ACV524328 AMR524304:AMR524328 AWN524304:AWN524328 BGJ524304:BGJ524328 BQF524304:BQF524328 CAB524304:CAB524328 CJX524304:CJX524328 CTT524304:CTT524328 DDP524304:DDP524328 DNL524304:DNL524328 DXH524304:DXH524328 EHD524304:EHD524328 EQZ524304:EQZ524328 FAV524304:FAV524328 FKR524304:FKR524328 FUN524304:FUN524328 GEJ524304:GEJ524328 GOF524304:GOF524328 GYB524304:GYB524328 HHX524304:HHX524328 HRT524304:HRT524328 IBP524304:IBP524328 ILL524304:ILL524328 IVH524304:IVH524328 JFD524304:JFD524328 JOZ524304:JOZ524328 JYV524304:JYV524328 KIR524304:KIR524328 KSN524304:KSN524328 LCJ524304:LCJ524328 LMF524304:LMF524328 LWB524304:LWB524328 MFX524304:MFX524328 MPT524304:MPT524328 MZP524304:MZP524328 NJL524304:NJL524328 NTH524304:NTH524328 ODD524304:ODD524328 OMZ524304:OMZ524328 OWV524304:OWV524328 PGR524304:PGR524328 PQN524304:PQN524328 QAJ524304:QAJ524328 QKF524304:QKF524328 QUB524304:QUB524328 RDX524304:RDX524328 RNT524304:RNT524328 RXP524304:RXP524328 SHL524304:SHL524328 SRH524304:SRH524328 TBD524304:TBD524328 TKZ524304:TKZ524328 TUV524304:TUV524328 UER524304:UER524328 UON524304:UON524328 UYJ524304:UYJ524328 VIF524304:VIF524328 VSB524304:VSB524328 WBX524304:WBX524328 WLT524304:WLT524328 WVP524304:WVP524328 H589840:H589864 JD589840:JD589864 SZ589840:SZ589864 ACV589840:ACV589864 AMR589840:AMR589864 AWN589840:AWN589864 BGJ589840:BGJ589864 BQF589840:BQF589864 CAB589840:CAB589864 CJX589840:CJX589864 CTT589840:CTT589864 DDP589840:DDP589864 DNL589840:DNL589864 DXH589840:DXH589864 EHD589840:EHD589864 EQZ589840:EQZ589864 FAV589840:FAV589864 FKR589840:FKR589864 FUN589840:FUN589864 GEJ589840:GEJ589864 GOF589840:GOF589864 GYB589840:GYB589864 HHX589840:HHX589864 HRT589840:HRT589864 IBP589840:IBP589864 ILL589840:ILL589864 IVH589840:IVH589864 JFD589840:JFD589864 JOZ589840:JOZ589864 JYV589840:JYV589864 KIR589840:KIR589864 KSN589840:KSN589864 LCJ589840:LCJ589864 LMF589840:LMF589864 LWB589840:LWB589864 MFX589840:MFX589864 MPT589840:MPT589864 MZP589840:MZP589864 NJL589840:NJL589864 NTH589840:NTH589864 ODD589840:ODD589864 OMZ589840:OMZ589864 OWV589840:OWV589864 PGR589840:PGR589864 PQN589840:PQN589864 QAJ589840:QAJ589864 QKF589840:QKF589864 QUB589840:QUB589864 RDX589840:RDX589864 RNT589840:RNT589864 RXP589840:RXP589864 SHL589840:SHL589864 SRH589840:SRH589864 TBD589840:TBD589864 TKZ589840:TKZ589864 TUV589840:TUV589864 UER589840:UER589864 UON589840:UON589864 UYJ589840:UYJ589864 VIF589840:VIF589864 VSB589840:VSB589864 WBX589840:WBX589864 WLT589840:WLT589864 WVP589840:WVP589864 H655376:H655400 JD655376:JD655400 SZ655376:SZ655400 ACV655376:ACV655400 AMR655376:AMR655400 AWN655376:AWN655400 BGJ655376:BGJ655400 BQF655376:BQF655400 CAB655376:CAB655400 CJX655376:CJX655400 CTT655376:CTT655400 DDP655376:DDP655400 DNL655376:DNL655400 DXH655376:DXH655400 EHD655376:EHD655400 EQZ655376:EQZ655400 FAV655376:FAV655400 FKR655376:FKR655400 FUN655376:FUN655400 GEJ655376:GEJ655400 GOF655376:GOF655400 GYB655376:GYB655400 HHX655376:HHX655400 HRT655376:HRT655400 IBP655376:IBP655400 ILL655376:ILL655400 IVH655376:IVH655400 JFD655376:JFD655400 JOZ655376:JOZ655400 JYV655376:JYV655400 KIR655376:KIR655400 KSN655376:KSN655400 LCJ655376:LCJ655400 LMF655376:LMF655400 LWB655376:LWB655400 MFX655376:MFX655400 MPT655376:MPT655400 MZP655376:MZP655400 NJL655376:NJL655400 NTH655376:NTH655400 ODD655376:ODD655400 OMZ655376:OMZ655400 OWV655376:OWV655400 PGR655376:PGR655400 PQN655376:PQN655400 QAJ655376:QAJ655400 QKF655376:QKF655400 QUB655376:QUB655400 RDX655376:RDX655400 RNT655376:RNT655400 RXP655376:RXP655400 SHL655376:SHL655400 SRH655376:SRH655400 TBD655376:TBD655400 TKZ655376:TKZ655400 TUV655376:TUV655400 UER655376:UER655400 UON655376:UON655400 UYJ655376:UYJ655400 VIF655376:VIF655400 VSB655376:VSB655400 WBX655376:WBX655400 WLT655376:WLT655400 WVP655376:WVP655400 H720912:H720936 JD720912:JD720936 SZ720912:SZ720936 ACV720912:ACV720936 AMR720912:AMR720936 AWN720912:AWN720936 BGJ720912:BGJ720936 BQF720912:BQF720936 CAB720912:CAB720936 CJX720912:CJX720936 CTT720912:CTT720936 DDP720912:DDP720936 DNL720912:DNL720936 DXH720912:DXH720936 EHD720912:EHD720936 EQZ720912:EQZ720936 FAV720912:FAV720936 FKR720912:FKR720936 FUN720912:FUN720936 GEJ720912:GEJ720936 GOF720912:GOF720936 GYB720912:GYB720936 HHX720912:HHX720936 HRT720912:HRT720936 IBP720912:IBP720936 ILL720912:ILL720936 IVH720912:IVH720936 JFD720912:JFD720936 JOZ720912:JOZ720936 JYV720912:JYV720936 KIR720912:KIR720936 KSN720912:KSN720936 LCJ720912:LCJ720936 LMF720912:LMF720936 LWB720912:LWB720936 MFX720912:MFX720936 MPT720912:MPT720936 MZP720912:MZP720936 NJL720912:NJL720936 NTH720912:NTH720936 ODD720912:ODD720936 OMZ720912:OMZ720936 OWV720912:OWV720936 PGR720912:PGR720936 PQN720912:PQN720936 QAJ720912:QAJ720936 QKF720912:QKF720936 QUB720912:QUB720936 RDX720912:RDX720936 RNT720912:RNT720936 RXP720912:RXP720936 SHL720912:SHL720936 SRH720912:SRH720936 TBD720912:TBD720936 TKZ720912:TKZ720936 TUV720912:TUV720936 UER720912:UER720936 UON720912:UON720936 UYJ720912:UYJ720936 VIF720912:VIF720936 VSB720912:VSB720936 WBX720912:WBX720936 WLT720912:WLT720936 WVP720912:WVP720936 H786448:H786472 JD786448:JD786472 SZ786448:SZ786472 ACV786448:ACV786472 AMR786448:AMR786472 AWN786448:AWN786472 BGJ786448:BGJ786472 BQF786448:BQF786472 CAB786448:CAB786472 CJX786448:CJX786472 CTT786448:CTT786472 DDP786448:DDP786472 DNL786448:DNL786472 DXH786448:DXH786472 EHD786448:EHD786472 EQZ786448:EQZ786472 FAV786448:FAV786472 FKR786448:FKR786472 FUN786448:FUN786472 GEJ786448:GEJ786472 GOF786448:GOF786472 GYB786448:GYB786472 HHX786448:HHX786472 HRT786448:HRT786472 IBP786448:IBP786472 ILL786448:ILL786472 IVH786448:IVH786472 JFD786448:JFD786472 JOZ786448:JOZ786472 JYV786448:JYV786472 KIR786448:KIR786472 KSN786448:KSN786472 LCJ786448:LCJ786472 LMF786448:LMF786472 LWB786448:LWB786472 MFX786448:MFX786472 MPT786448:MPT786472 MZP786448:MZP786472 NJL786448:NJL786472 NTH786448:NTH786472 ODD786448:ODD786472 OMZ786448:OMZ786472 OWV786448:OWV786472 PGR786448:PGR786472 PQN786448:PQN786472 QAJ786448:QAJ786472 QKF786448:QKF786472 QUB786448:QUB786472 RDX786448:RDX786472 RNT786448:RNT786472 RXP786448:RXP786472 SHL786448:SHL786472 SRH786448:SRH786472 TBD786448:TBD786472 TKZ786448:TKZ786472 TUV786448:TUV786472 UER786448:UER786472 UON786448:UON786472 UYJ786448:UYJ786472 VIF786448:VIF786472 VSB786448:VSB786472 WBX786448:WBX786472 WLT786448:WLT786472 WVP786448:WVP786472 H851984:H852008 JD851984:JD852008 SZ851984:SZ852008 ACV851984:ACV852008 AMR851984:AMR852008 AWN851984:AWN852008 BGJ851984:BGJ852008 BQF851984:BQF852008 CAB851984:CAB852008 CJX851984:CJX852008 CTT851984:CTT852008 DDP851984:DDP852008 DNL851984:DNL852008 DXH851984:DXH852008 EHD851984:EHD852008 EQZ851984:EQZ852008 FAV851984:FAV852008 FKR851984:FKR852008 FUN851984:FUN852008 GEJ851984:GEJ852008 GOF851984:GOF852008 GYB851984:GYB852008 HHX851984:HHX852008 HRT851984:HRT852008 IBP851984:IBP852008 ILL851984:ILL852008 IVH851984:IVH852008 JFD851984:JFD852008 JOZ851984:JOZ852008 JYV851984:JYV852008 KIR851984:KIR852008 KSN851984:KSN852008 LCJ851984:LCJ852008 LMF851984:LMF852008 LWB851984:LWB852008 MFX851984:MFX852008 MPT851984:MPT852008 MZP851984:MZP852008 NJL851984:NJL852008 NTH851984:NTH852008 ODD851984:ODD852008 OMZ851984:OMZ852008 OWV851984:OWV852008 PGR851984:PGR852008 PQN851984:PQN852008 QAJ851984:QAJ852008 QKF851984:QKF852008 QUB851984:QUB852008 RDX851984:RDX852008 RNT851984:RNT852008 RXP851984:RXP852008 SHL851984:SHL852008 SRH851984:SRH852008 TBD851984:TBD852008 TKZ851984:TKZ852008 TUV851984:TUV852008 UER851984:UER852008 UON851984:UON852008 UYJ851984:UYJ852008 VIF851984:VIF852008 VSB851984:VSB852008 WBX851984:WBX852008 WLT851984:WLT852008 WVP851984:WVP852008 H917520:H917544 JD917520:JD917544 SZ917520:SZ917544 ACV917520:ACV917544 AMR917520:AMR917544 AWN917520:AWN917544 BGJ917520:BGJ917544 BQF917520:BQF917544 CAB917520:CAB917544 CJX917520:CJX917544 CTT917520:CTT917544 DDP917520:DDP917544 DNL917520:DNL917544 DXH917520:DXH917544 EHD917520:EHD917544 EQZ917520:EQZ917544 FAV917520:FAV917544 FKR917520:FKR917544 FUN917520:FUN917544 GEJ917520:GEJ917544 GOF917520:GOF917544 GYB917520:GYB917544 HHX917520:HHX917544 HRT917520:HRT917544 IBP917520:IBP917544 ILL917520:ILL917544 IVH917520:IVH917544 JFD917520:JFD917544 JOZ917520:JOZ917544 JYV917520:JYV917544 KIR917520:KIR917544 KSN917520:KSN917544 LCJ917520:LCJ917544 LMF917520:LMF917544 LWB917520:LWB917544 MFX917520:MFX917544 MPT917520:MPT917544 MZP917520:MZP917544 NJL917520:NJL917544 NTH917520:NTH917544 ODD917520:ODD917544 OMZ917520:OMZ917544 OWV917520:OWV917544 PGR917520:PGR917544 PQN917520:PQN917544 QAJ917520:QAJ917544 QKF917520:QKF917544 QUB917520:QUB917544 RDX917520:RDX917544 RNT917520:RNT917544 RXP917520:RXP917544 SHL917520:SHL917544 SRH917520:SRH917544 TBD917520:TBD917544 TKZ917520:TKZ917544 TUV917520:TUV917544 UER917520:UER917544 UON917520:UON917544 UYJ917520:UYJ917544 VIF917520:VIF917544 VSB917520:VSB917544 WBX917520:WBX917544 WLT917520:WLT917544 WVP917520:WVP917544 H983056:H983080 JD983056:JD983080 SZ983056:SZ983080 ACV983056:ACV983080 AMR983056:AMR983080 AWN983056:AWN983080 BGJ983056:BGJ983080 BQF983056:BQF983080 CAB983056:CAB983080 CJX983056:CJX983080 CTT983056:CTT983080 DDP983056:DDP983080 DNL983056:DNL983080 DXH983056:DXH983080 EHD983056:EHD983080 EQZ983056:EQZ983080 FAV983056:FAV983080 FKR983056:FKR983080 FUN983056:FUN983080 GEJ983056:GEJ983080 GOF983056:GOF983080 GYB983056:GYB983080 HHX983056:HHX983080 HRT983056:HRT983080 IBP983056:IBP983080 ILL983056:ILL983080 IVH983056:IVH983080 JFD983056:JFD983080 JOZ983056:JOZ983080 JYV983056:JYV983080 KIR983056:KIR983080 KSN983056:KSN983080 LCJ983056:LCJ983080 LMF983056:LMF983080 LWB983056:LWB983080 MFX983056:MFX983080 MPT983056:MPT983080 MZP983056:MZP983080 NJL983056:NJL983080 NTH983056:NTH983080 ODD983056:ODD983080 OMZ983056:OMZ983080 OWV983056:OWV983080 PGR983056:PGR983080 PQN983056:PQN983080 QAJ983056:QAJ983080 QKF983056:QKF983080 QUB983056:QUB983080 RDX983056:RDX983080 RNT983056:RNT983080 RXP983056:RXP983080 SHL983056:SHL983080 SRH983056:SRH983080 TBD983056:TBD983080 TKZ983056:TKZ983080 TUV983056:TUV983080 UER983056:UER983080 UON983056:UON983080 UYJ983056:UYJ983080 VIF983056:VIF983080 VSB983056:VSB983080 WBX983056:WBX983080 WLT983056:WLT983080 WVP983056:WVP983080 J41:M41">
      <formula1>0</formula1>
    </dataValidation>
    <dataValidation type="decimal" operator="notEqual" allowBlank="1" showInputMessage="1" showErrorMessage="1" errorTitle="Falsche Eingabe" error="Bitte keine Nullen eingeben_x000a_" sqref="D15:E39 IZ15:JA39 SV15:SW39 ACR15:ACS39 AMN15:AMO39 AWJ15:AWK39 BGF15:BGG39 BQB15:BQC39 BZX15:BZY39 CJT15:CJU39 CTP15:CTQ39 DDL15:DDM39 DNH15:DNI39 DXD15:DXE39 EGZ15:EHA39 EQV15:EQW39 FAR15:FAS39 FKN15:FKO39 FUJ15:FUK39 GEF15:GEG39 GOB15:GOC39 GXX15:GXY39 HHT15:HHU39 HRP15:HRQ39 IBL15:IBM39 ILH15:ILI39 IVD15:IVE39 JEZ15:JFA39 JOV15:JOW39 JYR15:JYS39 KIN15:KIO39 KSJ15:KSK39 LCF15:LCG39 LMB15:LMC39 LVX15:LVY39 MFT15:MFU39 MPP15:MPQ39 MZL15:MZM39 NJH15:NJI39 NTD15:NTE39 OCZ15:ODA39 OMV15:OMW39 OWR15:OWS39 PGN15:PGO39 PQJ15:PQK39 QAF15:QAG39 QKB15:QKC39 QTX15:QTY39 RDT15:RDU39 RNP15:RNQ39 RXL15:RXM39 SHH15:SHI39 SRD15:SRE39 TAZ15:TBA39 TKV15:TKW39 TUR15:TUS39 UEN15:UEO39 UOJ15:UOK39 UYF15:UYG39 VIB15:VIC39 VRX15:VRY39 WBT15:WBU39 WLP15:WLQ39 WVL15:WVM39 D65552:E65576 IZ65552:JA65576 SV65552:SW65576 ACR65552:ACS65576 AMN65552:AMO65576 AWJ65552:AWK65576 BGF65552:BGG65576 BQB65552:BQC65576 BZX65552:BZY65576 CJT65552:CJU65576 CTP65552:CTQ65576 DDL65552:DDM65576 DNH65552:DNI65576 DXD65552:DXE65576 EGZ65552:EHA65576 EQV65552:EQW65576 FAR65552:FAS65576 FKN65552:FKO65576 FUJ65552:FUK65576 GEF65552:GEG65576 GOB65552:GOC65576 GXX65552:GXY65576 HHT65552:HHU65576 HRP65552:HRQ65576 IBL65552:IBM65576 ILH65552:ILI65576 IVD65552:IVE65576 JEZ65552:JFA65576 JOV65552:JOW65576 JYR65552:JYS65576 KIN65552:KIO65576 KSJ65552:KSK65576 LCF65552:LCG65576 LMB65552:LMC65576 LVX65552:LVY65576 MFT65552:MFU65576 MPP65552:MPQ65576 MZL65552:MZM65576 NJH65552:NJI65576 NTD65552:NTE65576 OCZ65552:ODA65576 OMV65552:OMW65576 OWR65552:OWS65576 PGN65552:PGO65576 PQJ65552:PQK65576 QAF65552:QAG65576 QKB65552:QKC65576 QTX65552:QTY65576 RDT65552:RDU65576 RNP65552:RNQ65576 RXL65552:RXM65576 SHH65552:SHI65576 SRD65552:SRE65576 TAZ65552:TBA65576 TKV65552:TKW65576 TUR65552:TUS65576 UEN65552:UEO65576 UOJ65552:UOK65576 UYF65552:UYG65576 VIB65552:VIC65576 VRX65552:VRY65576 WBT65552:WBU65576 WLP65552:WLQ65576 WVL65552:WVM65576 D131088:E131112 IZ131088:JA131112 SV131088:SW131112 ACR131088:ACS131112 AMN131088:AMO131112 AWJ131088:AWK131112 BGF131088:BGG131112 BQB131088:BQC131112 BZX131088:BZY131112 CJT131088:CJU131112 CTP131088:CTQ131112 DDL131088:DDM131112 DNH131088:DNI131112 DXD131088:DXE131112 EGZ131088:EHA131112 EQV131088:EQW131112 FAR131088:FAS131112 FKN131088:FKO131112 FUJ131088:FUK131112 GEF131088:GEG131112 GOB131088:GOC131112 GXX131088:GXY131112 HHT131088:HHU131112 HRP131088:HRQ131112 IBL131088:IBM131112 ILH131088:ILI131112 IVD131088:IVE131112 JEZ131088:JFA131112 JOV131088:JOW131112 JYR131088:JYS131112 KIN131088:KIO131112 KSJ131088:KSK131112 LCF131088:LCG131112 LMB131088:LMC131112 LVX131088:LVY131112 MFT131088:MFU131112 MPP131088:MPQ131112 MZL131088:MZM131112 NJH131088:NJI131112 NTD131088:NTE131112 OCZ131088:ODA131112 OMV131088:OMW131112 OWR131088:OWS131112 PGN131088:PGO131112 PQJ131088:PQK131112 QAF131088:QAG131112 QKB131088:QKC131112 QTX131088:QTY131112 RDT131088:RDU131112 RNP131088:RNQ131112 RXL131088:RXM131112 SHH131088:SHI131112 SRD131088:SRE131112 TAZ131088:TBA131112 TKV131088:TKW131112 TUR131088:TUS131112 UEN131088:UEO131112 UOJ131088:UOK131112 UYF131088:UYG131112 VIB131088:VIC131112 VRX131088:VRY131112 WBT131088:WBU131112 WLP131088:WLQ131112 WVL131088:WVM131112 D196624:E196648 IZ196624:JA196648 SV196624:SW196648 ACR196624:ACS196648 AMN196624:AMO196648 AWJ196624:AWK196648 BGF196624:BGG196648 BQB196624:BQC196648 BZX196624:BZY196648 CJT196624:CJU196648 CTP196624:CTQ196648 DDL196624:DDM196648 DNH196624:DNI196648 DXD196624:DXE196648 EGZ196624:EHA196648 EQV196624:EQW196648 FAR196624:FAS196648 FKN196624:FKO196648 FUJ196624:FUK196648 GEF196624:GEG196648 GOB196624:GOC196648 GXX196624:GXY196648 HHT196624:HHU196648 HRP196624:HRQ196648 IBL196624:IBM196648 ILH196624:ILI196648 IVD196624:IVE196648 JEZ196624:JFA196648 JOV196624:JOW196648 JYR196624:JYS196648 KIN196624:KIO196648 KSJ196624:KSK196648 LCF196624:LCG196648 LMB196624:LMC196648 LVX196624:LVY196648 MFT196624:MFU196648 MPP196624:MPQ196648 MZL196624:MZM196648 NJH196624:NJI196648 NTD196624:NTE196648 OCZ196624:ODA196648 OMV196624:OMW196648 OWR196624:OWS196648 PGN196624:PGO196648 PQJ196624:PQK196648 QAF196624:QAG196648 QKB196624:QKC196648 QTX196624:QTY196648 RDT196624:RDU196648 RNP196624:RNQ196648 RXL196624:RXM196648 SHH196624:SHI196648 SRD196624:SRE196648 TAZ196624:TBA196648 TKV196624:TKW196648 TUR196624:TUS196648 UEN196624:UEO196648 UOJ196624:UOK196648 UYF196624:UYG196648 VIB196624:VIC196648 VRX196624:VRY196648 WBT196624:WBU196648 WLP196624:WLQ196648 WVL196624:WVM196648 D262160:E262184 IZ262160:JA262184 SV262160:SW262184 ACR262160:ACS262184 AMN262160:AMO262184 AWJ262160:AWK262184 BGF262160:BGG262184 BQB262160:BQC262184 BZX262160:BZY262184 CJT262160:CJU262184 CTP262160:CTQ262184 DDL262160:DDM262184 DNH262160:DNI262184 DXD262160:DXE262184 EGZ262160:EHA262184 EQV262160:EQW262184 FAR262160:FAS262184 FKN262160:FKO262184 FUJ262160:FUK262184 GEF262160:GEG262184 GOB262160:GOC262184 GXX262160:GXY262184 HHT262160:HHU262184 HRP262160:HRQ262184 IBL262160:IBM262184 ILH262160:ILI262184 IVD262160:IVE262184 JEZ262160:JFA262184 JOV262160:JOW262184 JYR262160:JYS262184 KIN262160:KIO262184 KSJ262160:KSK262184 LCF262160:LCG262184 LMB262160:LMC262184 LVX262160:LVY262184 MFT262160:MFU262184 MPP262160:MPQ262184 MZL262160:MZM262184 NJH262160:NJI262184 NTD262160:NTE262184 OCZ262160:ODA262184 OMV262160:OMW262184 OWR262160:OWS262184 PGN262160:PGO262184 PQJ262160:PQK262184 QAF262160:QAG262184 QKB262160:QKC262184 QTX262160:QTY262184 RDT262160:RDU262184 RNP262160:RNQ262184 RXL262160:RXM262184 SHH262160:SHI262184 SRD262160:SRE262184 TAZ262160:TBA262184 TKV262160:TKW262184 TUR262160:TUS262184 UEN262160:UEO262184 UOJ262160:UOK262184 UYF262160:UYG262184 VIB262160:VIC262184 VRX262160:VRY262184 WBT262160:WBU262184 WLP262160:WLQ262184 WVL262160:WVM262184 D327696:E327720 IZ327696:JA327720 SV327696:SW327720 ACR327696:ACS327720 AMN327696:AMO327720 AWJ327696:AWK327720 BGF327696:BGG327720 BQB327696:BQC327720 BZX327696:BZY327720 CJT327696:CJU327720 CTP327696:CTQ327720 DDL327696:DDM327720 DNH327696:DNI327720 DXD327696:DXE327720 EGZ327696:EHA327720 EQV327696:EQW327720 FAR327696:FAS327720 FKN327696:FKO327720 FUJ327696:FUK327720 GEF327696:GEG327720 GOB327696:GOC327720 GXX327696:GXY327720 HHT327696:HHU327720 HRP327696:HRQ327720 IBL327696:IBM327720 ILH327696:ILI327720 IVD327696:IVE327720 JEZ327696:JFA327720 JOV327696:JOW327720 JYR327696:JYS327720 KIN327696:KIO327720 KSJ327696:KSK327720 LCF327696:LCG327720 LMB327696:LMC327720 LVX327696:LVY327720 MFT327696:MFU327720 MPP327696:MPQ327720 MZL327696:MZM327720 NJH327696:NJI327720 NTD327696:NTE327720 OCZ327696:ODA327720 OMV327696:OMW327720 OWR327696:OWS327720 PGN327696:PGO327720 PQJ327696:PQK327720 QAF327696:QAG327720 QKB327696:QKC327720 QTX327696:QTY327720 RDT327696:RDU327720 RNP327696:RNQ327720 RXL327696:RXM327720 SHH327696:SHI327720 SRD327696:SRE327720 TAZ327696:TBA327720 TKV327696:TKW327720 TUR327696:TUS327720 UEN327696:UEO327720 UOJ327696:UOK327720 UYF327696:UYG327720 VIB327696:VIC327720 VRX327696:VRY327720 WBT327696:WBU327720 WLP327696:WLQ327720 WVL327696:WVM327720 D393232:E393256 IZ393232:JA393256 SV393232:SW393256 ACR393232:ACS393256 AMN393232:AMO393256 AWJ393232:AWK393256 BGF393232:BGG393256 BQB393232:BQC393256 BZX393232:BZY393256 CJT393232:CJU393256 CTP393232:CTQ393256 DDL393232:DDM393256 DNH393232:DNI393256 DXD393232:DXE393256 EGZ393232:EHA393256 EQV393232:EQW393256 FAR393232:FAS393256 FKN393232:FKO393256 FUJ393232:FUK393256 GEF393232:GEG393256 GOB393232:GOC393256 GXX393232:GXY393256 HHT393232:HHU393256 HRP393232:HRQ393256 IBL393232:IBM393256 ILH393232:ILI393256 IVD393232:IVE393256 JEZ393232:JFA393256 JOV393232:JOW393256 JYR393232:JYS393256 KIN393232:KIO393256 KSJ393232:KSK393256 LCF393232:LCG393256 LMB393232:LMC393256 LVX393232:LVY393256 MFT393232:MFU393256 MPP393232:MPQ393256 MZL393232:MZM393256 NJH393232:NJI393256 NTD393232:NTE393256 OCZ393232:ODA393256 OMV393232:OMW393256 OWR393232:OWS393256 PGN393232:PGO393256 PQJ393232:PQK393256 QAF393232:QAG393256 QKB393232:QKC393256 QTX393232:QTY393256 RDT393232:RDU393256 RNP393232:RNQ393256 RXL393232:RXM393256 SHH393232:SHI393256 SRD393232:SRE393256 TAZ393232:TBA393256 TKV393232:TKW393256 TUR393232:TUS393256 UEN393232:UEO393256 UOJ393232:UOK393256 UYF393232:UYG393256 VIB393232:VIC393256 VRX393232:VRY393256 WBT393232:WBU393256 WLP393232:WLQ393256 WVL393232:WVM393256 D458768:E458792 IZ458768:JA458792 SV458768:SW458792 ACR458768:ACS458792 AMN458768:AMO458792 AWJ458768:AWK458792 BGF458768:BGG458792 BQB458768:BQC458792 BZX458768:BZY458792 CJT458768:CJU458792 CTP458768:CTQ458792 DDL458768:DDM458792 DNH458768:DNI458792 DXD458768:DXE458792 EGZ458768:EHA458792 EQV458768:EQW458792 FAR458768:FAS458792 FKN458768:FKO458792 FUJ458768:FUK458792 GEF458768:GEG458792 GOB458768:GOC458792 GXX458768:GXY458792 HHT458768:HHU458792 HRP458768:HRQ458792 IBL458768:IBM458792 ILH458768:ILI458792 IVD458768:IVE458792 JEZ458768:JFA458792 JOV458768:JOW458792 JYR458768:JYS458792 KIN458768:KIO458792 KSJ458768:KSK458792 LCF458768:LCG458792 LMB458768:LMC458792 LVX458768:LVY458792 MFT458768:MFU458792 MPP458768:MPQ458792 MZL458768:MZM458792 NJH458768:NJI458792 NTD458768:NTE458792 OCZ458768:ODA458792 OMV458768:OMW458792 OWR458768:OWS458792 PGN458768:PGO458792 PQJ458768:PQK458792 QAF458768:QAG458792 QKB458768:QKC458792 QTX458768:QTY458792 RDT458768:RDU458792 RNP458768:RNQ458792 RXL458768:RXM458792 SHH458768:SHI458792 SRD458768:SRE458792 TAZ458768:TBA458792 TKV458768:TKW458792 TUR458768:TUS458792 UEN458768:UEO458792 UOJ458768:UOK458792 UYF458768:UYG458792 VIB458768:VIC458792 VRX458768:VRY458792 WBT458768:WBU458792 WLP458768:WLQ458792 WVL458768:WVM458792 D524304:E524328 IZ524304:JA524328 SV524304:SW524328 ACR524304:ACS524328 AMN524304:AMO524328 AWJ524304:AWK524328 BGF524304:BGG524328 BQB524304:BQC524328 BZX524304:BZY524328 CJT524304:CJU524328 CTP524304:CTQ524328 DDL524304:DDM524328 DNH524304:DNI524328 DXD524304:DXE524328 EGZ524304:EHA524328 EQV524304:EQW524328 FAR524304:FAS524328 FKN524304:FKO524328 FUJ524304:FUK524328 GEF524304:GEG524328 GOB524304:GOC524328 GXX524304:GXY524328 HHT524304:HHU524328 HRP524304:HRQ524328 IBL524304:IBM524328 ILH524304:ILI524328 IVD524304:IVE524328 JEZ524304:JFA524328 JOV524304:JOW524328 JYR524304:JYS524328 KIN524304:KIO524328 KSJ524304:KSK524328 LCF524304:LCG524328 LMB524304:LMC524328 LVX524304:LVY524328 MFT524304:MFU524328 MPP524304:MPQ524328 MZL524304:MZM524328 NJH524304:NJI524328 NTD524304:NTE524328 OCZ524304:ODA524328 OMV524304:OMW524328 OWR524304:OWS524328 PGN524304:PGO524328 PQJ524304:PQK524328 QAF524304:QAG524328 QKB524304:QKC524328 QTX524304:QTY524328 RDT524304:RDU524328 RNP524304:RNQ524328 RXL524304:RXM524328 SHH524304:SHI524328 SRD524304:SRE524328 TAZ524304:TBA524328 TKV524304:TKW524328 TUR524304:TUS524328 UEN524304:UEO524328 UOJ524304:UOK524328 UYF524304:UYG524328 VIB524304:VIC524328 VRX524304:VRY524328 WBT524304:WBU524328 WLP524304:WLQ524328 WVL524304:WVM524328 D589840:E589864 IZ589840:JA589864 SV589840:SW589864 ACR589840:ACS589864 AMN589840:AMO589864 AWJ589840:AWK589864 BGF589840:BGG589864 BQB589840:BQC589864 BZX589840:BZY589864 CJT589840:CJU589864 CTP589840:CTQ589864 DDL589840:DDM589864 DNH589840:DNI589864 DXD589840:DXE589864 EGZ589840:EHA589864 EQV589840:EQW589864 FAR589840:FAS589864 FKN589840:FKO589864 FUJ589840:FUK589864 GEF589840:GEG589864 GOB589840:GOC589864 GXX589840:GXY589864 HHT589840:HHU589864 HRP589840:HRQ589864 IBL589840:IBM589864 ILH589840:ILI589864 IVD589840:IVE589864 JEZ589840:JFA589864 JOV589840:JOW589864 JYR589840:JYS589864 KIN589840:KIO589864 KSJ589840:KSK589864 LCF589840:LCG589864 LMB589840:LMC589864 LVX589840:LVY589864 MFT589840:MFU589864 MPP589840:MPQ589864 MZL589840:MZM589864 NJH589840:NJI589864 NTD589840:NTE589864 OCZ589840:ODA589864 OMV589840:OMW589864 OWR589840:OWS589864 PGN589840:PGO589864 PQJ589840:PQK589864 QAF589840:QAG589864 QKB589840:QKC589864 QTX589840:QTY589864 RDT589840:RDU589864 RNP589840:RNQ589864 RXL589840:RXM589864 SHH589840:SHI589864 SRD589840:SRE589864 TAZ589840:TBA589864 TKV589840:TKW589864 TUR589840:TUS589864 UEN589840:UEO589864 UOJ589840:UOK589864 UYF589840:UYG589864 VIB589840:VIC589864 VRX589840:VRY589864 WBT589840:WBU589864 WLP589840:WLQ589864 WVL589840:WVM589864 D655376:E655400 IZ655376:JA655400 SV655376:SW655400 ACR655376:ACS655400 AMN655376:AMO655400 AWJ655376:AWK655400 BGF655376:BGG655400 BQB655376:BQC655400 BZX655376:BZY655400 CJT655376:CJU655400 CTP655376:CTQ655400 DDL655376:DDM655400 DNH655376:DNI655400 DXD655376:DXE655400 EGZ655376:EHA655400 EQV655376:EQW655400 FAR655376:FAS655400 FKN655376:FKO655400 FUJ655376:FUK655400 GEF655376:GEG655400 GOB655376:GOC655400 GXX655376:GXY655400 HHT655376:HHU655400 HRP655376:HRQ655400 IBL655376:IBM655400 ILH655376:ILI655400 IVD655376:IVE655400 JEZ655376:JFA655400 JOV655376:JOW655400 JYR655376:JYS655400 KIN655376:KIO655400 KSJ655376:KSK655400 LCF655376:LCG655400 LMB655376:LMC655400 LVX655376:LVY655400 MFT655376:MFU655400 MPP655376:MPQ655400 MZL655376:MZM655400 NJH655376:NJI655400 NTD655376:NTE655400 OCZ655376:ODA655400 OMV655376:OMW655400 OWR655376:OWS655400 PGN655376:PGO655400 PQJ655376:PQK655400 QAF655376:QAG655400 QKB655376:QKC655400 QTX655376:QTY655400 RDT655376:RDU655400 RNP655376:RNQ655400 RXL655376:RXM655400 SHH655376:SHI655400 SRD655376:SRE655400 TAZ655376:TBA655400 TKV655376:TKW655400 TUR655376:TUS655400 UEN655376:UEO655400 UOJ655376:UOK655400 UYF655376:UYG655400 VIB655376:VIC655400 VRX655376:VRY655400 WBT655376:WBU655400 WLP655376:WLQ655400 WVL655376:WVM655400 D720912:E720936 IZ720912:JA720936 SV720912:SW720936 ACR720912:ACS720936 AMN720912:AMO720936 AWJ720912:AWK720936 BGF720912:BGG720936 BQB720912:BQC720936 BZX720912:BZY720936 CJT720912:CJU720936 CTP720912:CTQ720936 DDL720912:DDM720936 DNH720912:DNI720936 DXD720912:DXE720936 EGZ720912:EHA720936 EQV720912:EQW720936 FAR720912:FAS720936 FKN720912:FKO720936 FUJ720912:FUK720936 GEF720912:GEG720936 GOB720912:GOC720936 GXX720912:GXY720936 HHT720912:HHU720936 HRP720912:HRQ720936 IBL720912:IBM720936 ILH720912:ILI720936 IVD720912:IVE720936 JEZ720912:JFA720936 JOV720912:JOW720936 JYR720912:JYS720936 KIN720912:KIO720936 KSJ720912:KSK720936 LCF720912:LCG720936 LMB720912:LMC720936 LVX720912:LVY720936 MFT720912:MFU720936 MPP720912:MPQ720936 MZL720912:MZM720936 NJH720912:NJI720936 NTD720912:NTE720936 OCZ720912:ODA720936 OMV720912:OMW720936 OWR720912:OWS720936 PGN720912:PGO720936 PQJ720912:PQK720936 QAF720912:QAG720936 QKB720912:QKC720936 QTX720912:QTY720936 RDT720912:RDU720936 RNP720912:RNQ720936 RXL720912:RXM720936 SHH720912:SHI720936 SRD720912:SRE720936 TAZ720912:TBA720936 TKV720912:TKW720936 TUR720912:TUS720936 UEN720912:UEO720936 UOJ720912:UOK720936 UYF720912:UYG720936 VIB720912:VIC720936 VRX720912:VRY720936 WBT720912:WBU720936 WLP720912:WLQ720936 WVL720912:WVM720936 D786448:E786472 IZ786448:JA786472 SV786448:SW786472 ACR786448:ACS786472 AMN786448:AMO786472 AWJ786448:AWK786472 BGF786448:BGG786472 BQB786448:BQC786472 BZX786448:BZY786472 CJT786448:CJU786472 CTP786448:CTQ786472 DDL786448:DDM786472 DNH786448:DNI786472 DXD786448:DXE786472 EGZ786448:EHA786472 EQV786448:EQW786472 FAR786448:FAS786472 FKN786448:FKO786472 FUJ786448:FUK786472 GEF786448:GEG786472 GOB786448:GOC786472 GXX786448:GXY786472 HHT786448:HHU786472 HRP786448:HRQ786472 IBL786448:IBM786472 ILH786448:ILI786472 IVD786448:IVE786472 JEZ786448:JFA786472 JOV786448:JOW786472 JYR786448:JYS786472 KIN786448:KIO786472 KSJ786448:KSK786472 LCF786448:LCG786472 LMB786448:LMC786472 LVX786448:LVY786472 MFT786448:MFU786472 MPP786448:MPQ786472 MZL786448:MZM786472 NJH786448:NJI786472 NTD786448:NTE786472 OCZ786448:ODA786472 OMV786448:OMW786472 OWR786448:OWS786472 PGN786448:PGO786472 PQJ786448:PQK786472 QAF786448:QAG786472 QKB786448:QKC786472 QTX786448:QTY786472 RDT786448:RDU786472 RNP786448:RNQ786472 RXL786448:RXM786472 SHH786448:SHI786472 SRD786448:SRE786472 TAZ786448:TBA786472 TKV786448:TKW786472 TUR786448:TUS786472 UEN786448:UEO786472 UOJ786448:UOK786472 UYF786448:UYG786472 VIB786448:VIC786472 VRX786448:VRY786472 WBT786448:WBU786472 WLP786448:WLQ786472 WVL786448:WVM786472 D851984:E852008 IZ851984:JA852008 SV851984:SW852008 ACR851984:ACS852008 AMN851984:AMO852008 AWJ851984:AWK852008 BGF851984:BGG852008 BQB851984:BQC852008 BZX851984:BZY852008 CJT851984:CJU852008 CTP851984:CTQ852008 DDL851984:DDM852008 DNH851984:DNI852008 DXD851984:DXE852008 EGZ851984:EHA852008 EQV851984:EQW852008 FAR851984:FAS852008 FKN851984:FKO852008 FUJ851984:FUK852008 GEF851984:GEG852008 GOB851984:GOC852008 GXX851984:GXY852008 HHT851984:HHU852008 HRP851984:HRQ852008 IBL851984:IBM852008 ILH851984:ILI852008 IVD851984:IVE852008 JEZ851984:JFA852008 JOV851984:JOW852008 JYR851984:JYS852008 KIN851984:KIO852008 KSJ851984:KSK852008 LCF851984:LCG852008 LMB851984:LMC852008 LVX851984:LVY852008 MFT851984:MFU852008 MPP851984:MPQ852008 MZL851984:MZM852008 NJH851984:NJI852008 NTD851984:NTE852008 OCZ851984:ODA852008 OMV851984:OMW852008 OWR851984:OWS852008 PGN851984:PGO852008 PQJ851984:PQK852008 QAF851984:QAG852008 QKB851984:QKC852008 QTX851984:QTY852008 RDT851984:RDU852008 RNP851984:RNQ852008 RXL851984:RXM852008 SHH851984:SHI852008 SRD851984:SRE852008 TAZ851984:TBA852008 TKV851984:TKW852008 TUR851984:TUS852008 UEN851984:UEO852008 UOJ851984:UOK852008 UYF851984:UYG852008 VIB851984:VIC852008 VRX851984:VRY852008 WBT851984:WBU852008 WLP851984:WLQ852008 WVL851984:WVM852008 D917520:E917544 IZ917520:JA917544 SV917520:SW917544 ACR917520:ACS917544 AMN917520:AMO917544 AWJ917520:AWK917544 BGF917520:BGG917544 BQB917520:BQC917544 BZX917520:BZY917544 CJT917520:CJU917544 CTP917520:CTQ917544 DDL917520:DDM917544 DNH917520:DNI917544 DXD917520:DXE917544 EGZ917520:EHA917544 EQV917520:EQW917544 FAR917520:FAS917544 FKN917520:FKO917544 FUJ917520:FUK917544 GEF917520:GEG917544 GOB917520:GOC917544 GXX917520:GXY917544 HHT917520:HHU917544 HRP917520:HRQ917544 IBL917520:IBM917544 ILH917520:ILI917544 IVD917520:IVE917544 JEZ917520:JFA917544 JOV917520:JOW917544 JYR917520:JYS917544 KIN917520:KIO917544 KSJ917520:KSK917544 LCF917520:LCG917544 LMB917520:LMC917544 LVX917520:LVY917544 MFT917520:MFU917544 MPP917520:MPQ917544 MZL917520:MZM917544 NJH917520:NJI917544 NTD917520:NTE917544 OCZ917520:ODA917544 OMV917520:OMW917544 OWR917520:OWS917544 PGN917520:PGO917544 PQJ917520:PQK917544 QAF917520:QAG917544 QKB917520:QKC917544 QTX917520:QTY917544 RDT917520:RDU917544 RNP917520:RNQ917544 RXL917520:RXM917544 SHH917520:SHI917544 SRD917520:SRE917544 TAZ917520:TBA917544 TKV917520:TKW917544 TUR917520:TUS917544 UEN917520:UEO917544 UOJ917520:UOK917544 UYF917520:UYG917544 VIB917520:VIC917544 VRX917520:VRY917544 WBT917520:WBU917544 WLP917520:WLQ917544 WVL917520:WVM917544 D983056:E983080 IZ983056:JA983080 SV983056:SW983080 ACR983056:ACS983080 AMN983056:AMO983080 AWJ983056:AWK983080 BGF983056:BGG983080 BQB983056:BQC983080 BZX983056:BZY983080 CJT983056:CJU983080 CTP983056:CTQ983080 DDL983056:DDM983080 DNH983056:DNI983080 DXD983056:DXE983080 EGZ983056:EHA983080 EQV983056:EQW983080 FAR983056:FAS983080 FKN983056:FKO983080 FUJ983056:FUK983080 GEF983056:GEG983080 GOB983056:GOC983080 GXX983056:GXY983080 HHT983056:HHU983080 HRP983056:HRQ983080 IBL983056:IBM983080 ILH983056:ILI983080 IVD983056:IVE983080 JEZ983056:JFA983080 JOV983056:JOW983080 JYR983056:JYS983080 KIN983056:KIO983080 KSJ983056:KSK983080 LCF983056:LCG983080 LMB983056:LMC983080 LVX983056:LVY983080 MFT983056:MFU983080 MPP983056:MPQ983080 MZL983056:MZM983080 NJH983056:NJI983080 NTD983056:NTE983080 OCZ983056:ODA983080 OMV983056:OMW983080 OWR983056:OWS983080 PGN983056:PGO983080 PQJ983056:PQK983080 QAF983056:QAG983080 QKB983056:QKC983080 QTX983056:QTY983080 RDT983056:RDU983080 RNP983056:RNQ983080 RXL983056:RXM983080 SHH983056:SHI983080 SRD983056:SRE983080 TAZ983056:TBA983080 TKV983056:TKW983080 TUR983056:TUS983080 UEN983056:UEO983080 UOJ983056:UOK983080 UYF983056:UYG983080 VIB983056:VIC983080 VRX983056:VRY983080 WBT983056:WBU983080 WLP983056:WLQ983080 WVL983056:WVM983080">
      <formula1>0</formula1>
    </dataValidation>
    <dataValidation type="decimal" operator="greaterThan" allowBlank="1" showInputMessage="1" showErrorMessage="1" errorTitle="Werte grösser als Null" error="Es sind nur Zahlen grösser Null erlaubt!" sqref="F15:G39 JB15:JC39 SX15:SY39 ACT15:ACU39 AMP15:AMQ39 AWL15:AWM39 BGH15:BGI39 BQD15:BQE39 BZZ15:CAA39 CJV15:CJW39 CTR15:CTS39 DDN15:DDO39 DNJ15:DNK39 DXF15:DXG39 EHB15:EHC39 EQX15:EQY39 FAT15:FAU39 FKP15:FKQ39 FUL15:FUM39 GEH15:GEI39 GOD15:GOE39 GXZ15:GYA39 HHV15:HHW39 HRR15:HRS39 IBN15:IBO39 ILJ15:ILK39 IVF15:IVG39 JFB15:JFC39 JOX15:JOY39 JYT15:JYU39 KIP15:KIQ39 KSL15:KSM39 LCH15:LCI39 LMD15:LME39 LVZ15:LWA39 MFV15:MFW39 MPR15:MPS39 MZN15:MZO39 NJJ15:NJK39 NTF15:NTG39 ODB15:ODC39 OMX15:OMY39 OWT15:OWU39 PGP15:PGQ39 PQL15:PQM39 QAH15:QAI39 QKD15:QKE39 QTZ15:QUA39 RDV15:RDW39 RNR15:RNS39 RXN15:RXO39 SHJ15:SHK39 SRF15:SRG39 TBB15:TBC39 TKX15:TKY39 TUT15:TUU39 UEP15:UEQ39 UOL15:UOM39 UYH15:UYI39 VID15:VIE39 VRZ15:VSA39 WBV15:WBW39 WLR15:WLS39 WVN15:WVO39 F65552:G65576 JB65552:JC65576 SX65552:SY65576 ACT65552:ACU65576 AMP65552:AMQ65576 AWL65552:AWM65576 BGH65552:BGI65576 BQD65552:BQE65576 BZZ65552:CAA65576 CJV65552:CJW65576 CTR65552:CTS65576 DDN65552:DDO65576 DNJ65552:DNK65576 DXF65552:DXG65576 EHB65552:EHC65576 EQX65552:EQY65576 FAT65552:FAU65576 FKP65552:FKQ65576 FUL65552:FUM65576 GEH65552:GEI65576 GOD65552:GOE65576 GXZ65552:GYA65576 HHV65552:HHW65576 HRR65552:HRS65576 IBN65552:IBO65576 ILJ65552:ILK65576 IVF65552:IVG65576 JFB65552:JFC65576 JOX65552:JOY65576 JYT65552:JYU65576 KIP65552:KIQ65576 KSL65552:KSM65576 LCH65552:LCI65576 LMD65552:LME65576 LVZ65552:LWA65576 MFV65552:MFW65576 MPR65552:MPS65576 MZN65552:MZO65576 NJJ65552:NJK65576 NTF65552:NTG65576 ODB65552:ODC65576 OMX65552:OMY65576 OWT65552:OWU65576 PGP65552:PGQ65576 PQL65552:PQM65576 QAH65552:QAI65576 QKD65552:QKE65576 QTZ65552:QUA65576 RDV65552:RDW65576 RNR65552:RNS65576 RXN65552:RXO65576 SHJ65552:SHK65576 SRF65552:SRG65576 TBB65552:TBC65576 TKX65552:TKY65576 TUT65552:TUU65576 UEP65552:UEQ65576 UOL65552:UOM65576 UYH65552:UYI65576 VID65552:VIE65576 VRZ65552:VSA65576 WBV65552:WBW65576 WLR65552:WLS65576 WVN65552:WVO65576 F131088:G131112 JB131088:JC131112 SX131088:SY131112 ACT131088:ACU131112 AMP131088:AMQ131112 AWL131088:AWM131112 BGH131088:BGI131112 BQD131088:BQE131112 BZZ131088:CAA131112 CJV131088:CJW131112 CTR131088:CTS131112 DDN131088:DDO131112 DNJ131088:DNK131112 DXF131088:DXG131112 EHB131088:EHC131112 EQX131088:EQY131112 FAT131088:FAU131112 FKP131088:FKQ131112 FUL131088:FUM131112 GEH131088:GEI131112 GOD131088:GOE131112 GXZ131088:GYA131112 HHV131088:HHW131112 HRR131088:HRS131112 IBN131088:IBO131112 ILJ131088:ILK131112 IVF131088:IVG131112 JFB131088:JFC131112 JOX131088:JOY131112 JYT131088:JYU131112 KIP131088:KIQ131112 KSL131088:KSM131112 LCH131088:LCI131112 LMD131088:LME131112 LVZ131088:LWA131112 MFV131088:MFW131112 MPR131088:MPS131112 MZN131088:MZO131112 NJJ131088:NJK131112 NTF131088:NTG131112 ODB131088:ODC131112 OMX131088:OMY131112 OWT131088:OWU131112 PGP131088:PGQ131112 PQL131088:PQM131112 QAH131088:QAI131112 QKD131088:QKE131112 QTZ131088:QUA131112 RDV131088:RDW131112 RNR131088:RNS131112 RXN131088:RXO131112 SHJ131088:SHK131112 SRF131088:SRG131112 TBB131088:TBC131112 TKX131088:TKY131112 TUT131088:TUU131112 UEP131088:UEQ131112 UOL131088:UOM131112 UYH131088:UYI131112 VID131088:VIE131112 VRZ131088:VSA131112 WBV131088:WBW131112 WLR131088:WLS131112 WVN131088:WVO131112 F196624:G196648 JB196624:JC196648 SX196624:SY196648 ACT196624:ACU196648 AMP196624:AMQ196648 AWL196624:AWM196648 BGH196624:BGI196648 BQD196624:BQE196648 BZZ196624:CAA196648 CJV196624:CJW196648 CTR196624:CTS196648 DDN196624:DDO196648 DNJ196624:DNK196648 DXF196624:DXG196648 EHB196624:EHC196648 EQX196624:EQY196648 FAT196624:FAU196648 FKP196624:FKQ196648 FUL196624:FUM196648 GEH196624:GEI196648 GOD196624:GOE196648 GXZ196624:GYA196648 HHV196624:HHW196648 HRR196624:HRS196648 IBN196624:IBO196648 ILJ196624:ILK196648 IVF196624:IVG196648 JFB196624:JFC196648 JOX196624:JOY196648 JYT196624:JYU196648 KIP196624:KIQ196648 KSL196624:KSM196648 LCH196624:LCI196648 LMD196624:LME196648 LVZ196624:LWA196648 MFV196624:MFW196648 MPR196624:MPS196648 MZN196624:MZO196648 NJJ196624:NJK196648 NTF196624:NTG196648 ODB196624:ODC196648 OMX196624:OMY196648 OWT196624:OWU196648 PGP196624:PGQ196648 PQL196624:PQM196648 QAH196624:QAI196648 QKD196624:QKE196648 QTZ196624:QUA196648 RDV196624:RDW196648 RNR196624:RNS196648 RXN196624:RXO196648 SHJ196624:SHK196648 SRF196624:SRG196648 TBB196624:TBC196648 TKX196624:TKY196648 TUT196624:TUU196648 UEP196624:UEQ196648 UOL196624:UOM196648 UYH196624:UYI196648 VID196624:VIE196648 VRZ196624:VSA196648 WBV196624:WBW196648 WLR196624:WLS196648 WVN196624:WVO196648 F262160:G262184 JB262160:JC262184 SX262160:SY262184 ACT262160:ACU262184 AMP262160:AMQ262184 AWL262160:AWM262184 BGH262160:BGI262184 BQD262160:BQE262184 BZZ262160:CAA262184 CJV262160:CJW262184 CTR262160:CTS262184 DDN262160:DDO262184 DNJ262160:DNK262184 DXF262160:DXG262184 EHB262160:EHC262184 EQX262160:EQY262184 FAT262160:FAU262184 FKP262160:FKQ262184 FUL262160:FUM262184 GEH262160:GEI262184 GOD262160:GOE262184 GXZ262160:GYA262184 HHV262160:HHW262184 HRR262160:HRS262184 IBN262160:IBO262184 ILJ262160:ILK262184 IVF262160:IVG262184 JFB262160:JFC262184 JOX262160:JOY262184 JYT262160:JYU262184 KIP262160:KIQ262184 KSL262160:KSM262184 LCH262160:LCI262184 LMD262160:LME262184 LVZ262160:LWA262184 MFV262160:MFW262184 MPR262160:MPS262184 MZN262160:MZO262184 NJJ262160:NJK262184 NTF262160:NTG262184 ODB262160:ODC262184 OMX262160:OMY262184 OWT262160:OWU262184 PGP262160:PGQ262184 PQL262160:PQM262184 QAH262160:QAI262184 QKD262160:QKE262184 QTZ262160:QUA262184 RDV262160:RDW262184 RNR262160:RNS262184 RXN262160:RXO262184 SHJ262160:SHK262184 SRF262160:SRG262184 TBB262160:TBC262184 TKX262160:TKY262184 TUT262160:TUU262184 UEP262160:UEQ262184 UOL262160:UOM262184 UYH262160:UYI262184 VID262160:VIE262184 VRZ262160:VSA262184 WBV262160:WBW262184 WLR262160:WLS262184 WVN262160:WVO262184 F327696:G327720 JB327696:JC327720 SX327696:SY327720 ACT327696:ACU327720 AMP327696:AMQ327720 AWL327696:AWM327720 BGH327696:BGI327720 BQD327696:BQE327720 BZZ327696:CAA327720 CJV327696:CJW327720 CTR327696:CTS327720 DDN327696:DDO327720 DNJ327696:DNK327720 DXF327696:DXG327720 EHB327696:EHC327720 EQX327696:EQY327720 FAT327696:FAU327720 FKP327696:FKQ327720 FUL327696:FUM327720 GEH327696:GEI327720 GOD327696:GOE327720 GXZ327696:GYA327720 HHV327696:HHW327720 HRR327696:HRS327720 IBN327696:IBO327720 ILJ327696:ILK327720 IVF327696:IVG327720 JFB327696:JFC327720 JOX327696:JOY327720 JYT327696:JYU327720 KIP327696:KIQ327720 KSL327696:KSM327720 LCH327696:LCI327720 LMD327696:LME327720 LVZ327696:LWA327720 MFV327696:MFW327720 MPR327696:MPS327720 MZN327696:MZO327720 NJJ327696:NJK327720 NTF327696:NTG327720 ODB327696:ODC327720 OMX327696:OMY327720 OWT327696:OWU327720 PGP327696:PGQ327720 PQL327696:PQM327720 QAH327696:QAI327720 QKD327696:QKE327720 QTZ327696:QUA327720 RDV327696:RDW327720 RNR327696:RNS327720 RXN327696:RXO327720 SHJ327696:SHK327720 SRF327696:SRG327720 TBB327696:TBC327720 TKX327696:TKY327720 TUT327696:TUU327720 UEP327696:UEQ327720 UOL327696:UOM327720 UYH327696:UYI327720 VID327696:VIE327720 VRZ327696:VSA327720 WBV327696:WBW327720 WLR327696:WLS327720 WVN327696:WVO327720 F393232:G393256 JB393232:JC393256 SX393232:SY393256 ACT393232:ACU393256 AMP393232:AMQ393256 AWL393232:AWM393256 BGH393232:BGI393256 BQD393232:BQE393256 BZZ393232:CAA393256 CJV393232:CJW393256 CTR393232:CTS393256 DDN393232:DDO393256 DNJ393232:DNK393256 DXF393232:DXG393256 EHB393232:EHC393256 EQX393232:EQY393256 FAT393232:FAU393256 FKP393232:FKQ393256 FUL393232:FUM393256 GEH393232:GEI393256 GOD393232:GOE393256 GXZ393232:GYA393256 HHV393232:HHW393256 HRR393232:HRS393256 IBN393232:IBO393256 ILJ393232:ILK393256 IVF393232:IVG393256 JFB393232:JFC393256 JOX393232:JOY393256 JYT393232:JYU393256 KIP393232:KIQ393256 KSL393232:KSM393256 LCH393232:LCI393256 LMD393232:LME393256 LVZ393232:LWA393256 MFV393232:MFW393256 MPR393232:MPS393256 MZN393232:MZO393256 NJJ393232:NJK393256 NTF393232:NTG393256 ODB393232:ODC393256 OMX393232:OMY393256 OWT393232:OWU393256 PGP393232:PGQ393256 PQL393232:PQM393256 QAH393232:QAI393256 QKD393232:QKE393256 QTZ393232:QUA393256 RDV393232:RDW393256 RNR393232:RNS393256 RXN393232:RXO393256 SHJ393232:SHK393256 SRF393232:SRG393256 TBB393232:TBC393256 TKX393232:TKY393256 TUT393232:TUU393256 UEP393232:UEQ393256 UOL393232:UOM393256 UYH393232:UYI393256 VID393232:VIE393256 VRZ393232:VSA393256 WBV393232:WBW393256 WLR393232:WLS393256 WVN393232:WVO393256 F458768:G458792 JB458768:JC458792 SX458768:SY458792 ACT458768:ACU458792 AMP458768:AMQ458792 AWL458768:AWM458792 BGH458768:BGI458792 BQD458768:BQE458792 BZZ458768:CAA458792 CJV458768:CJW458792 CTR458768:CTS458792 DDN458768:DDO458792 DNJ458768:DNK458792 DXF458768:DXG458792 EHB458768:EHC458792 EQX458768:EQY458792 FAT458768:FAU458792 FKP458768:FKQ458792 FUL458768:FUM458792 GEH458768:GEI458792 GOD458768:GOE458792 GXZ458768:GYA458792 HHV458768:HHW458792 HRR458768:HRS458792 IBN458768:IBO458792 ILJ458768:ILK458792 IVF458768:IVG458792 JFB458768:JFC458792 JOX458768:JOY458792 JYT458768:JYU458792 KIP458768:KIQ458792 KSL458768:KSM458792 LCH458768:LCI458792 LMD458768:LME458792 LVZ458768:LWA458792 MFV458768:MFW458792 MPR458768:MPS458792 MZN458768:MZO458792 NJJ458768:NJK458792 NTF458768:NTG458792 ODB458768:ODC458792 OMX458768:OMY458792 OWT458768:OWU458792 PGP458768:PGQ458792 PQL458768:PQM458792 QAH458768:QAI458792 QKD458768:QKE458792 QTZ458768:QUA458792 RDV458768:RDW458792 RNR458768:RNS458792 RXN458768:RXO458792 SHJ458768:SHK458792 SRF458768:SRG458792 TBB458768:TBC458792 TKX458768:TKY458792 TUT458768:TUU458792 UEP458768:UEQ458792 UOL458768:UOM458792 UYH458768:UYI458792 VID458768:VIE458792 VRZ458768:VSA458792 WBV458768:WBW458792 WLR458768:WLS458792 WVN458768:WVO458792 F524304:G524328 JB524304:JC524328 SX524304:SY524328 ACT524304:ACU524328 AMP524304:AMQ524328 AWL524304:AWM524328 BGH524304:BGI524328 BQD524304:BQE524328 BZZ524304:CAA524328 CJV524304:CJW524328 CTR524304:CTS524328 DDN524304:DDO524328 DNJ524304:DNK524328 DXF524304:DXG524328 EHB524304:EHC524328 EQX524304:EQY524328 FAT524304:FAU524328 FKP524304:FKQ524328 FUL524304:FUM524328 GEH524304:GEI524328 GOD524304:GOE524328 GXZ524304:GYA524328 HHV524304:HHW524328 HRR524304:HRS524328 IBN524304:IBO524328 ILJ524304:ILK524328 IVF524304:IVG524328 JFB524304:JFC524328 JOX524304:JOY524328 JYT524304:JYU524328 KIP524304:KIQ524328 KSL524304:KSM524328 LCH524304:LCI524328 LMD524304:LME524328 LVZ524304:LWA524328 MFV524304:MFW524328 MPR524304:MPS524328 MZN524304:MZO524328 NJJ524304:NJK524328 NTF524304:NTG524328 ODB524304:ODC524328 OMX524304:OMY524328 OWT524304:OWU524328 PGP524304:PGQ524328 PQL524304:PQM524328 QAH524304:QAI524328 QKD524304:QKE524328 QTZ524304:QUA524328 RDV524304:RDW524328 RNR524304:RNS524328 RXN524304:RXO524328 SHJ524304:SHK524328 SRF524304:SRG524328 TBB524304:TBC524328 TKX524304:TKY524328 TUT524304:TUU524328 UEP524304:UEQ524328 UOL524304:UOM524328 UYH524304:UYI524328 VID524304:VIE524328 VRZ524304:VSA524328 WBV524304:WBW524328 WLR524304:WLS524328 WVN524304:WVO524328 F589840:G589864 JB589840:JC589864 SX589840:SY589864 ACT589840:ACU589864 AMP589840:AMQ589864 AWL589840:AWM589864 BGH589840:BGI589864 BQD589840:BQE589864 BZZ589840:CAA589864 CJV589840:CJW589864 CTR589840:CTS589864 DDN589840:DDO589864 DNJ589840:DNK589864 DXF589840:DXG589864 EHB589840:EHC589864 EQX589840:EQY589864 FAT589840:FAU589864 FKP589840:FKQ589864 FUL589840:FUM589864 GEH589840:GEI589864 GOD589840:GOE589864 GXZ589840:GYA589864 HHV589840:HHW589864 HRR589840:HRS589864 IBN589840:IBO589864 ILJ589840:ILK589864 IVF589840:IVG589864 JFB589840:JFC589864 JOX589840:JOY589864 JYT589840:JYU589864 KIP589840:KIQ589864 KSL589840:KSM589864 LCH589840:LCI589864 LMD589840:LME589864 LVZ589840:LWA589864 MFV589840:MFW589864 MPR589840:MPS589864 MZN589840:MZO589864 NJJ589840:NJK589864 NTF589840:NTG589864 ODB589840:ODC589864 OMX589840:OMY589864 OWT589840:OWU589864 PGP589840:PGQ589864 PQL589840:PQM589864 QAH589840:QAI589864 QKD589840:QKE589864 QTZ589840:QUA589864 RDV589840:RDW589864 RNR589840:RNS589864 RXN589840:RXO589864 SHJ589840:SHK589864 SRF589840:SRG589864 TBB589840:TBC589864 TKX589840:TKY589864 TUT589840:TUU589864 UEP589840:UEQ589864 UOL589840:UOM589864 UYH589840:UYI589864 VID589840:VIE589864 VRZ589840:VSA589864 WBV589840:WBW589864 WLR589840:WLS589864 WVN589840:WVO589864 F655376:G655400 JB655376:JC655400 SX655376:SY655400 ACT655376:ACU655400 AMP655376:AMQ655400 AWL655376:AWM655400 BGH655376:BGI655400 BQD655376:BQE655400 BZZ655376:CAA655400 CJV655376:CJW655400 CTR655376:CTS655400 DDN655376:DDO655400 DNJ655376:DNK655400 DXF655376:DXG655400 EHB655376:EHC655400 EQX655376:EQY655400 FAT655376:FAU655400 FKP655376:FKQ655400 FUL655376:FUM655400 GEH655376:GEI655400 GOD655376:GOE655400 GXZ655376:GYA655400 HHV655376:HHW655400 HRR655376:HRS655400 IBN655376:IBO655400 ILJ655376:ILK655400 IVF655376:IVG655400 JFB655376:JFC655400 JOX655376:JOY655400 JYT655376:JYU655400 KIP655376:KIQ655400 KSL655376:KSM655400 LCH655376:LCI655400 LMD655376:LME655400 LVZ655376:LWA655400 MFV655376:MFW655400 MPR655376:MPS655400 MZN655376:MZO655400 NJJ655376:NJK655400 NTF655376:NTG655400 ODB655376:ODC655400 OMX655376:OMY655400 OWT655376:OWU655400 PGP655376:PGQ655400 PQL655376:PQM655400 QAH655376:QAI655400 QKD655376:QKE655400 QTZ655376:QUA655400 RDV655376:RDW655400 RNR655376:RNS655400 RXN655376:RXO655400 SHJ655376:SHK655400 SRF655376:SRG655400 TBB655376:TBC655400 TKX655376:TKY655400 TUT655376:TUU655400 UEP655376:UEQ655400 UOL655376:UOM655400 UYH655376:UYI655400 VID655376:VIE655400 VRZ655376:VSA655400 WBV655376:WBW655400 WLR655376:WLS655400 WVN655376:WVO655400 F720912:G720936 JB720912:JC720936 SX720912:SY720936 ACT720912:ACU720936 AMP720912:AMQ720936 AWL720912:AWM720936 BGH720912:BGI720936 BQD720912:BQE720936 BZZ720912:CAA720936 CJV720912:CJW720936 CTR720912:CTS720936 DDN720912:DDO720936 DNJ720912:DNK720936 DXF720912:DXG720936 EHB720912:EHC720936 EQX720912:EQY720936 FAT720912:FAU720936 FKP720912:FKQ720936 FUL720912:FUM720936 GEH720912:GEI720936 GOD720912:GOE720936 GXZ720912:GYA720936 HHV720912:HHW720936 HRR720912:HRS720936 IBN720912:IBO720936 ILJ720912:ILK720936 IVF720912:IVG720936 JFB720912:JFC720936 JOX720912:JOY720936 JYT720912:JYU720936 KIP720912:KIQ720936 KSL720912:KSM720936 LCH720912:LCI720936 LMD720912:LME720936 LVZ720912:LWA720936 MFV720912:MFW720936 MPR720912:MPS720936 MZN720912:MZO720936 NJJ720912:NJK720936 NTF720912:NTG720936 ODB720912:ODC720936 OMX720912:OMY720936 OWT720912:OWU720936 PGP720912:PGQ720936 PQL720912:PQM720936 QAH720912:QAI720936 QKD720912:QKE720936 QTZ720912:QUA720936 RDV720912:RDW720936 RNR720912:RNS720936 RXN720912:RXO720936 SHJ720912:SHK720936 SRF720912:SRG720936 TBB720912:TBC720936 TKX720912:TKY720936 TUT720912:TUU720936 UEP720912:UEQ720936 UOL720912:UOM720936 UYH720912:UYI720936 VID720912:VIE720936 VRZ720912:VSA720936 WBV720912:WBW720936 WLR720912:WLS720936 WVN720912:WVO720936 F786448:G786472 JB786448:JC786472 SX786448:SY786472 ACT786448:ACU786472 AMP786448:AMQ786472 AWL786448:AWM786472 BGH786448:BGI786472 BQD786448:BQE786472 BZZ786448:CAA786472 CJV786448:CJW786472 CTR786448:CTS786472 DDN786448:DDO786472 DNJ786448:DNK786472 DXF786448:DXG786472 EHB786448:EHC786472 EQX786448:EQY786472 FAT786448:FAU786472 FKP786448:FKQ786472 FUL786448:FUM786472 GEH786448:GEI786472 GOD786448:GOE786472 GXZ786448:GYA786472 HHV786448:HHW786472 HRR786448:HRS786472 IBN786448:IBO786472 ILJ786448:ILK786472 IVF786448:IVG786472 JFB786448:JFC786472 JOX786448:JOY786472 JYT786448:JYU786472 KIP786448:KIQ786472 KSL786448:KSM786472 LCH786448:LCI786472 LMD786448:LME786472 LVZ786448:LWA786472 MFV786448:MFW786472 MPR786448:MPS786472 MZN786448:MZO786472 NJJ786448:NJK786472 NTF786448:NTG786472 ODB786448:ODC786472 OMX786448:OMY786472 OWT786448:OWU786472 PGP786448:PGQ786472 PQL786448:PQM786472 QAH786448:QAI786472 QKD786448:QKE786472 QTZ786448:QUA786472 RDV786448:RDW786472 RNR786448:RNS786472 RXN786448:RXO786472 SHJ786448:SHK786472 SRF786448:SRG786472 TBB786448:TBC786472 TKX786448:TKY786472 TUT786448:TUU786472 UEP786448:UEQ786472 UOL786448:UOM786472 UYH786448:UYI786472 VID786448:VIE786472 VRZ786448:VSA786472 WBV786448:WBW786472 WLR786448:WLS786472 WVN786448:WVO786472 F851984:G852008 JB851984:JC852008 SX851984:SY852008 ACT851984:ACU852008 AMP851984:AMQ852008 AWL851984:AWM852008 BGH851984:BGI852008 BQD851984:BQE852008 BZZ851984:CAA852008 CJV851984:CJW852008 CTR851984:CTS852008 DDN851984:DDO852008 DNJ851984:DNK852008 DXF851984:DXG852008 EHB851984:EHC852008 EQX851984:EQY852008 FAT851984:FAU852008 FKP851984:FKQ852008 FUL851984:FUM852008 GEH851984:GEI852008 GOD851984:GOE852008 GXZ851984:GYA852008 HHV851984:HHW852008 HRR851984:HRS852008 IBN851984:IBO852008 ILJ851984:ILK852008 IVF851984:IVG852008 JFB851984:JFC852008 JOX851984:JOY852008 JYT851984:JYU852008 KIP851984:KIQ852008 KSL851984:KSM852008 LCH851984:LCI852008 LMD851984:LME852008 LVZ851984:LWA852008 MFV851984:MFW852008 MPR851984:MPS852008 MZN851984:MZO852008 NJJ851984:NJK852008 NTF851984:NTG852008 ODB851984:ODC852008 OMX851984:OMY852008 OWT851984:OWU852008 PGP851984:PGQ852008 PQL851984:PQM852008 QAH851984:QAI852008 QKD851984:QKE852008 QTZ851984:QUA852008 RDV851984:RDW852008 RNR851984:RNS852008 RXN851984:RXO852008 SHJ851984:SHK852008 SRF851984:SRG852008 TBB851984:TBC852008 TKX851984:TKY852008 TUT851984:TUU852008 UEP851984:UEQ852008 UOL851984:UOM852008 UYH851984:UYI852008 VID851984:VIE852008 VRZ851984:VSA852008 WBV851984:WBW852008 WLR851984:WLS852008 WVN851984:WVO852008 F917520:G917544 JB917520:JC917544 SX917520:SY917544 ACT917520:ACU917544 AMP917520:AMQ917544 AWL917520:AWM917544 BGH917520:BGI917544 BQD917520:BQE917544 BZZ917520:CAA917544 CJV917520:CJW917544 CTR917520:CTS917544 DDN917520:DDO917544 DNJ917520:DNK917544 DXF917520:DXG917544 EHB917520:EHC917544 EQX917520:EQY917544 FAT917520:FAU917544 FKP917520:FKQ917544 FUL917520:FUM917544 GEH917520:GEI917544 GOD917520:GOE917544 GXZ917520:GYA917544 HHV917520:HHW917544 HRR917520:HRS917544 IBN917520:IBO917544 ILJ917520:ILK917544 IVF917520:IVG917544 JFB917520:JFC917544 JOX917520:JOY917544 JYT917520:JYU917544 KIP917520:KIQ917544 KSL917520:KSM917544 LCH917520:LCI917544 LMD917520:LME917544 LVZ917520:LWA917544 MFV917520:MFW917544 MPR917520:MPS917544 MZN917520:MZO917544 NJJ917520:NJK917544 NTF917520:NTG917544 ODB917520:ODC917544 OMX917520:OMY917544 OWT917520:OWU917544 PGP917520:PGQ917544 PQL917520:PQM917544 QAH917520:QAI917544 QKD917520:QKE917544 QTZ917520:QUA917544 RDV917520:RDW917544 RNR917520:RNS917544 RXN917520:RXO917544 SHJ917520:SHK917544 SRF917520:SRG917544 TBB917520:TBC917544 TKX917520:TKY917544 TUT917520:TUU917544 UEP917520:UEQ917544 UOL917520:UOM917544 UYH917520:UYI917544 VID917520:VIE917544 VRZ917520:VSA917544 WBV917520:WBW917544 WLR917520:WLS917544 WVN917520:WVO917544 F983056:G983080 JB983056:JC983080 SX983056:SY983080 ACT983056:ACU983080 AMP983056:AMQ983080 AWL983056:AWM983080 BGH983056:BGI983080 BQD983056:BQE983080 BZZ983056:CAA983080 CJV983056:CJW983080 CTR983056:CTS983080 DDN983056:DDO983080 DNJ983056:DNK983080 DXF983056:DXG983080 EHB983056:EHC983080 EQX983056:EQY983080 FAT983056:FAU983080 FKP983056:FKQ983080 FUL983056:FUM983080 GEH983056:GEI983080 GOD983056:GOE983080 GXZ983056:GYA983080 HHV983056:HHW983080 HRR983056:HRS983080 IBN983056:IBO983080 ILJ983056:ILK983080 IVF983056:IVG983080 JFB983056:JFC983080 JOX983056:JOY983080 JYT983056:JYU983080 KIP983056:KIQ983080 KSL983056:KSM983080 LCH983056:LCI983080 LMD983056:LME983080 LVZ983056:LWA983080 MFV983056:MFW983080 MPR983056:MPS983080 MZN983056:MZO983080 NJJ983056:NJK983080 NTF983056:NTG983080 ODB983056:ODC983080 OMX983056:OMY983080 OWT983056:OWU983080 PGP983056:PGQ983080 PQL983056:PQM983080 QAH983056:QAI983080 QKD983056:QKE983080 QTZ983056:QUA983080 RDV983056:RDW983080 RNR983056:RNS983080 RXN983056:RXO983080 SHJ983056:SHK983080 SRF983056:SRG983080 TBB983056:TBC983080 TKX983056:TKY983080 TUT983056:TUU983080 UEP983056:UEQ983080 UOL983056:UOM983080 UYH983056:UYI983080 VID983056:VIE983080 VRZ983056:VSA983080 WBV983056:WBW983080 WLR983056:WLS983080 WVN983056:WVO983080">
      <formula1>0</formula1>
    </dataValidation>
  </dataValidations>
  <pageMargins left="0.59055118110236227" right="0.59055118110236227" top="0.59055118110236227" bottom="0.78740157480314965" header="0.51181102362204722" footer="0.11811023622047245"/>
  <pageSetup paperSize="9" scale="58" orientation="landscape" verticalDpi="300" r:id="rId1"/>
  <headerFooter alignWithMargins="0">
    <oddFooter>&amp;L&amp;"Arial,Fett"SNB Vertraulich&amp;C&amp;D&amp;RSeite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showRowColHeaders="0" zoomScale="80" zoomScaleNormal="80" workbookViewId="0">
      <pane ySplit="14" topLeftCell="A15" activePane="bottomLeft" state="frozenSplit"/>
      <selection activeCell="P9" sqref="P9"/>
      <selection pane="bottomLeft" activeCell="D15" sqref="D15"/>
    </sheetView>
  </sheetViews>
  <sheetFormatPr baseColWidth="10" defaultColWidth="11.5703125" defaultRowHeight="12.75" x14ac:dyDescent="0.2"/>
  <cols>
    <col min="1" max="1" width="2.28515625" style="52" customWidth="1"/>
    <col min="2" max="2" width="58.7109375" style="52" customWidth="1"/>
    <col min="3" max="3" width="15.7109375" style="52" customWidth="1"/>
    <col min="4" max="7" width="21.7109375" style="52" customWidth="1"/>
    <col min="8" max="8" width="4.7109375" style="52" customWidth="1"/>
    <col min="9" max="9" width="4.42578125" style="52" customWidth="1"/>
    <col min="10" max="12" width="15.28515625" style="52" customWidth="1"/>
    <col min="13" max="256" width="11.5703125" style="52"/>
    <col min="257" max="257" width="1.7109375" style="52" customWidth="1"/>
    <col min="258" max="258" width="58.7109375" style="52" customWidth="1"/>
    <col min="259" max="259" width="21.42578125" style="52" customWidth="1"/>
    <col min="260" max="263" width="20.7109375" style="52" customWidth="1"/>
    <col min="264" max="264" width="5.7109375" style="52" customWidth="1"/>
    <col min="265" max="265" width="4.42578125" style="52" customWidth="1"/>
    <col min="266" max="266" width="13" style="52" bestFit="1" customWidth="1"/>
    <col min="267" max="267" width="13" style="52" customWidth="1"/>
    <col min="268" max="268" width="14.85546875" style="52" customWidth="1"/>
    <col min="269" max="512" width="11.5703125" style="52"/>
    <col min="513" max="513" width="1.7109375" style="52" customWidth="1"/>
    <col min="514" max="514" width="58.7109375" style="52" customWidth="1"/>
    <col min="515" max="515" width="21.42578125" style="52" customWidth="1"/>
    <col min="516" max="519" width="20.7109375" style="52" customWidth="1"/>
    <col min="520" max="520" width="5.7109375" style="52" customWidth="1"/>
    <col min="521" max="521" width="4.42578125" style="52" customWidth="1"/>
    <col min="522" max="522" width="13" style="52" bestFit="1" customWidth="1"/>
    <col min="523" max="523" width="13" style="52" customWidth="1"/>
    <col min="524" max="524" width="14.85546875" style="52" customWidth="1"/>
    <col min="525" max="768" width="11.5703125" style="52"/>
    <col min="769" max="769" width="1.7109375" style="52" customWidth="1"/>
    <col min="770" max="770" width="58.7109375" style="52" customWidth="1"/>
    <col min="771" max="771" width="21.42578125" style="52" customWidth="1"/>
    <col min="772" max="775" width="20.7109375" style="52" customWidth="1"/>
    <col min="776" max="776" width="5.7109375" style="52" customWidth="1"/>
    <col min="777" max="777" width="4.42578125" style="52" customWidth="1"/>
    <col min="778" max="778" width="13" style="52" bestFit="1" customWidth="1"/>
    <col min="779" max="779" width="13" style="52" customWidth="1"/>
    <col min="780" max="780" width="14.85546875" style="52" customWidth="1"/>
    <col min="781" max="1024" width="11.5703125" style="52"/>
    <col min="1025" max="1025" width="1.7109375" style="52" customWidth="1"/>
    <col min="1026" max="1026" width="58.7109375" style="52" customWidth="1"/>
    <col min="1027" max="1027" width="21.42578125" style="52" customWidth="1"/>
    <col min="1028" max="1031" width="20.7109375" style="52" customWidth="1"/>
    <col min="1032" max="1032" width="5.7109375" style="52" customWidth="1"/>
    <col min="1033" max="1033" width="4.42578125" style="52" customWidth="1"/>
    <col min="1034" max="1034" width="13" style="52" bestFit="1" customWidth="1"/>
    <col min="1035" max="1035" width="13" style="52" customWidth="1"/>
    <col min="1036" max="1036" width="14.85546875" style="52" customWidth="1"/>
    <col min="1037" max="1280" width="11.5703125" style="52"/>
    <col min="1281" max="1281" width="1.7109375" style="52" customWidth="1"/>
    <col min="1282" max="1282" width="58.7109375" style="52" customWidth="1"/>
    <col min="1283" max="1283" width="21.42578125" style="52" customWidth="1"/>
    <col min="1284" max="1287" width="20.7109375" style="52" customWidth="1"/>
    <col min="1288" max="1288" width="5.7109375" style="52" customWidth="1"/>
    <col min="1289" max="1289" width="4.42578125" style="52" customWidth="1"/>
    <col min="1290" max="1290" width="13" style="52" bestFit="1" customWidth="1"/>
    <col min="1291" max="1291" width="13" style="52" customWidth="1"/>
    <col min="1292" max="1292" width="14.85546875" style="52" customWidth="1"/>
    <col min="1293" max="1536" width="11.5703125" style="52"/>
    <col min="1537" max="1537" width="1.7109375" style="52" customWidth="1"/>
    <col min="1538" max="1538" width="58.7109375" style="52" customWidth="1"/>
    <col min="1539" max="1539" width="21.42578125" style="52" customWidth="1"/>
    <col min="1540" max="1543" width="20.7109375" style="52" customWidth="1"/>
    <col min="1544" max="1544" width="5.7109375" style="52" customWidth="1"/>
    <col min="1545" max="1545" width="4.42578125" style="52" customWidth="1"/>
    <col min="1546" max="1546" width="13" style="52" bestFit="1" customWidth="1"/>
    <col min="1547" max="1547" width="13" style="52" customWidth="1"/>
    <col min="1548" max="1548" width="14.85546875" style="52" customWidth="1"/>
    <col min="1549" max="1792" width="11.5703125" style="52"/>
    <col min="1793" max="1793" width="1.7109375" style="52" customWidth="1"/>
    <col min="1794" max="1794" width="58.7109375" style="52" customWidth="1"/>
    <col min="1795" max="1795" width="21.42578125" style="52" customWidth="1"/>
    <col min="1796" max="1799" width="20.7109375" style="52" customWidth="1"/>
    <col min="1800" max="1800" width="5.7109375" style="52" customWidth="1"/>
    <col min="1801" max="1801" width="4.42578125" style="52" customWidth="1"/>
    <col min="1802" max="1802" width="13" style="52" bestFit="1" customWidth="1"/>
    <col min="1803" max="1803" width="13" style="52" customWidth="1"/>
    <col min="1804" max="1804" width="14.85546875" style="52" customWidth="1"/>
    <col min="1805" max="2048" width="11.5703125" style="52"/>
    <col min="2049" max="2049" width="1.7109375" style="52" customWidth="1"/>
    <col min="2050" max="2050" width="58.7109375" style="52" customWidth="1"/>
    <col min="2051" max="2051" width="21.42578125" style="52" customWidth="1"/>
    <col min="2052" max="2055" width="20.7109375" style="52" customWidth="1"/>
    <col min="2056" max="2056" width="5.7109375" style="52" customWidth="1"/>
    <col min="2057" max="2057" width="4.42578125" style="52" customWidth="1"/>
    <col min="2058" max="2058" width="13" style="52" bestFit="1" customWidth="1"/>
    <col min="2059" max="2059" width="13" style="52" customWidth="1"/>
    <col min="2060" max="2060" width="14.85546875" style="52" customWidth="1"/>
    <col min="2061" max="2304" width="11.5703125" style="52"/>
    <col min="2305" max="2305" width="1.7109375" style="52" customWidth="1"/>
    <col min="2306" max="2306" width="58.7109375" style="52" customWidth="1"/>
    <col min="2307" max="2307" width="21.42578125" style="52" customWidth="1"/>
    <col min="2308" max="2311" width="20.7109375" style="52" customWidth="1"/>
    <col min="2312" max="2312" width="5.7109375" style="52" customWidth="1"/>
    <col min="2313" max="2313" width="4.42578125" style="52" customWidth="1"/>
    <col min="2314" max="2314" width="13" style="52" bestFit="1" customWidth="1"/>
    <col min="2315" max="2315" width="13" style="52" customWidth="1"/>
    <col min="2316" max="2316" width="14.85546875" style="52" customWidth="1"/>
    <col min="2317" max="2560" width="11.5703125" style="52"/>
    <col min="2561" max="2561" width="1.7109375" style="52" customWidth="1"/>
    <col min="2562" max="2562" width="58.7109375" style="52" customWidth="1"/>
    <col min="2563" max="2563" width="21.42578125" style="52" customWidth="1"/>
    <col min="2564" max="2567" width="20.7109375" style="52" customWidth="1"/>
    <col min="2568" max="2568" width="5.7109375" style="52" customWidth="1"/>
    <col min="2569" max="2569" width="4.42578125" style="52" customWidth="1"/>
    <col min="2570" max="2570" width="13" style="52" bestFit="1" customWidth="1"/>
    <col min="2571" max="2571" width="13" style="52" customWidth="1"/>
    <col min="2572" max="2572" width="14.85546875" style="52" customWidth="1"/>
    <col min="2573" max="2816" width="11.5703125" style="52"/>
    <col min="2817" max="2817" width="1.7109375" style="52" customWidth="1"/>
    <col min="2818" max="2818" width="58.7109375" style="52" customWidth="1"/>
    <col min="2819" max="2819" width="21.42578125" style="52" customWidth="1"/>
    <col min="2820" max="2823" width="20.7109375" style="52" customWidth="1"/>
    <col min="2824" max="2824" width="5.7109375" style="52" customWidth="1"/>
    <col min="2825" max="2825" width="4.42578125" style="52" customWidth="1"/>
    <col min="2826" max="2826" width="13" style="52" bestFit="1" customWidth="1"/>
    <col min="2827" max="2827" width="13" style="52" customWidth="1"/>
    <col min="2828" max="2828" width="14.85546875" style="52" customWidth="1"/>
    <col min="2829" max="3072" width="11.5703125" style="52"/>
    <col min="3073" max="3073" width="1.7109375" style="52" customWidth="1"/>
    <col min="3074" max="3074" width="58.7109375" style="52" customWidth="1"/>
    <col min="3075" max="3075" width="21.42578125" style="52" customWidth="1"/>
    <col min="3076" max="3079" width="20.7109375" style="52" customWidth="1"/>
    <col min="3080" max="3080" width="5.7109375" style="52" customWidth="1"/>
    <col min="3081" max="3081" width="4.42578125" style="52" customWidth="1"/>
    <col min="3082" max="3082" width="13" style="52" bestFit="1" customWidth="1"/>
    <col min="3083" max="3083" width="13" style="52" customWidth="1"/>
    <col min="3084" max="3084" width="14.85546875" style="52" customWidth="1"/>
    <col min="3085" max="3328" width="11.5703125" style="52"/>
    <col min="3329" max="3329" width="1.7109375" style="52" customWidth="1"/>
    <col min="3330" max="3330" width="58.7109375" style="52" customWidth="1"/>
    <col min="3331" max="3331" width="21.42578125" style="52" customWidth="1"/>
    <col min="3332" max="3335" width="20.7109375" style="52" customWidth="1"/>
    <col min="3336" max="3336" width="5.7109375" style="52" customWidth="1"/>
    <col min="3337" max="3337" width="4.42578125" style="52" customWidth="1"/>
    <col min="3338" max="3338" width="13" style="52" bestFit="1" customWidth="1"/>
    <col min="3339" max="3339" width="13" style="52" customWidth="1"/>
    <col min="3340" max="3340" width="14.85546875" style="52" customWidth="1"/>
    <col min="3341" max="3584" width="11.5703125" style="52"/>
    <col min="3585" max="3585" width="1.7109375" style="52" customWidth="1"/>
    <col min="3586" max="3586" width="58.7109375" style="52" customWidth="1"/>
    <col min="3587" max="3587" width="21.42578125" style="52" customWidth="1"/>
    <col min="3588" max="3591" width="20.7109375" style="52" customWidth="1"/>
    <col min="3592" max="3592" width="5.7109375" style="52" customWidth="1"/>
    <col min="3593" max="3593" width="4.42578125" style="52" customWidth="1"/>
    <col min="3594" max="3594" width="13" style="52" bestFit="1" customWidth="1"/>
    <col min="3595" max="3595" width="13" style="52" customWidth="1"/>
    <col min="3596" max="3596" width="14.85546875" style="52" customWidth="1"/>
    <col min="3597" max="3840" width="11.5703125" style="52"/>
    <col min="3841" max="3841" width="1.7109375" style="52" customWidth="1"/>
    <col min="3842" max="3842" width="58.7109375" style="52" customWidth="1"/>
    <col min="3843" max="3843" width="21.42578125" style="52" customWidth="1"/>
    <col min="3844" max="3847" width="20.7109375" style="52" customWidth="1"/>
    <col min="3848" max="3848" width="5.7109375" style="52" customWidth="1"/>
    <col min="3849" max="3849" width="4.42578125" style="52" customWidth="1"/>
    <col min="3850" max="3850" width="13" style="52" bestFit="1" customWidth="1"/>
    <col min="3851" max="3851" width="13" style="52" customWidth="1"/>
    <col min="3852" max="3852" width="14.85546875" style="52" customWidth="1"/>
    <col min="3853" max="4096" width="11.5703125" style="52"/>
    <col min="4097" max="4097" width="1.7109375" style="52" customWidth="1"/>
    <col min="4098" max="4098" width="58.7109375" style="52" customWidth="1"/>
    <col min="4099" max="4099" width="21.42578125" style="52" customWidth="1"/>
    <col min="4100" max="4103" width="20.7109375" style="52" customWidth="1"/>
    <col min="4104" max="4104" width="5.7109375" style="52" customWidth="1"/>
    <col min="4105" max="4105" width="4.42578125" style="52" customWidth="1"/>
    <col min="4106" max="4106" width="13" style="52" bestFit="1" customWidth="1"/>
    <col min="4107" max="4107" width="13" style="52" customWidth="1"/>
    <col min="4108" max="4108" width="14.85546875" style="52" customWidth="1"/>
    <col min="4109" max="4352" width="11.5703125" style="52"/>
    <col min="4353" max="4353" width="1.7109375" style="52" customWidth="1"/>
    <col min="4354" max="4354" width="58.7109375" style="52" customWidth="1"/>
    <col min="4355" max="4355" width="21.42578125" style="52" customWidth="1"/>
    <col min="4356" max="4359" width="20.7109375" style="52" customWidth="1"/>
    <col min="4360" max="4360" width="5.7109375" style="52" customWidth="1"/>
    <col min="4361" max="4361" width="4.42578125" style="52" customWidth="1"/>
    <col min="4362" max="4362" width="13" style="52" bestFit="1" customWidth="1"/>
    <col min="4363" max="4363" width="13" style="52" customWidth="1"/>
    <col min="4364" max="4364" width="14.85546875" style="52" customWidth="1"/>
    <col min="4365" max="4608" width="11.5703125" style="52"/>
    <col min="4609" max="4609" width="1.7109375" style="52" customWidth="1"/>
    <col min="4610" max="4610" width="58.7109375" style="52" customWidth="1"/>
    <col min="4611" max="4611" width="21.42578125" style="52" customWidth="1"/>
    <col min="4612" max="4615" width="20.7109375" style="52" customWidth="1"/>
    <col min="4616" max="4616" width="5.7109375" style="52" customWidth="1"/>
    <col min="4617" max="4617" width="4.42578125" style="52" customWidth="1"/>
    <col min="4618" max="4618" width="13" style="52" bestFit="1" customWidth="1"/>
    <col min="4619" max="4619" width="13" style="52" customWidth="1"/>
    <col min="4620" max="4620" width="14.85546875" style="52" customWidth="1"/>
    <col min="4621" max="4864" width="11.5703125" style="52"/>
    <col min="4865" max="4865" width="1.7109375" style="52" customWidth="1"/>
    <col min="4866" max="4866" width="58.7109375" style="52" customWidth="1"/>
    <col min="4867" max="4867" width="21.42578125" style="52" customWidth="1"/>
    <col min="4868" max="4871" width="20.7109375" style="52" customWidth="1"/>
    <col min="4872" max="4872" width="5.7109375" style="52" customWidth="1"/>
    <col min="4873" max="4873" width="4.42578125" style="52" customWidth="1"/>
    <col min="4874" max="4874" width="13" style="52" bestFit="1" customWidth="1"/>
    <col min="4875" max="4875" width="13" style="52" customWidth="1"/>
    <col min="4876" max="4876" width="14.85546875" style="52" customWidth="1"/>
    <col min="4877" max="5120" width="11.5703125" style="52"/>
    <col min="5121" max="5121" width="1.7109375" style="52" customWidth="1"/>
    <col min="5122" max="5122" width="58.7109375" style="52" customWidth="1"/>
    <col min="5123" max="5123" width="21.42578125" style="52" customWidth="1"/>
    <col min="5124" max="5127" width="20.7109375" style="52" customWidth="1"/>
    <col min="5128" max="5128" width="5.7109375" style="52" customWidth="1"/>
    <col min="5129" max="5129" width="4.42578125" style="52" customWidth="1"/>
    <col min="5130" max="5130" width="13" style="52" bestFit="1" customWidth="1"/>
    <col min="5131" max="5131" width="13" style="52" customWidth="1"/>
    <col min="5132" max="5132" width="14.85546875" style="52" customWidth="1"/>
    <col min="5133" max="5376" width="11.5703125" style="52"/>
    <col min="5377" max="5377" width="1.7109375" style="52" customWidth="1"/>
    <col min="5378" max="5378" width="58.7109375" style="52" customWidth="1"/>
    <col min="5379" max="5379" width="21.42578125" style="52" customWidth="1"/>
    <col min="5380" max="5383" width="20.7109375" style="52" customWidth="1"/>
    <col min="5384" max="5384" width="5.7109375" style="52" customWidth="1"/>
    <col min="5385" max="5385" width="4.42578125" style="52" customWidth="1"/>
    <col min="5386" max="5386" width="13" style="52" bestFit="1" customWidth="1"/>
    <col min="5387" max="5387" width="13" style="52" customWidth="1"/>
    <col min="5388" max="5388" width="14.85546875" style="52" customWidth="1"/>
    <col min="5389" max="5632" width="11.5703125" style="52"/>
    <col min="5633" max="5633" width="1.7109375" style="52" customWidth="1"/>
    <col min="5634" max="5634" width="58.7109375" style="52" customWidth="1"/>
    <col min="5635" max="5635" width="21.42578125" style="52" customWidth="1"/>
    <col min="5636" max="5639" width="20.7109375" style="52" customWidth="1"/>
    <col min="5640" max="5640" width="5.7109375" style="52" customWidth="1"/>
    <col min="5641" max="5641" width="4.42578125" style="52" customWidth="1"/>
    <col min="5642" max="5642" width="13" style="52" bestFit="1" customWidth="1"/>
    <col min="5643" max="5643" width="13" style="52" customWidth="1"/>
    <col min="5644" max="5644" width="14.85546875" style="52" customWidth="1"/>
    <col min="5645" max="5888" width="11.5703125" style="52"/>
    <col min="5889" max="5889" width="1.7109375" style="52" customWidth="1"/>
    <col min="5890" max="5890" width="58.7109375" style="52" customWidth="1"/>
    <col min="5891" max="5891" width="21.42578125" style="52" customWidth="1"/>
    <col min="5892" max="5895" width="20.7109375" style="52" customWidth="1"/>
    <col min="5896" max="5896" width="5.7109375" style="52" customWidth="1"/>
    <col min="5897" max="5897" width="4.42578125" style="52" customWidth="1"/>
    <col min="5898" max="5898" width="13" style="52" bestFit="1" customWidth="1"/>
    <col min="5899" max="5899" width="13" style="52" customWidth="1"/>
    <col min="5900" max="5900" width="14.85546875" style="52" customWidth="1"/>
    <col min="5901" max="6144" width="11.5703125" style="52"/>
    <col min="6145" max="6145" width="1.7109375" style="52" customWidth="1"/>
    <col min="6146" max="6146" width="58.7109375" style="52" customWidth="1"/>
    <col min="6147" max="6147" width="21.42578125" style="52" customWidth="1"/>
    <col min="6148" max="6151" width="20.7109375" style="52" customWidth="1"/>
    <col min="6152" max="6152" width="5.7109375" style="52" customWidth="1"/>
    <col min="6153" max="6153" width="4.42578125" style="52" customWidth="1"/>
    <col min="6154" max="6154" width="13" style="52" bestFit="1" customWidth="1"/>
    <col min="6155" max="6155" width="13" style="52" customWidth="1"/>
    <col min="6156" max="6156" width="14.85546875" style="52" customWidth="1"/>
    <col min="6157" max="6400" width="11.5703125" style="52"/>
    <col min="6401" max="6401" width="1.7109375" style="52" customWidth="1"/>
    <col min="6402" max="6402" width="58.7109375" style="52" customWidth="1"/>
    <col min="6403" max="6403" width="21.42578125" style="52" customWidth="1"/>
    <col min="6404" max="6407" width="20.7109375" style="52" customWidth="1"/>
    <col min="6408" max="6408" width="5.7109375" style="52" customWidth="1"/>
    <col min="6409" max="6409" width="4.42578125" style="52" customWidth="1"/>
    <col min="6410" max="6410" width="13" style="52" bestFit="1" customWidth="1"/>
    <col min="6411" max="6411" width="13" style="52" customWidth="1"/>
    <col min="6412" max="6412" width="14.85546875" style="52" customWidth="1"/>
    <col min="6413" max="6656" width="11.5703125" style="52"/>
    <col min="6657" max="6657" width="1.7109375" style="52" customWidth="1"/>
    <col min="6658" max="6658" width="58.7109375" style="52" customWidth="1"/>
    <col min="6659" max="6659" width="21.42578125" style="52" customWidth="1"/>
    <col min="6660" max="6663" width="20.7109375" style="52" customWidth="1"/>
    <col min="6664" max="6664" width="5.7109375" style="52" customWidth="1"/>
    <col min="6665" max="6665" width="4.42578125" style="52" customWidth="1"/>
    <col min="6666" max="6666" width="13" style="52" bestFit="1" customWidth="1"/>
    <col min="6667" max="6667" width="13" style="52" customWidth="1"/>
    <col min="6668" max="6668" width="14.85546875" style="52" customWidth="1"/>
    <col min="6669" max="6912" width="11.5703125" style="52"/>
    <col min="6913" max="6913" width="1.7109375" style="52" customWidth="1"/>
    <col min="6914" max="6914" width="58.7109375" style="52" customWidth="1"/>
    <col min="6915" max="6915" width="21.42578125" style="52" customWidth="1"/>
    <col min="6916" max="6919" width="20.7109375" style="52" customWidth="1"/>
    <col min="6920" max="6920" width="5.7109375" style="52" customWidth="1"/>
    <col min="6921" max="6921" width="4.42578125" style="52" customWidth="1"/>
    <col min="6922" max="6922" width="13" style="52" bestFit="1" customWidth="1"/>
    <col min="6923" max="6923" width="13" style="52" customWidth="1"/>
    <col min="6924" max="6924" width="14.85546875" style="52" customWidth="1"/>
    <col min="6925" max="7168" width="11.5703125" style="52"/>
    <col min="7169" max="7169" width="1.7109375" style="52" customWidth="1"/>
    <col min="7170" max="7170" width="58.7109375" style="52" customWidth="1"/>
    <col min="7171" max="7171" width="21.42578125" style="52" customWidth="1"/>
    <col min="7172" max="7175" width="20.7109375" style="52" customWidth="1"/>
    <col min="7176" max="7176" width="5.7109375" style="52" customWidth="1"/>
    <col min="7177" max="7177" width="4.42578125" style="52" customWidth="1"/>
    <col min="7178" max="7178" width="13" style="52" bestFit="1" customWidth="1"/>
    <col min="7179" max="7179" width="13" style="52" customWidth="1"/>
    <col min="7180" max="7180" width="14.85546875" style="52" customWidth="1"/>
    <col min="7181" max="7424" width="11.5703125" style="52"/>
    <col min="7425" max="7425" width="1.7109375" style="52" customWidth="1"/>
    <col min="7426" max="7426" width="58.7109375" style="52" customWidth="1"/>
    <col min="7427" max="7427" width="21.42578125" style="52" customWidth="1"/>
    <col min="7428" max="7431" width="20.7109375" style="52" customWidth="1"/>
    <col min="7432" max="7432" width="5.7109375" style="52" customWidth="1"/>
    <col min="7433" max="7433" width="4.42578125" style="52" customWidth="1"/>
    <col min="7434" max="7434" width="13" style="52" bestFit="1" customWidth="1"/>
    <col min="7435" max="7435" width="13" style="52" customWidth="1"/>
    <col min="7436" max="7436" width="14.85546875" style="52" customWidth="1"/>
    <col min="7437" max="7680" width="11.5703125" style="52"/>
    <col min="7681" max="7681" width="1.7109375" style="52" customWidth="1"/>
    <col min="7682" max="7682" width="58.7109375" style="52" customWidth="1"/>
    <col min="7683" max="7683" width="21.42578125" style="52" customWidth="1"/>
    <col min="7684" max="7687" width="20.7109375" style="52" customWidth="1"/>
    <col min="7688" max="7688" width="5.7109375" style="52" customWidth="1"/>
    <col min="7689" max="7689" width="4.42578125" style="52" customWidth="1"/>
    <col min="7690" max="7690" width="13" style="52" bestFit="1" customWidth="1"/>
    <col min="7691" max="7691" width="13" style="52" customWidth="1"/>
    <col min="7692" max="7692" width="14.85546875" style="52" customWidth="1"/>
    <col min="7693" max="7936" width="11.5703125" style="52"/>
    <col min="7937" max="7937" width="1.7109375" style="52" customWidth="1"/>
    <col min="7938" max="7938" width="58.7109375" style="52" customWidth="1"/>
    <col min="7939" max="7939" width="21.42578125" style="52" customWidth="1"/>
    <col min="7940" max="7943" width="20.7109375" style="52" customWidth="1"/>
    <col min="7944" max="7944" width="5.7109375" style="52" customWidth="1"/>
    <col min="7945" max="7945" width="4.42578125" style="52" customWidth="1"/>
    <col min="7946" max="7946" width="13" style="52" bestFit="1" customWidth="1"/>
    <col min="7947" max="7947" width="13" style="52" customWidth="1"/>
    <col min="7948" max="7948" width="14.85546875" style="52" customWidth="1"/>
    <col min="7949" max="8192" width="11.5703125" style="52"/>
    <col min="8193" max="8193" width="1.7109375" style="52" customWidth="1"/>
    <col min="8194" max="8194" width="58.7109375" style="52" customWidth="1"/>
    <col min="8195" max="8195" width="21.42578125" style="52" customWidth="1"/>
    <col min="8196" max="8199" width="20.7109375" style="52" customWidth="1"/>
    <col min="8200" max="8200" width="5.7109375" style="52" customWidth="1"/>
    <col min="8201" max="8201" width="4.42578125" style="52" customWidth="1"/>
    <col min="8202" max="8202" width="13" style="52" bestFit="1" customWidth="1"/>
    <col min="8203" max="8203" width="13" style="52" customWidth="1"/>
    <col min="8204" max="8204" width="14.85546875" style="52" customWidth="1"/>
    <col min="8205" max="8448" width="11.5703125" style="52"/>
    <col min="8449" max="8449" width="1.7109375" style="52" customWidth="1"/>
    <col min="8450" max="8450" width="58.7109375" style="52" customWidth="1"/>
    <col min="8451" max="8451" width="21.42578125" style="52" customWidth="1"/>
    <col min="8452" max="8455" width="20.7109375" style="52" customWidth="1"/>
    <col min="8456" max="8456" width="5.7109375" style="52" customWidth="1"/>
    <col min="8457" max="8457" width="4.42578125" style="52" customWidth="1"/>
    <col min="8458" max="8458" width="13" style="52" bestFit="1" customWidth="1"/>
    <col min="8459" max="8459" width="13" style="52" customWidth="1"/>
    <col min="8460" max="8460" width="14.85546875" style="52" customWidth="1"/>
    <col min="8461" max="8704" width="11.5703125" style="52"/>
    <col min="8705" max="8705" width="1.7109375" style="52" customWidth="1"/>
    <col min="8706" max="8706" width="58.7109375" style="52" customWidth="1"/>
    <col min="8707" max="8707" width="21.42578125" style="52" customWidth="1"/>
    <col min="8708" max="8711" width="20.7109375" style="52" customWidth="1"/>
    <col min="8712" max="8712" width="5.7109375" style="52" customWidth="1"/>
    <col min="8713" max="8713" width="4.42578125" style="52" customWidth="1"/>
    <col min="8714" max="8714" width="13" style="52" bestFit="1" customWidth="1"/>
    <col min="8715" max="8715" width="13" style="52" customWidth="1"/>
    <col min="8716" max="8716" width="14.85546875" style="52" customWidth="1"/>
    <col min="8717" max="8960" width="11.5703125" style="52"/>
    <col min="8961" max="8961" width="1.7109375" style="52" customWidth="1"/>
    <col min="8962" max="8962" width="58.7109375" style="52" customWidth="1"/>
    <col min="8963" max="8963" width="21.42578125" style="52" customWidth="1"/>
    <col min="8964" max="8967" width="20.7109375" style="52" customWidth="1"/>
    <col min="8968" max="8968" width="5.7109375" style="52" customWidth="1"/>
    <col min="8969" max="8969" width="4.42578125" style="52" customWidth="1"/>
    <col min="8970" max="8970" width="13" style="52" bestFit="1" customWidth="1"/>
    <col min="8971" max="8971" width="13" style="52" customWidth="1"/>
    <col min="8972" max="8972" width="14.85546875" style="52" customWidth="1"/>
    <col min="8973" max="9216" width="11.5703125" style="52"/>
    <col min="9217" max="9217" width="1.7109375" style="52" customWidth="1"/>
    <col min="9218" max="9218" width="58.7109375" style="52" customWidth="1"/>
    <col min="9219" max="9219" width="21.42578125" style="52" customWidth="1"/>
    <col min="9220" max="9223" width="20.7109375" style="52" customWidth="1"/>
    <col min="9224" max="9224" width="5.7109375" style="52" customWidth="1"/>
    <col min="9225" max="9225" width="4.42578125" style="52" customWidth="1"/>
    <col min="9226" max="9226" width="13" style="52" bestFit="1" customWidth="1"/>
    <col min="9227" max="9227" width="13" style="52" customWidth="1"/>
    <col min="9228" max="9228" width="14.85546875" style="52" customWidth="1"/>
    <col min="9229" max="9472" width="11.5703125" style="52"/>
    <col min="9473" max="9473" width="1.7109375" style="52" customWidth="1"/>
    <col min="9474" max="9474" width="58.7109375" style="52" customWidth="1"/>
    <col min="9475" max="9475" width="21.42578125" style="52" customWidth="1"/>
    <col min="9476" max="9479" width="20.7109375" style="52" customWidth="1"/>
    <col min="9480" max="9480" width="5.7109375" style="52" customWidth="1"/>
    <col min="9481" max="9481" width="4.42578125" style="52" customWidth="1"/>
    <col min="9482" max="9482" width="13" style="52" bestFit="1" customWidth="1"/>
    <col min="9483" max="9483" width="13" style="52" customWidth="1"/>
    <col min="9484" max="9484" width="14.85546875" style="52" customWidth="1"/>
    <col min="9485" max="9728" width="11.5703125" style="52"/>
    <col min="9729" max="9729" width="1.7109375" style="52" customWidth="1"/>
    <col min="9730" max="9730" width="58.7109375" style="52" customWidth="1"/>
    <col min="9731" max="9731" width="21.42578125" style="52" customWidth="1"/>
    <col min="9732" max="9735" width="20.7109375" style="52" customWidth="1"/>
    <col min="9736" max="9736" width="5.7109375" style="52" customWidth="1"/>
    <col min="9737" max="9737" width="4.42578125" style="52" customWidth="1"/>
    <col min="9738" max="9738" width="13" style="52" bestFit="1" customWidth="1"/>
    <col min="9739" max="9739" width="13" style="52" customWidth="1"/>
    <col min="9740" max="9740" width="14.85546875" style="52" customWidth="1"/>
    <col min="9741" max="9984" width="11.5703125" style="52"/>
    <col min="9985" max="9985" width="1.7109375" style="52" customWidth="1"/>
    <col min="9986" max="9986" width="58.7109375" style="52" customWidth="1"/>
    <col min="9987" max="9987" width="21.42578125" style="52" customWidth="1"/>
    <col min="9988" max="9991" width="20.7109375" style="52" customWidth="1"/>
    <col min="9992" max="9992" width="5.7109375" style="52" customWidth="1"/>
    <col min="9993" max="9993" width="4.42578125" style="52" customWidth="1"/>
    <col min="9994" max="9994" width="13" style="52" bestFit="1" customWidth="1"/>
    <col min="9995" max="9995" width="13" style="52" customWidth="1"/>
    <col min="9996" max="9996" width="14.85546875" style="52" customWidth="1"/>
    <col min="9997" max="10240" width="11.5703125" style="52"/>
    <col min="10241" max="10241" width="1.7109375" style="52" customWidth="1"/>
    <col min="10242" max="10242" width="58.7109375" style="52" customWidth="1"/>
    <col min="10243" max="10243" width="21.42578125" style="52" customWidth="1"/>
    <col min="10244" max="10247" width="20.7109375" style="52" customWidth="1"/>
    <col min="10248" max="10248" width="5.7109375" style="52" customWidth="1"/>
    <col min="10249" max="10249" width="4.42578125" style="52" customWidth="1"/>
    <col min="10250" max="10250" width="13" style="52" bestFit="1" customWidth="1"/>
    <col min="10251" max="10251" width="13" style="52" customWidth="1"/>
    <col min="10252" max="10252" width="14.85546875" style="52" customWidth="1"/>
    <col min="10253" max="10496" width="11.5703125" style="52"/>
    <col min="10497" max="10497" width="1.7109375" style="52" customWidth="1"/>
    <col min="10498" max="10498" width="58.7109375" style="52" customWidth="1"/>
    <col min="10499" max="10499" width="21.42578125" style="52" customWidth="1"/>
    <col min="10500" max="10503" width="20.7109375" style="52" customWidth="1"/>
    <col min="10504" max="10504" width="5.7109375" style="52" customWidth="1"/>
    <col min="10505" max="10505" width="4.42578125" style="52" customWidth="1"/>
    <col min="10506" max="10506" width="13" style="52" bestFit="1" customWidth="1"/>
    <col min="10507" max="10507" width="13" style="52" customWidth="1"/>
    <col min="10508" max="10508" width="14.85546875" style="52" customWidth="1"/>
    <col min="10509" max="10752" width="11.5703125" style="52"/>
    <col min="10753" max="10753" width="1.7109375" style="52" customWidth="1"/>
    <col min="10754" max="10754" width="58.7109375" style="52" customWidth="1"/>
    <col min="10755" max="10755" width="21.42578125" style="52" customWidth="1"/>
    <col min="10756" max="10759" width="20.7109375" style="52" customWidth="1"/>
    <col min="10760" max="10760" width="5.7109375" style="52" customWidth="1"/>
    <col min="10761" max="10761" width="4.42578125" style="52" customWidth="1"/>
    <col min="10762" max="10762" width="13" style="52" bestFit="1" customWidth="1"/>
    <col min="10763" max="10763" width="13" style="52" customWidth="1"/>
    <col min="10764" max="10764" width="14.85546875" style="52" customWidth="1"/>
    <col min="10765" max="11008" width="11.5703125" style="52"/>
    <col min="11009" max="11009" width="1.7109375" style="52" customWidth="1"/>
    <col min="11010" max="11010" width="58.7109375" style="52" customWidth="1"/>
    <col min="11011" max="11011" width="21.42578125" style="52" customWidth="1"/>
    <col min="11012" max="11015" width="20.7109375" style="52" customWidth="1"/>
    <col min="11016" max="11016" width="5.7109375" style="52" customWidth="1"/>
    <col min="11017" max="11017" width="4.42578125" style="52" customWidth="1"/>
    <col min="11018" max="11018" width="13" style="52" bestFit="1" customWidth="1"/>
    <col min="11019" max="11019" width="13" style="52" customWidth="1"/>
    <col min="11020" max="11020" width="14.85546875" style="52" customWidth="1"/>
    <col min="11021" max="11264" width="11.5703125" style="52"/>
    <col min="11265" max="11265" width="1.7109375" style="52" customWidth="1"/>
    <col min="11266" max="11266" width="58.7109375" style="52" customWidth="1"/>
    <col min="11267" max="11267" width="21.42578125" style="52" customWidth="1"/>
    <col min="11268" max="11271" width="20.7109375" style="52" customWidth="1"/>
    <col min="11272" max="11272" width="5.7109375" style="52" customWidth="1"/>
    <col min="11273" max="11273" width="4.42578125" style="52" customWidth="1"/>
    <col min="11274" max="11274" width="13" style="52" bestFit="1" customWidth="1"/>
    <col min="11275" max="11275" width="13" style="52" customWidth="1"/>
    <col min="11276" max="11276" width="14.85546875" style="52" customWidth="1"/>
    <col min="11277" max="11520" width="11.5703125" style="52"/>
    <col min="11521" max="11521" width="1.7109375" style="52" customWidth="1"/>
    <col min="11522" max="11522" width="58.7109375" style="52" customWidth="1"/>
    <col min="11523" max="11523" width="21.42578125" style="52" customWidth="1"/>
    <col min="11524" max="11527" width="20.7109375" style="52" customWidth="1"/>
    <col min="11528" max="11528" width="5.7109375" style="52" customWidth="1"/>
    <col min="11529" max="11529" width="4.42578125" style="52" customWidth="1"/>
    <col min="11530" max="11530" width="13" style="52" bestFit="1" customWidth="1"/>
    <col min="11531" max="11531" width="13" style="52" customWidth="1"/>
    <col min="11532" max="11532" width="14.85546875" style="52" customWidth="1"/>
    <col min="11533" max="11776" width="11.5703125" style="52"/>
    <col min="11777" max="11777" width="1.7109375" style="52" customWidth="1"/>
    <col min="11778" max="11778" width="58.7109375" style="52" customWidth="1"/>
    <col min="11779" max="11779" width="21.42578125" style="52" customWidth="1"/>
    <col min="11780" max="11783" width="20.7109375" style="52" customWidth="1"/>
    <col min="11784" max="11784" width="5.7109375" style="52" customWidth="1"/>
    <col min="11785" max="11785" width="4.42578125" style="52" customWidth="1"/>
    <col min="11786" max="11786" width="13" style="52" bestFit="1" customWidth="1"/>
    <col min="11787" max="11787" width="13" style="52" customWidth="1"/>
    <col min="11788" max="11788" width="14.85546875" style="52" customWidth="1"/>
    <col min="11789" max="12032" width="11.5703125" style="52"/>
    <col min="12033" max="12033" width="1.7109375" style="52" customWidth="1"/>
    <col min="12034" max="12034" width="58.7109375" style="52" customWidth="1"/>
    <col min="12035" max="12035" width="21.42578125" style="52" customWidth="1"/>
    <col min="12036" max="12039" width="20.7109375" style="52" customWidth="1"/>
    <col min="12040" max="12040" width="5.7109375" style="52" customWidth="1"/>
    <col min="12041" max="12041" width="4.42578125" style="52" customWidth="1"/>
    <col min="12042" max="12042" width="13" style="52" bestFit="1" customWidth="1"/>
    <col min="12043" max="12043" width="13" style="52" customWidth="1"/>
    <col min="12044" max="12044" width="14.85546875" style="52" customWidth="1"/>
    <col min="12045" max="12288" width="11.5703125" style="52"/>
    <col min="12289" max="12289" width="1.7109375" style="52" customWidth="1"/>
    <col min="12290" max="12290" width="58.7109375" style="52" customWidth="1"/>
    <col min="12291" max="12291" width="21.42578125" style="52" customWidth="1"/>
    <col min="12292" max="12295" width="20.7109375" style="52" customWidth="1"/>
    <col min="12296" max="12296" width="5.7109375" style="52" customWidth="1"/>
    <col min="12297" max="12297" width="4.42578125" style="52" customWidth="1"/>
    <col min="12298" max="12298" width="13" style="52" bestFit="1" customWidth="1"/>
    <col min="12299" max="12299" width="13" style="52" customWidth="1"/>
    <col min="12300" max="12300" width="14.85546875" style="52" customWidth="1"/>
    <col min="12301" max="12544" width="11.5703125" style="52"/>
    <col min="12545" max="12545" width="1.7109375" style="52" customWidth="1"/>
    <col min="12546" max="12546" width="58.7109375" style="52" customWidth="1"/>
    <col min="12547" max="12547" width="21.42578125" style="52" customWidth="1"/>
    <col min="12548" max="12551" width="20.7109375" style="52" customWidth="1"/>
    <col min="12552" max="12552" width="5.7109375" style="52" customWidth="1"/>
    <col min="12553" max="12553" width="4.42578125" style="52" customWidth="1"/>
    <col min="12554" max="12554" width="13" style="52" bestFit="1" customWidth="1"/>
    <col min="12555" max="12555" width="13" style="52" customWidth="1"/>
    <col min="12556" max="12556" width="14.85546875" style="52" customWidth="1"/>
    <col min="12557" max="12800" width="11.5703125" style="52"/>
    <col min="12801" max="12801" width="1.7109375" style="52" customWidth="1"/>
    <col min="12802" max="12802" width="58.7109375" style="52" customWidth="1"/>
    <col min="12803" max="12803" width="21.42578125" style="52" customWidth="1"/>
    <col min="12804" max="12807" width="20.7109375" style="52" customWidth="1"/>
    <col min="12808" max="12808" width="5.7109375" style="52" customWidth="1"/>
    <col min="12809" max="12809" width="4.42578125" style="52" customWidth="1"/>
    <col min="12810" max="12810" width="13" style="52" bestFit="1" customWidth="1"/>
    <col min="12811" max="12811" width="13" style="52" customWidth="1"/>
    <col min="12812" max="12812" width="14.85546875" style="52" customWidth="1"/>
    <col min="12813" max="13056" width="11.5703125" style="52"/>
    <col min="13057" max="13057" width="1.7109375" style="52" customWidth="1"/>
    <col min="13058" max="13058" width="58.7109375" style="52" customWidth="1"/>
    <col min="13059" max="13059" width="21.42578125" style="52" customWidth="1"/>
    <col min="13060" max="13063" width="20.7109375" style="52" customWidth="1"/>
    <col min="13064" max="13064" width="5.7109375" style="52" customWidth="1"/>
    <col min="13065" max="13065" width="4.42578125" style="52" customWidth="1"/>
    <col min="13066" max="13066" width="13" style="52" bestFit="1" customWidth="1"/>
    <col min="13067" max="13067" width="13" style="52" customWidth="1"/>
    <col min="13068" max="13068" width="14.85546875" style="52" customWidth="1"/>
    <col min="13069" max="13312" width="11.5703125" style="52"/>
    <col min="13313" max="13313" width="1.7109375" style="52" customWidth="1"/>
    <col min="13314" max="13314" width="58.7109375" style="52" customWidth="1"/>
    <col min="13315" max="13315" width="21.42578125" style="52" customWidth="1"/>
    <col min="13316" max="13319" width="20.7109375" style="52" customWidth="1"/>
    <col min="13320" max="13320" width="5.7109375" style="52" customWidth="1"/>
    <col min="13321" max="13321" width="4.42578125" style="52" customWidth="1"/>
    <col min="13322" max="13322" width="13" style="52" bestFit="1" customWidth="1"/>
    <col min="13323" max="13323" width="13" style="52" customWidth="1"/>
    <col min="13324" max="13324" width="14.85546875" style="52" customWidth="1"/>
    <col min="13325" max="13568" width="11.5703125" style="52"/>
    <col min="13569" max="13569" width="1.7109375" style="52" customWidth="1"/>
    <col min="13570" max="13570" width="58.7109375" style="52" customWidth="1"/>
    <col min="13571" max="13571" width="21.42578125" style="52" customWidth="1"/>
    <col min="13572" max="13575" width="20.7109375" style="52" customWidth="1"/>
    <col min="13576" max="13576" width="5.7109375" style="52" customWidth="1"/>
    <col min="13577" max="13577" width="4.42578125" style="52" customWidth="1"/>
    <col min="13578" max="13578" width="13" style="52" bestFit="1" customWidth="1"/>
    <col min="13579" max="13579" width="13" style="52" customWidth="1"/>
    <col min="13580" max="13580" width="14.85546875" style="52" customWidth="1"/>
    <col min="13581" max="13824" width="11.5703125" style="52"/>
    <col min="13825" max="13825" width="1.7109375" style="52" customWidth="1"/>
    <col min="13826" max="13826" width="58.7109375" style="52" customWidth="1"/>
    <col min="13827" max="13827" width="21.42578125" style="52" customWidth="1"/>
    <col min="13828" max="13831" width="20.7109375" style="52" customWidth="1"/>
    <col min="13832" max="13832" width="5.7109375" style="52" customWidth="1"/>
    <col min="13833" max="13833" width="4.42578125" style="52" customWidth="1"/>
    <col min="13834" max="13834" width="13" style="52" bestFit="1" customWidth="1"/>
    <col min="13835" max="13835" width="13" style="52" customWidth="1"/>
    <col min="13836" max="13836" width="14.85546875" style="52" customWidth="1"/>
    <col min="13837" max="14080" width="11.5703125" style="52"/>
    <col min="14081" max="14081" width="1.7109375" style="52" customWidth="1"/>
    <col min="14082" max="14082" width="58.7109375" style="52" customWidth="1"/>
    <col min="14083" max="14083" width="21.42578125" style="52" customWidth="1"/>
    <col min="14084" max="14087" width="20.7109375" style="52" customWidth="1"/>
    <col min="14088" max="14088" width="5.7109375" style="52" customWidth="1"/>
    <col min="14089" max="14089" width="4.42578125" style="52" customWidth="1"/>
    <col min="14090" max="14090" width="13" style="52" bestFit="1" customWidth="1"/>
    <col min="14091" max="14091" width="13" style="52" customWidth="1"/>
    <col min="14092" max="14092" width="14.85546875" style="52" customWidth="1"/>
    <col min="14093" max="14336" width="11.5703125" style="52"/>
    <col min="14337" max="14337" width="1.7109375" style="52" customWidth="1"/>
    <col min="14338" max="14338" width="58.7109375" style="52" customWidth="1"/>
    <col min="14339" max="14339" width="21.42578125" style="52" customWidth="1"/>
    <col min="14340" max="14343" width="20.7109375" style="52" customWidth="1"/>
    <col min="14344" max="14344" width="5.7109375" style="52" customWidth="1"/>
    <col min="14345" max="14345" width="4.42578125" style="52" customWidth="1"/>
    <col min="14346" max="14346" width="13" style="52" bestFit="1" customWidth="1"/>
    <col min="14347" max="14347" width="13" style="52" customWidth="1"/>
    <col min="14348" max="14348" width="14.85546875" style="52" customWidth="1"/>
    <col min="14349" max="14592" width="11.5703125" style="52"/>
    <col min="14593" max="14593" width="1.7109375" style="52" customWidth="1"/>
    <col min="14594" max="14594" width="58.7109375" style="52" customWidth="1"/>
    <col min="14595" max="14595" width="21.42578125" style="52" customWidth="1"/>
    <col min="14596" max="14599" width="20.7109375" style="52" customWidth="1"/>
    <col min="14600" max="14600" width="5.7109375" style="52" customWidth="1"/>
    <col min="14601" max="14601" width="4.42578125" style="52" customWidth="1"/>
    <col min="14602" max="14602" width="13" style="52" bestFit="1" customWidth="1"/>
    <col min="14603" max="14603" width="13" style="52" customWidth="1"/>
    <col min="14604" max="14604" width="14.85546875" style="52" customWidth="1"/>
    <col min="14605" max="14848" width="11.5703125" style="52"/>
    <col min="14849" max="14849" width="1.7109375" style="52" customWidth="1"/>
    <col min="14850" max="14850" width="58.7109375" style="52" customWidth="1"/>
    <col min="14851" max="14851" width="21.42578125" style="52" customWidth="1"/>
    <col min="14852" max="14855" width="20.7109375" style="52" customWidth="1"/>
    <col min="14856" max="14856" width="5.7109375" style="52" customWidth="1"/>
    <col min="14857" max="14857" width="4.42578125" style="52" customWidth="1"/>
    <col min="14858" max="14858" width="13" style="52" bestFit="1" customWidth="1"/>
    <col min="14859" max="14859" width="13" style="52" customWidth="1"/>
    <col min="14860" max="14860" width="14.85546875" style="52" customWidth="1"/>
    <col min="14861" max="15104" width="11.5703125" style="52"/>
    <col min="15105" max="15105" width="1.7109375" style="52" customWidth="1"/>
    <col min="15106" max="15106" width="58.7109375" style="52" customWidth="1"/>
    <col min="15107" max="15107" width="21.42578125" style="52" customWidth="1"/>
    <col min="15108" max="15111" width="20.7109375" style="52" customWidth="1"/>
    <col min="15112" max="15112" width="5.7109375" style="52" customWidth="1"/>
    <col min="15113" max="15113" width="4.42578125" style="52" customWidth="1"/>
    <col min="15114" max="15114" width="13" style="52" bestFit="1" customWidth="1"/>
    <col min="15115" max="15115" width="13" style="52" customWidth="1"/>
    <col min="15116" max="15116" width="14.85546875" style="52" customWidth="1"/>
    <col min="15117" max="15360" width="11.5703125" style="52"/>
    <col min="15361" max="15361" width="1.7109375" style="52" customWidth="1"/>
    <col min="15362" max="15362" width="58.7109375" style="52" customWidth="1"/>
    <col min="15363" max="15363" width="21.42578125" style="52" customWidth="1"/>
    <col min="15364" max="15367" width="20.7109375" style="52" customWidth="1"/>
    <col min="15368" max="15368" width="5.7109375" style="52" customWidth="1"/>
    <col min="15369" max="15369" width="4.42578125" style="52" customWidth="1"/>
    <col min="15370" max="15370" width="13" style="52" bestFit="1" customWidth="1"/>
    <col min="15371" max="15371" width="13" style="52" customWidth="1"/>
    <col min="15372" max="15372" width="14.85546875" style="52" customWidth="1"/>
    <col min="15373" max="15616" width="11.5703125" style="52"/>
    <col min="15617" max="15617" width="1.7109375" style="52" customWidth="1"/>
    <col min="15618" max="15618" width="58.7109375" style="52" customWidth="1"/>
    <col min="15619" max="15619" width="21.42578125" style="52" customWidth="1"/>
    <col min="15620" max="15623" width="20.7109375" style="52" customWidth="1"/>
    <col min="15624" max="15624" width="5.7109375" style="52" customWidth="1"/>
    <col min="15625" max="15625" width="4.42578125" style="52" customWidth="1"/>
    <col min="15626" max="15626" width="13" style="52" bestFit="1" customWidth="1"/>
    <col min="15627" max="15627" width="13" style="52" customWidth="1"/>
    <col min="15628" max="15628" width="14.85546875" style="52" customWidth="1"/>
    <col min="15629" max="15872" width="11.5703125" style="52"/>
    <col min="15873" max="15873" width="1.7109375" style="52" customWidth="1"/>
    <col min="15874" max="15874" width="58.7109375" style="52" customWidth="1"/>
    <col min="15875" max="15875" width="21.42578125" style="52" customWidth="1"/>
    <col min="15876" max="15879" width="20.7109375" style="52" customWidth="1"/>
    <col min="15880" max="15880" width="5.7109375" style="52" customWidth="1"/>
    <col min="15881" max="15881" width="4.42578125" style="52" customWidth="1"/>
    <col min="15882" max="15882" width="13" style="52" bestFit="1" customWidth="1"/>
    <col min="15883" max="15883" width="13" style="52" customWidth="1"/>
    <col min="15884" max="15884" width="14.85546875" style="52" customWidth="1"/>
    <col min="15885" max="16128" width="11.5703125" style="52"/>
    <col min="16129" max="16129" width="1.7109375" style="52" customWidth="1"/>
    <col min="16130" max="16130" width="58.7109375" style="52" customWidth="1"/>
    <col min="16131" max="16131" width="21.42578125" style="52" customWidth="1"/>
    <col min="16132" max="16135" width="20.7109375" style="52" customWidth="1"/>
    <col min="16136" max="16136" width="5.7109375" style="52" customWidth="1"/>
    <col min="16137" max="16137" width="4.42578125" style="52" customWidth="1"/>
    <col min="16138" max="16138" width="13" style="52" bestFit="1" customWidth="1"/>
    <col min="16139" max="16139" width="13" style="52" customWidth="1"/>
    <col min="16140" max="16140" width="14.85546875" style="52" customWidth="1"/>
    <col min="16141" max="16384" width="11.5703125" style="52"/>
  </cols>
  <sheetData>
    <row r="1" spans="1:12" ht="17.25" customHeight="1" x14ac:dyDescent="0.2">
      <c r="F1" s="53" t="s">
        <v>41</v>
      </c>
      <c r="G1" s="157" t="s">
        <v>28</v>
      </c>
    </row>
    <row r="2" spans="1:12" ht="18" customHeight="1" x14ac:dyDescent="0.2">
      <c r="B2" s="54"/>
      <c r="C2" s="370" t="s">
        <v>174</v>
      </c>
      <c r="D2" s="370"/>
      <c r="E2" s="370"/>
      <c r="F2" s="53" t="s">
        <v>17</v>
      </c>
      <c r="G2" s="157" t="str">
        <f>Start!H3</f>
        <v>XXXXXX</v>
      </c>
    </row>
    <row r="3" spans="1:12" ht="18" customHeight="1" x14ac:dyDescent="0.2">
      <c r="B3" s="54"/>
      <c r="C3" s="370"/>
      <c r="D3" s="370"/>
      <c r="E3" s="370"/>
      <c r="F3" s="57" t="s">
        <v>11</v>
      </c>
      <c r="G3" s="165" t="str">
        <f>Start!H4</f>
        <v>TT.MM.JJJJ</v>
      </c>
    </row>
    <row r="4" spans="1:12" ht="15.75" customHeight="1" x14ac:dyDescent="0.2">
      <c r="B4" s="59"/>
      <c r="C4" s="297" t="s">
        <v>230</v>
      </c>
      <c r="F4" s="57"/>
      <c r="G4" s="113"/>
    </row>
    <row r="5" spans="1:12" ht="13.5" customHeight="1" x14ac:dyDescent="0.3">
      <c r="B5" s="62"/>
      <c r="C5" s="55"/>
      <c r="F5" s="57"/>
      <c r="G5" s="124"/>
    </row>
    <row r="6" spans="1:12" ht="24.95" customHeight="1" x14ac:dyDescent="0.2">
      <c r="B6" s="189" t="s">
        <v>43</v>
      </c>
      <c r="F6" s="53"/>
      <c r="G6" s="296" t="s">
        <v>175</v>
      </c>
      <c r="H6" s="230"/>
    </row>
    <row r="7" spans="1:12" ht="18" x14ac:dyDescent="0.2">
      <c r="C7" s="115" t="str">
        <f>IF(G7="N","Bitte leer lassen","")</f>
        <v/>
      </c>
      <c r="D7" s="35" t="str">
        <f>IF(G7="N",IF(SUM(D15:G40)&gt;0,"ERROR","OK"),"")</f>
        <v/>
      </c>
      <c r="F7" s="61" t="s">
        <v>44</v>
      </c>
      <c r="G7" s="317" t="str">
        <f>IF(Start!$D$10="","",Start!$D$10)</f>
        <v>A</v>
      </c>
      <c r="H7" s="140">
        <v>50</v>
      </c>
    </row>
    <row r="8" spans="1:12" ht="18" x14ac:dyDescent="0.2">
      <c r="B8" s="115"/>
      <c r="C8" s="91"/>
      <c r="F8" s="61" t="s">
        <v>45</v>
      </c>
      <c r="G8" s="316" t="str">
        <f>IF(Start!$D$12="","",Start!$D$12)</f>
        <v>CHF</v>
      </c>
      <c r="H8" s="24">
        <v>51</v>
      </c>
    </row>
    <row r="9" spans="1:12" ht="18.75" customHeight="1" x14ac:dyDescent="0.2">
      <c r="B9" s="116"/>
      <c r="D9" s="111"/>
      <c r="E9" s="111"/>
      <c r="F9" s="111"/>
      <c r="G9" s="118"/>
    </row>
    <row r="10" spans="1:12" ht="65.099999999999994" customHeight="1" x14ac:dyDescent="0.2">
      <c r="B10" s="299" t="s">
        <v>108</v>
      </c>
      <c r="C10" s="300" t="s">
        <v>109</v>
      </c>
      <c r="D10" s="367" t="s">
        <v>232</v>
      </c>
      <c r="E10" s="368"/>
      <c r="F10" s="367" t="s">
        <v>233</v>
      </c>
      <c r="G10" s="368"/>
      <c r="H10" s="66"/>
    </row>
    <row r="11" spans="1:12" ht="12.75" customHeight="1" x14ac:dyDescent="0.2">
      <c r="B11" s="71"/>
      <c r="C11" s="119"/>
      <c r="D11" s="363" t="s">
        <v>47</v>
      </c>
      <c r="E11" s="354" t="s">
        <v>151</v>
      </c>
      <c r="F11" s="363" t="s">
        <v>47</v>
      </c>
      <c r="G11" s="354" t="s">
        <v>151</v>
      </c>
      <c r="H11" s="108"/>
    </row>
    <row r="12" spans="1:12" ht="12.75" customHeight="1" x14ac:dyDescent="0.2">
      <c r="B12" s="71"/>
      <c r="C12" s="119"/>
      <c r="D12" s="364"/>
      <c r="E12" s="362"/>
      <c r="F12" s="364"/>
      <c r="G12" s="362"/>
      <c r="H12" s="108"/>
    </row>
    <row r="13" spans="1:12" ht="12.75" customHeight="1" x14ac:dyDescent="0.2">
      <c r="B13" s="71"/>
      <c r="C13" s="119"/>
      <c r="D13" s="365"/>
      <c r="E13" s="355"/>
      <c r="F13" s="365"/>
      <c r="G13" s="355"/>
      <c r="H13" s="74"/>
    </row>
    <row r="14" spans="1:12" ht="21.75" customHeight="1" x14ac:dyDescent="0.2">
      <c r="B14" s="308" t="s">
        <v>114</v>
      </c>
      <c r="C14" s="1" t="s">
        <v>50</v>
      </c>
      <c r="D14" s="1" t="s">
        <v>51</v>
      </c>
      <c r="E14" s="1" t="s">
        <v>52</v>
      </c>
      <c r="F14" s="1" t="s">
        <v>53</v>
      </c>
      <c r="G14" s="1" t="s">
        <v>54</v>
      </c>
      <c r="H14" s="74"/>
      <c r="J14" s="84" t="s">
        <v>154</v>
      </c>
      <c r="K14" s="84" t="s">
        <v>155</v>
      </c>
      <c r="L14" s="84" t="s">
        <v>123</v>
      </c>
    </row>
    <row r="15" spans="1:12" ht="20.100000000000001" customHeight="1" thickBot="1" x14ac:dyDescent="0.25">
      <c r="A15" s="59"/>
      <c r="B15" s="125" t="str">
        <f>IF('F012.MELD'!B15="","",'F012.MELD'!B15)</f>
        <v/>
      </c>
      <c r="C15" s="126" t="str">
        <f>IF('F012.MELD'!C15="","",'F012.MELD'!C15)</f>
        <v/>
      </c>
      <c r="D15" s="289"/>
      <c r="E15" s="289"/>
      <c r="F15" s="289"/>
      <c r="G15" s="289"/>
      <c r="H15" s="24">
        <v>1</v>
      </c>
      <c r="J15" s="35" t="str">
        <f>IF(E15&gt;D15,"ERROR","OK")</f>
        <v>OK</v>
      </c>
      <c r="K15" s="35" t="str">
        <f>IF(G15&gt;F15,"ERROR","OK")</f>
        <v>OK</v>
      </c>
      <c r="L15" s="35" t="str">
        <f>IF(COUNT(D15:G15)=0,"OK",IF(B15&lt;&gt;"","OK","ERROR"))</f>
        <v>OK</v>
      </c>
    </row>
    <row r="16" spans="1:12" ht="20.100000000000001" customHeight="1" thickTop="1" thickBot="1" x14ac:dyDescent="0.25">
      <c r="B16" s="125" t="str">
        <f>IF('F012.MELD'!B16="","",'F012.MELD'!B16)</f>
        <v/>
      </c>
      <c r="C16" s="126" t="str">
        <f>IF('F012.MELD'!C16="","",'F012.MELD'!C16)</f>
        <v/>
      </c>
      <c r="D16" s="289"/>
      <c r="E16" s="289"/>
      <c r="F16" s="289"/>
      <c r="G16" s="289"/>
      <c r="H16" s="24">
        <v>2</v>
      </c>
      <c r="J16" s="35" t="str">
        <f t="shared" ref="J16:J39" si="0">IF(E16&gt;D16,"ERROR","OK")</f>
        <v>OK</v>
      </c>
      <c r="K16" s="35" t="str">
        <f t="shared" ref="K16:K39" si="1">IF(G16&gt;F16,"ERROR","OK")</f>
        <v>OK</v>
      </c>
      <c r="L16" s="35" t="str">
        <f t="shared" ref="L16:L39" si="2">IF(COUNT(D16:G16)=0,"OK",IF(B16&lt;&gt;"","OK","ERROR"))</f>
        <v>OK</v>
      </c>
    </row>
    <row r="17" spans="2:12" ht="20.100000000000001" customHeight="1" thickTop="1" thickBot="1" x14ac:dyDescent="0.25">
      <c r="B17" s="125" t="str">
        <f>IF('F012.MELD'!B17="","",'F012.MELD'!B17)</f>
        <v/>
      </c>
      <c r="C17" s="126" t="str">
        <f>IF('F012.MELD'!C17="","",'F012.MELD'!C17)</f>
        <v/>
      </c>
      <c r="D17" s="289"/>
      <c r="E17" s="289"/>
      <c r="F17" s="289"/>
      <c r="G17" s="289"/>
      <c r="H17" s="24">
        <v>3</v>
      </c>
      <c r="J17" s="35" t="str">
        <f t="shared" si="0"/>
        <v>OK</v>
      </c>
      <c r="K17" s="35" t="str">
        <f t="shared" si="1"/>
        <v>OK</v>
      </c>
      <c r="L17" s="35" t="str">
        <f t="shared" si="2"/>
        <v>OK</v>
      </c>
    </row>
    <row r="18" spans="2:12" ht="20.100000000000001" customHeight="1" thickTop="1" thickBot="1" x14ac:dyDescent="0.25">
      <c r="B18" s="125" t="str">
        <f>IF('F012.MELD'!B18="","",'F012.MELD'!B18)</f>
        <v/>
      </c>
      <c r="C18" s="126" t="str">
        <f>IF('F012.MELD'!C18="","",'F012.MELD'!C18)</f>
        <v/>
      </c>
      <c r="D18" s="289"/>
      <c r="E18" s="289"/>
      <c r="F18" s="289"/>
      <c r="G18" s="289"/>
      <c r="H18" s="24">
        <v>4</v>
      </c>
      <c r="J18" s="35" t="str">
        <f t="shared" si="0"/>
        <v>OK</v>
      </c>
      <c r="K18" s="35" t="str">
        <f t="shared" si="1"/>
        <v>OK</v>
      </c>
      <c r="L18" s="35" t="str">
        <f t="shared" si="2"/>
        <v>OK</v>
      </c>
    </row>
    <row r="19" spans="2:12" ht="20.100000000000001" customHeight="1" thickTop="1" thickBot="1" x14ac:dyDescent="0.25">
      <c r="B19" s="125" t="str">
        <f>IF('F012.MELD'!B19="","",'F012.MELD'!B19)</f>
        <v/>
      </c>
      <c r="C19" s="126" t="str">
        <f>IF('F012.MELD'!C19="","",'F012.MELD'!C19)</f>
        <v/>
      </c>
      <c r="D19" s="289"/>
      <c r="E19" s="289"/>
      <c r="F19" s="289"/>
      <c r="G19" s="289"/>
      <c r="H19" s="24">
        <v>5</v>
      </c>
      <c r="J19" s="35" t="str">
        <f t="shared" si="0"/>
        <v>OK</v>
      </c>
      <c r="K19" s="35" t="str">
        <f t="shared" si="1"/>
        <v>OK</v>
      </c>
      <c r="L19" s="35" t="str">
        <f t="shared" si="2"/>
        <v>OK</v>
      </c>
    </row>
    <row r="20" spans="2:12" ht="20.100000000000001" customHeight="1" thickTop="1" thickBot="1" x14ac:dyDescent="0.25">
      <c r="B20" s="125" t="str">
        <f>IF('F012.MELD'!B20="","",'F012.MELD'!B20)</f>
        <v/>
      </c>
      <c r="C20" s="126" t="str">
        <f>IF('F012.MELD'!C20="","",'F012.MELD'!C20)</f>
        <v/>
      </c>
      <c r="D20" s="289"/>
      <c r="E20" s="289"/>
      <c r="F20" s="289"/>
      <c r="G20" s="289"/>
      <c r="H20" s="24">
        <v>6</v>
      </c>
      <c r="J20" s="35" t="str">
        <f t="shared" si="0"/>
        <v>OK</v>
      </c>
      <c r="K20" s="35" t="str">
        <f t="shared" si="1"/>
        <v>OK</v>
      </c>
      <c r="L20" s="35" t="str">
        <f t="shared" si="2"/>
        <v>OK</v>
      </c>
    </row>
    <row r="21" spans="2:12" ht="20.100000000000001" customHeight="1" thickTop="1" thickBot="1" x14ac:dyDescent="0.25">
      <c r="B21" s="125" t="str">
        <f>IF('F012.MELD'!B21="","",'F012.MELD'!B21)</f>
        <v/>
      </c>
      <c r="C21" s="126" t="str">
        <f>IF('F012.MELD'!C21="","",'F012.MELD'!C21)</f>
        <v/>
      </c>
      <c r="D21" s="289"/>
      <c r="E21" s="289"/>
      <c r="F21" s="289"/>
      <c r="G21" s="289"/>
      <c r="H21" s="24">
        <v>7</v>
      </c>
      <c r="J21" s="35" t="str">
        <f t="shared" si="0"/>
        <v>OK</v>
      </c>
      <c r="K21" s="35" t="str">
        <f t="shared" si="1"/>
        <v>OK</v>
      </c>
      <c r="L21" s="35" t="str">
        <f t="shared" si="2"/>
        <v>OK</v>
      </c>
    </row>
    <row r="22" spans="2:12" ht="20.100000000000001" customHeight="1" thickTop="1" thickBot="1" x14ac:dyDescent="0.25">
      <c r="B22" s="125" t="str">
        <f>IF('F012.MELD'!B22="","",'F012.MELD'!B22)</f>
        <v/>
      </c>
      <c r="C22" s="126" t="str">
        <f>IF('F012.MELD'!C22="","",'F012.MELD'!C22)</f>
        <v/>
      </c>
      <c r="D22" s="289"/>
      <c r="E22" s="289"/>
      <c r="F22" s="289"/>
      <c r="G22" s="289"/>
      <c r="H22" s="24">
        <v>8</v>
      </c>
      <c r="J22" s="35" t="str">
        <f t="shared" si="0"/>
        <v>OK</v>
      </c>
      <c r="K22" s="35" t="str">
        <f t="shared" si="1"/>
        <v>OK</v>
      </c>
      <c r="L22" s="35" t="str">
        <f t="shared" si="2"/>
        <v>OK</v>
      </c>
    </row>
    <row r="23" spans="2:12" ht="20.100000000000001" customHeight="1" thickTop="1" thickBot="1" x14ac:dyDescent="0.25">
      <c r="B23" s="125" t="str">
        <f>IF('F012.MELD'!B23="","",'F012.MELD'!B23)</f>
        <v/>
      </c>
      <c r="C23" s="126" t="str">
        <f>IF('F012.MELD'!C23="","",'F012.MELD'!C23)</f>
        <v/>
      </c>
      <c r="D23" s="289"/>
      <c r="E23" s="289"/>
      <c r="F23" s="289"/>
      <c r="G23" s="289"/>
      <c r="H23" s="24">
        <v>9</v>
      </c>
      <c r="J23" s="35" t="str">
        <f t="shared" si="0"/>
        <v>OK</v>
      </c>
      <c r="K23" s="35" t="str">
        <f t="shared" si="1"/>
        <v>OK</v>
      </c>
      <c r="L23" s="35" t="str">
        <f t="shared" si="2"/>
        <v>OK</v>
      </c>
    </row>
    <row r="24" spans="2:12" ht="20.100000000000001" customHeight="1" thickTop="1" thickBot="1" x14ac:dyDescent="0.25">
      <c r="B24" s="125" t="str">
        <f>IF('F012.MELD'!B24="","",'F012.MELD'!B24)</f>
        <v/>
      </c>
      <c r="C24" s="126" t="str">
        <f>IF('F012.MELD'!C24="","",'F012.MELD'!C24)</f>
        <v/>
      </c>
      <c r="D24" s="289"/>
      <c r="E24" s="289"/>
      <c r="F24" s="289"/>
      <c r="G24" s="289"/>
      <c r="H24" s="24">
        <v>10</v>
      </c>
      <c r="J24" s="35" t="str">
        <f t="shared" si="0"/>
        <v>OK</v>
      </c>
      <c r="K24" s="35" t="str">
        <f t="shared" si="1"/>
        <v>OK</v>
      </c>
      <c r="L24" s="35" t="str">
        <f t="shared" si="2"/>
        <v>OK</v>
      </c>
    </row>
    <row r="25" spans="2:12" ht="20.100000000000001" customHeight="1" thickTop="1" thickBot="1" x14ac:dyDescent="0.25">
      <c r="B25" s="125" t="str">
        <f>IF('F012.MELD'!B25="","",'F012.MELD'!B25)</f>
        <v/>
      </c>
      <c r="C25" s="126" t="str">
        <f>IF('F012.MELD'!C25="","",'F012.MELD'!C25)</f>
        <v/>
      </c>
      <c r="D25" s="289"/>
      <c r="E25" s="289"/>
      <c r="F25" s="289"/>
      <c r="G25" s="289"/>
      <c r="H25" s="24">
        <v>11</v>
      </c>
      <c r="J25" s="35" t="str">
        <f t="shared" si="0"/>
        <v>OK</v>
      </c>
      <c r="K25" s="35" t="str">
        <f t="shared" si="1"/>
        <v>OK</v>
      </c>
      <c r="L25" s="35" t="str">
        <f t="shared" si="2"/>
        <v>OK</v>
      </c>
    </row>
    <row r="26" spans="2:12" ht="20.100000000000001" customHeight="1" thickTop="1" thickBot="1" x14ac:dyDescent="0.25">
      <c r="B26" s="125" t="str">
        <f>IF('F012.MELD'!B26="","",'F012.MELD'!B26)</f>
        <v/>
      </c>
      <c r="C26" s="126" t="str">
        <f>IF('F012.MELD'!C26="","",'F012.MELD'!C26)</f>
        <v/>
      </c>
      <c r="D26" s="289"/>
      <c r="E26" s="289"/>
      <c r="F26" s="289"/>
      <c r="G26" s="289"/>
      <c r="H26" s="24">
        <v>12</v>
      </c>
      <c r="J26" s="35" t="str">
        <f t="shared" si="0"/>
        <v>OK</v>
      </c>
      <c r="K26" s="35" t="str">
        <f t="shared" si="1"/>
        <v>OK</v>
      </c>
      <c r="L26" s="35" t="str">
        <f t="shared" si="2"/>
        <v>OK</v>
      </c>
    </row>
    <row r="27" spans="2:12" ht="20.100000000000001" customHeight="1" thickTop="1" thickBot="1" x14ac:dyDescent="0.25">
      <c r="B27" s="125" t="str">
        <f>IF('F012.MELD'!B27="","",'F012.MELD'!B27)</f>
        <v/>
      </c>
      <c r="C27" s="126" t="str">
        <f>IF('F012.MELD'!C27="","",'F012.MELD'!C27)</f>
        <v/>
      </c>
      <c r="D27" s="289"/>
      <c r="E27" s="289"/>
      <c r="F27" s="289"/>
      <c r="G27" s="289"/>
      <c r="H27" s="24">
        <v>13</v>
      </c>
      <c r="J27" s="35" t="str">
        <f t="shared" si="0"/>
        <v>OK</v>
      </c>
      <c r="K27" s="35" t="str">
        <f t="shared" si="1"/>
        <v>OK</v>
      </c>
      <c r="L27" s="35" t="str">
        <f t="shared" si="2"/>
        <v>OK</v>
      </c>
    </row>
    <row r="28" spans="2:12" ht="20.100000000000001" customHeight="1" thickTop="1" thickBot="1" x14ac:dyDescent="0.25">
      <c r="B28" s="125" t="str">
        <f>IF('F012.MELD'!B28="","",'F012.MELD'!B28)</f>
        <v/>
      </c>
      <c r="C28" s="126" t="str">
        <f>IF('F012.MELD'!C28="","",'F012.MELD'!C28)</f>
        <v/>
      </c>
      <c r="D28" s="289"/>
      <c r="E28" s="289"/>
      <c r="F28" s="289"/>
      <c r="G28" s="289"/>
      <c r="H28" s="24">
        <v>14</v>
      </c>
      <c r="J28" s="35" t="str">
        <f t="shared" si="0"/>
        <v>OK</v>
      </c>
      <c r="K28" s="35" t="str">
        <f t="shared" si="1"/>
        <v>OK</v>
      </c>
      <c r="L28" s="35" t="str">
        <f t="shared" si="2"/>
        <v>OK</v>
      </c>
    </row>
    <row r="29" spans="2:12" ht="20.100000000000001" customHeight="1" thickTop="1" thickBot="1" x14ac:dyDescent="0.25">
      <c r="B29" s="125" t="str">
        <f>IF('F012.MELD'!B29="","",'F012.MELD'!B29)</f>
        <v/>
      </c>
      <c r="C29" s="126" t="str">
        <f>IF('F012.MELD'!C29="","",'F012.MELD'!C29)</f>
        <v/>
      </c>
      <c r="D29" s="289"/>
      <c r="E29" s="289"/>
      <c r="F29" s="289"/>
      <c r="G29" s="289"/>
      <c r="H29" s="24">
        <v>15</v>
      </c>
      <c r="J29" s="35" t="str">
        <f t="shared" si="0"/>
        <v>OK</v>
      </c>
      <c r="K29" s="35" t="str">
        <f t="shared" si="1"/>
        <v>OK</v>
      </c>
      <c r="L29" s="35" t="str">
        <f t="shared" si="2"/>
        <v>OK</v>
      </c>
    </row>
    <row r="30" spans="2:12" ht="20.100000000000001" customHeight="1" thickTop="1" thickBot="1" x14ac:dyDescent="0.25">
      <c r="B30" s="125" t="str">
        <f>IF('F012.MELD'!B30="","",'F012.MELD'!B30)</f>
        <v/>
      </c>
      <c r="C30" s="126" t="str">
        <f>IF('F012.MELD'!C30="","",'F012.MELD'!C30)</f>
        <v/>
      </c>
      <c r="D30" s="289"/>
      <c r="E30" s="289"/>
      <c r="F30" s="289"/>
      <c r="G30" s="289"/>
      <c r="H30" s="24">
        <v>16</v>
      </c>
      <c r="J30" s="35" t="str">
        <f t="shared" si="0"/>
        <v>OK</v>
      </c>
      <c r="K30" s="35" t="str">
        <f t="shared" si="1"/>
        <v>OK</v>
      </c>
      <c r="L30" s="35" t="str">
        <f t="shared" si="2"/>
        <v>OK</v>
      </c>
    </row>
    <row r="31" spans="2:12" ht="20.100000000000001" customHeight="1" thickTop="1" thickBot="1" x14ac:dyDescent="0.25">
      <c r="B31" s="125" t="str">
        <f>IF('F012.MELD'!B31="","",'F012.MELD'!B31)</f>
        <v/>
      </c>
      <c r="C31" s="126" t="str">
        <f>IF('F012.MELD'!C31="","",'F012.MELD'!C31)</f>
        <v/>
      </c>
      <c r="D31" s="289"/>
      <c r="E31" s="289"/>
      <c r="F31" s="289"/>
      <c r="G31" s="289"/>
      <c r="H31" s="24">
        <v>17</v>
      </c>
      <c r="J31" s="35" t="str">
        <f t="shared" si="0"/>
        <v>OK</v>
      </c>
      <c r="K31" s="35" t="str">
        <f t="shared" si="1"/>
        <v>OK</v>
      </c>
      <c r="L31" s="35" t="str">
        <f t="shared" si="2"/>
        <v>OK</v>
      </c>
    </row>
    <row r="32" spans="2:12" ht="20.100000000000001" customHeight="1" thickTop="1" thickBot="1" x14ac:dyDescent="0.25">
      <c r="B32" s="125" t="str">
        <f>IF('F012.MELD'!B32="","",'F012.MELD'!B32)</f>
        <v/>
      </c>
      <c r="C32" s="126" t="str">
        <f>IF('F012.MELD'!C32="","",'F012.MELD'!C32)</f>
        <v/>
      </c>
      <c r="D32" s="289"/>
      <c r="E32" s="289"/>
      <c r="F32" s="289"/>
      <c r="G32" s="289"/>
      <c r="H32" s="24">
        <v>18</v>
      </c>
      <c r="J32" s="35" t="str">
        <f t="shared" si="0"/>
        <v>OK</v>
      </c>
      <c r="K32" s="35" t="str">
        <f t="shared" si="1"/>
        <v>OK</v>
      </c>
      <c r="L32" s="35" t="str">
        <f t="shared" si="2"/>
        <v>OK</v>
      </c>
    </row>
    <row r="33" spans="2:12" ht="20.100000000000001" customHeight="1" thickTop="1" thickBot="1" x14ac:dyDescent="0.25">
      <c r="B33" s="125" t="str">
        <f>IF('F012.MELD'!B33="","",'F012.MELD'!B33)</f>
        <v/>
      </c>
      <c r="C33" s="126" t="str">
        <f>IF('F012.MELD'!C33="","",'F012.MELD'!C33)</f>
        <v/>
      </c>
      <c r="D33" s="289"/>
      <c r="E33" s="289"/>
      <c r="F33" s="289"/>
      <c r="G33" s="289"/>
      <c r="H33" s="24">
        <v>19</v>
      </c>
      <c r="J33" s="35" t="str">
        <f t="shared" si="0"/>
        <v>OK</v>
      </c>
      <c r="K33" s="35" t="str">
        <f t="shared" si="1"/>
        <v>OK</v>
      </c>
      <c r="L33" s="35" t="str">
        <f t="shared" si="2"/>
        <v>OK</v>
      </c>
    </row>
    <row r="34" spans="2:12" ht="20.100000000000001" customHeight="1" thickTop="1" thickBot="1" x14ac:dyDescent="0.25">
      <c r="B34" s="125" t="str">
        <f>IF('F012.MELD'!B34="","",'F012.MELD'!B34)</f>
        <v/>
      </c>
      <c r="C34" s="126" t="str">
        <f>IF('F012.MELD'!C34="","",'F012.MELD'!C34)</f>
        <v/>
      </c>
      <c r="D34" s="289"/>
      <c r="E34" s="289"/>
      <c r="F34" s="289"/>
      <c r="G34" s="289"/>
      <c r="H34" s="24">
        <v>20</v>
      </c>
      <c r="J34" s="35" t="str">
        <f t="shared" si="0"/>
        <v>OK</v>
      </c>
      <c r="K34" s="35" t="str">
        <f t="shared" si="1"/>
        <v>OK</v>
      </c>
      <c r="L34" s="35" t="str">
        <f t="shared" si="2"/>
        <v>OK</v>
      </c>
    </row>
    <row r="35" spans="2:12" ht="20.100000000000001" customHeight="1" thickTop="1" thickBot="1" x14ac:dyDescent="0.25">
      <c r="B35" s="125" t="str">
        <f>IF('F012.MELD'!B35="","",'F012.MELD'!B35)</f>
        <v/>
      </c>
      <c r="C35" s="126" t="str">
        <f>IF('F012.MELD'!C35="","",'F012.MELD'!C35)</f>
        <v/>
      </c>
      <c r="D35" s="289"/>
      <c r="E35" s="289"/>
      <c r="F35" s="289"/>
      <c r="G35" s="289"/>
      <c r="H35" s="24">
        <v>21</v>
      </c>
      <c r="J35" s="35" t="str">
        <f t="shared" si="0"/>
        <v>OK</v>
      </c>
      <c r="K35" s="35" t="str">
        <f t="shared" si="1"/>
        <v>OK</v>
      </c>
      <c r="L35" s="35" t="str">
        <f t="shared" si="2"/>
        <v>OK</v>
      </c>
    </row>
    <row r="36" spans="2:12" ht="20.100000000000001" customHeight="1" thickTop="1" thickBot="1" x14ac:dyDescent="0.25">
      <c r="B36" s="125" t="str">
        <f>IF('F012.MELD'!B36="","",'F012.MELD'!B36)</f>
        <v/>
      </c>
      <c r="C36" s="126" t="str">
        <f>IF('F012.MELD'!C36="","",'F012.MELD'!C36)</f>
        <v/>
      </c>
      <c r="D36" s="289"/>
      <c r="E36" s="289"/>
      <c r="F36" s="289"/>
      <c r="G36" s="289"/>
      <c r="H36" s="24">
        <v>22</v>
      </c>
      <c r="J36" s="35" t="str">
        <f t="shared" si="0"/>
        <v>OK</v>
      </c>
      <c r="K36" s="35" t="str">
        <f t="shared" si="1"/>
        <v>OK</v>
      </c>
      <c r="L36" s="35" t="str">
        <f t="shared" si="2"/>
        <v>OK</v>
      </c>
    </row>
    <row r="37" spans="2:12" ht="20.100000000000001" customHeight="1" thickTop="1" thickBot="1" x14ac:dyDescent="0.25">
      <c r="B37" s="125" t="str">
        <f>IF('F012.MELD'!B37="","",'F012.MELD'!B37)</f>
        <v/>
      </c>
      <c r="C37" s="126" t="str">
        <f>IF('F012.MELD'!C37="","",'F012.MELD'!C37)</f>
        <v/>
      </c>
      <c r="D37" s="289"/>
      <c r="E37" s="289"/>
      <c r="F37" s="289"/>
      <c r="G37" s="289"/>
      <c r="H37" s="24">
        <v>23</v>
      </c>
      <c r="J37" s="35" t="str">
        <f t="shared" si="0"/>
        <v>OK</v>
      </c>
      <c r="K37" s="35" t="str">
        <f t="shared" si="1"/>
        <v>OK</v>
      </c>
      <c r="L37" s="35" t="str">
        <f t="shared" si="2"/>
        <v>OK</v>
      </c>
    </row>
    <row r="38" spans="2:12" ht="20.100000000000001" customHeight="1" thickTop="1" thickBot="1" x14ac:dyDescent="0.25">
      <c r="B38" s="125" t="str">
        <f>IF('F012.MELD'!B38="","",'F012.MELD'!B38)</f>
        <v/>
      </c>
      <c r="C38" s="126" t="str">
        <f>IF('F012.MELD'!C38="","",'F012.MELD'!C38)</f>
        <v/>
      </c>
      <c r="D38" s="289"/>
      <c r="E38" s="289"/>
      <c r="F38" s="289"/>
      <c r="G38" s="289"/>
      <c r="H38" s="24">
        <v>24</v>
      </c>
      <c r="J38" s="35" t="str">
        <f t="shared" si="0"/>
        <v>OK</v>
      </c>
      <c r="K38" s="35" t="str">
        <f t="shared" si="1"/>
        <v>OK</v>
      </c>
      <c r="L38" s="35" t="str">
        <f t="shared" si="2"/>
        <v>OK</v>
      </c>
    </row>
    <row r="39" spans="2:12" ht="20.100000000000001" customHeight="1" thickTop="1" thickBot="1" x14ac:dyDescent="0.25">
      <c r="B39" s="125" t="str">
        <f>IF('F012.MELD'!B39="","",'F012.MELD'!B39)</f>
        <v/>
      </c>
      <c r="C39" s="126" t="str">
        <f>IF('F012.MELD'!C39="","",'F012.MELD'!C39)</f>
        <v/>
      </c>
      <c r="D39" s="289"/>
      <c r="E39" s="289"/>
      <c r="F39" s="289"/>
      <c r="G39" s="289"/>
      <c r="H39" s="24">
        <v>25</v>
      </c>
      <c r="J39" s="35" t="str">
        <f t="shared" si="0"/>
        <v>OK</v>
      </c>
      <c r="K39" s="35" t="str">
        <f t="shared" si="1"/>
        <v>OK</v>
      </c>
      <c r="L39" s="35" t="str">
        <f t="shared" si="2"/>
        <v>OK</v>
      </c>
    </row>
    <row r="40" spans="2:12" ht="20.100000000000001" customHeight="1" thickTop="1" thickBot="1" x14ac:dyDescent="0.25">
      <c r="B40" s="163" t="s">
        <v>47</v>
      </c>
      <c r="C40" s="147"/>
      <c r="D40" s="291">
        <f>SUM(D15:D39)</f>
        <v>0</v>
      </c>
      <c r="E40" s="291">
        <f t="shared" ref="E40:G40" si="3">SUM(E15:E39)</f>
        <v>0</v>
      </c>
      <c r="F40" s="291">
        <f t="shared" si="3"/>
        <v>0</v>
      </c>
      <c r="G40" s="291">
        <f t="shared" si="3"/>
        <v>0</v>
      </c>
      <c r="H40" s="24">
        <v>30</v>
      </c>
    </row>
    <row r="41" spans="2:12" ht="6" customHeight="1" thickTop="1" x14ac:dyDescent="0.2">
      <c r="B41" s="111"/>
      <c r="C41" s="100"/>
      <c r="D41" s="111"/>
      <c r="E41" s="111"/>
      <c r="F41" s="111"/>
      <c r="G41" s="164"/>
      <c r="H41" s="111"/>
    </row>
    <row r="42" spans="2:12" x14ac:dyDescent="0.2">
      <c r="B42" s="52" t="str">
        <f>"Version: "&amp;C51</f>
        <v>Version: 1.01.D0</v>
      </c>
      <c r="H42" s="154" t="s">
        <v>6</v>
      </c>
    </row>
    <row r="48" spans="2:12" x14ac:dyDescent="0.2">
      <c r="B48" s="103" t="s">
        <v>5</v>
      </c>
      <c r="C48" s="121" t="str">
        <f>G2</f>
        <v>XXXXXX</v>
      </c>
    </row>
    <row r="49" spans="2:3" x14ac:dyDescent="0.2">
      <c r="B49" s="96"/>
      <c r="C49" s="108" t="str">
        <f>G1</f>
        <v>F013</v>
      </c>
    </row>
    <row r="50" spans="2:3" x14ac:dyDescent="0.2">
      <c r="B50" s="96"/>
      <c r="C50" s="109" t="str">
        <f>G3</f>
        <v>TT.MM.JJJJ</v>
      </c>
    </row>
    <row r="51" spans="2:3" x14ac:dyDescent="0.2">
      <c r="B51" s="96"/>
      <c r="C51" s="108" t="s">
        <v>122</v>
      </c>
    </row>
    <row r="52" spans="2:3" x14ac:dyDescent="0.2">
      <c r="B52" s="96"/>
      <c r="C52" s="108" t="str">
        <f>B6</f>
        <v>$BOD</v>
      </c>
    </row>
    <row r="53" spans="2:3" x14ac:dyDescent="0.2">
      <c r="B53" s="120"/>
      <c r="C53" s="127">
        <f>COUNTIF(C7:L40,"ERROR")</f>
        <v>0</v>
      </c>
    </row>
    <row r="54" spans="2:3" x14ac:dyDescent="0.2">
      <c r="B54" s="93"/>
    </row>
    <row r="55" spans="2:3" x14ac:dyDescent="0.2">
      <c r="B55" s="128"/>
    </row>
    <row r="56" spans="2:3" x14ac:dyDescent="0.2">
      <c r="B56" s="93"/>
    </row>
    <row r="57" spans="2:3" x14ac:dyDescent="0.2">
      <c r="B57" s="94"/>
    </row>
    <row r="58" spans="2:3" x14ac:dyDescent="0.2">
      <c r="B58" s="93"/>
    </row>
    <row r="59" spans="2:3" x14ac:dyDescent="0.2">
      <c r="B59" s="93"/>
    </row>
    <row r="60" spans="2:3" x14ac:dyDescent="0.2">
      <c r="B60" s="93"/>
    </row>
    <row r="61" spans="2:3" x14ac:dyDescent="0.2">
      <c r="B61" s="94"/>
    </row>
    <row r="62" spans="2:3" x14ac:dyDescent="0.2">
      <c r="B62" s="94"/>
    </row>
    <row r="63" spans="2:3" x14ac:dyDescent="0.2">
      <c r="B63" s="123"/>
    </row>
    <row r="64" spans="2:3" x14ac:dyDescent="0.2">
      <c r="B64" s="59"/>
    </row>
  </sheetData>
  <mergeCells count="7">
    <mergeCell ref="C2:E3"/>
    <mergeCell ref="D10:E10"/>
    <mergeCell ref="F10:G10"/>
    <mergeCell ref="D11:D13"/>
    <mergeCell ref="E11:E13"/>
    <mergeCell ref="F11:F13"/>
    <mergeCell ref="G11:G13"/>
  </mergeCells>
  <dataValidations count="1">
    <dataValidation type="decimal" operator="greaterThanOrEqual" allowBlank="1" showInputMessage="1" showErrorMessage="1" error="Wert muss grösser Null sein" sqref="D15:G39 IZ15:JC39 SV15:SY39 ACR15:ACU39 AMN15:AMQ39 AWJ15:AWM39 BGF15:BGI39 BQB15:BQE39 BZX15:CAA39 CJT15:CJW39 CTP15:CTS39 DDL15:DDO39 DNH15:DNK39 DXD15:DXG39 EGZ15:EHC39 EQV15:EQY39 FAR15:FAU39 FKN15:FKQ39 FUJ15:FUM39 GEF15:GEI39 GOB15:GOE39 GXX15:GYA39 HHT15:HHW39 HRP15:HRS39 IBL15:IBO39 ILH15:ILK39 IVD15:IVG39 JEZ15:JFC39 JOV15:JOY39 JYR15:JYU39 KIN15:KIQ39 KSJ15:KSM39 LCF15:LCI39 LMB15:LME39 LVX15:LWA39 MFT15:MFW39 MPP15:MPS39 MZL15:MZO39 NJH15:NJK39 NTD15:NTG39 OCZ15:ODC39 OMV15:OMY39 OWR15:OWU39 PGN15:PGQ39 PQJ15:PQM39 QAF15:QAI39 QKB15:QKE39 QTX15:QUA39 RDT15:RDW39 RNP15:RNS39 RXL15:RXO39 SHH15:SHK39 SRD15:SRG39 TAZ15:TBC39 TKV15:TKY39 TUR15:TUU39 UEN15:UEQ39 UOJ15:UOM39 UYF15:UYI39 VIB15:VIE39 VRX15:VSA39 WBT15:WBW39 WLP15:WLS39 WVL15:WVO39 D65552:G65576 IZ65552:JC65576 SV65552:SY65576 ACR65552:ACU65576 AMN65552:AMQ65576 AWJ65552:AWM65576 BGF65552:BGI65576 BQB65552:BQE65576 BZX65552:CAA65576 CJT65552:CJW65576 CTP65552:CTS65576 DDL65552:DDO65576 DNH65552:DNK65576 DXD65552:DXG65576 EGZ65552:EHC65576 EQV65552:EQY65576 FAR65552:FAU65576 FKN65552:FKQ65576 FUJ65552:FUM65576 GEF65552:GEI65576 GOB65552:GOE65576 GXX65552:GYA65576 HHT65552:HHW65576 HRP65552:HRS65576 IBL65552:IBO65576 ILH65552:ILK65576 IVD65552:IVG65576 JEZ65552:JFC65576 JOV65552:JOY65576 JYR65552:JYU65576 KIN65552:KIQ65576 KSJ65552:KSM65576 LCF65552:LCI65576 LMB65552:LME65576 LVX65552:LWA65576 MFT65552:MFW65576 MPP65552:MPS65576 MZL65552:MZO65576 NJH65552:NJK65576 NTD65552:NTG65576 OCZ65552:ODC65576 OMV65552:OMY65576 OWR65552:OWU65576 PGN65552:PGQ65576 PQJ65552:PQM65576 QAF65552:QAI65576 QKB65552:QKE65576 QTX65552:QUA65576 RDT65552:RDW65576 RNP65552:RNS65576 RXL65552:RXO65576 SHH65552:SHK65576 SRD65552:SRG65576 TAZ65552:TBC65576 TKV65552:TKY65576 TUR65552:TUU65576 UEN65552:UEQ65576 UOJ65552:UOM65576 UYF65552:UYI65576 VIB65552:VIE65576 VRX65552:VSA65576 WBT65552:WBW65576 WLP65552:WLS65576 WVL65552:WVO65576 D131088:G131112 IZ131088:JC131112 SV131088:SY131112 ACR131088:ACU131112 AMN131088:AMQ131112 AWJ131088:AWM131112 BGF131088:BGI131112 BQB131088:BQE131112 BZX131088:CAA131112 CJT131088:CJW131112 CTP131088:CTS131112 DDL131088:DDO131112 DNH131088:DNK131112 DXD131088:DXG131112 EGZ131088:EHC131112 EQV131088:EQY131112 FAR131088:FAU131112 FKN131088:FKQ131112 FUJ131088:FUM131112 GEF131088:GEI131112 GOB131088:GOE131112 GXX131088:GYA131112 HHT131088:HHW131112 HRP131088:HRS131112 IBL131088:IBO131112 ILH131088:ILK131112 IVD131088:IVG131112 JEZ131088:JFC131112 JOV131088:JOY131112 JYR131088:JYU131112 KIN131088:KIQ131112 KSJ131088:KSM131112 LCF131088:LCI131112 LMB131088:LME131112 LVX131088:LWA131112 MFT131088:MFW131112 MPP131088:MPS131112 MZL131088:MZO131112 NJH131088:NJK131112 NTD131088:NTG131112 OCZ131088:ODC131112 OMV131088:OMY131112 OWR131088:OWU131112 PGN131088:PGQ131112 PQJ131088:PQM131112 QAF131088:QAI131112 QKB131088:QKE131112 QTX131088:QUA131112 RDT131088:RDW131112 RNP131088:RNS131112 RXL131088:RXO131112 SHH131088:SHK131112 SRD131088:SRG131112 TAZ131088:TBC131112 TKV131088:TKY131112 TUR131088:TUU131112 UEN131088:UEQ131112 UOJ131088:UOM131112 UYF131088:UYI131112 VIB131088:VIE131112 VRX131088:VSA131112 WBT131088:WBW131112 WLP131088:WLS131112 WVL131088:WVO131112 D196624:G196648 IZ196624:JC196648 SV196624:SY196648 ACR196624:ACU196648 AMN196624:AMQ196648 AWJ196624:AWM196648 BGF196624:BGI196648 BQB196624:BQE196648 BZX196624:CAA196648 CJT196624:CJW196648 CTP196624:CTS196648 DDL196624:DDO196648 DNH196624:DNK196648 DXD196624:DXG196648 EGZ196624:EHC196648 EQV196624:EQY196648 FAR196624:FAU196648 FKN196624:FKQ196648 FUJ196624:FUM196648 GEF196624:GEI196648 GOB196624:GOE196648 GXX196624:GYA196648 HHT196624:HHW196648 HRP196624:HRS196648 IBL196624:IBO196648 ILH196624:ILK196648 IVD196624:IVG196648 JEZ196624:JFC196648 JOV196624:JOY196648 JYR196624:JYU196648 KIN196624:KIQ196648 KSJ196624:KSM196648 LCF196624:LCI196648 LMB196624:LME196648 LVX196624:LWA196648 MFT196624:MFW196648 MPP196624:MPS196648 MZL196624:MZO196648 NJH196624:NJK196648 NTD196624:NTG196648 OCZ196624:ODC196648 OMV196624:OMY196648 OWR196624:OWU196648 PGN196624:PGQ196648 PQJ196624:PQM196648 QAF196624:QAI196648 QKB196624:QKE196648 QTX196624:QUA196648 RDT196624:RDW196648 RNP196624:RNS196648 RXL196624:RXO196648 SHH196624:SHK196648 SRD196624:SRG196648 TAZ196624:TBC196648 TKV196624:TKY196648 TUR196624:TUU196648 UEN196624:UEQ196648 UOJ196624:UOM196648 UYF196624:UYI196648 VIB196624:VIE196648 VRX196624:VSA196648 WBT196624:WBW196648 WLP196624:WLS196648 WVL196624:WVO196648 D262160:G262184 IZ262160:JC262184 SV262160:SY262184 ACR262160:ACU262184 AMN262160:AMQ262184 AWJ262160:AWM262184 BGF262160:BGI262184 BQB262160:BQE262184 BZX262160:CAA262184 CJT262160:CJW262184 CTP262160:CTS262184 DDL262160:DDO262184 DNH262160:DNK262184 DXD262160:DXG262184 EGZ262160:EHC262184 EQV262160:EQY262184 FAR262160:FAU262184 FKN262160:FKQ262184 FUJ262160:FUM262184 GEF262160:GEI262184 GOB262160:GOE262184 GXX262160:GYA262184 HHT262160:HHW262184 HRP262160:HRS262184 IBL262160:IBO262184 ILH262160:ILK262184 IVD262160:IVG262184 JEZ262160:JFC262184 JOV262160:JOY262184 JYR262160:JYU262184 KIN262160:KIQ262184 KSJ262160:KSM262184 LCF262160:LCI262184 LMB262160:LME262184 LVX262160:LWA262184 MFT262160:MFW262184 MPP262160:MPS262184 MZL262160:MZO262184 NJH262160:NJK262184 NTD262160:NTG262184 OCZ262160:ODC262184 OMV262160:OMY262184 OWR262160:OWU262184 PGN262160:PGQ262184 PQJ262160:PQM262184 QAF262160:QAI262184 QKB262160:QKE262184 QTX262160:QUA262184 RDT262160:RDW262184 RNP262160:RNS262184 RXL262160:RXO262184 SHH262160:SHK262184 SRD262160:SRG262184 TAZ262160:TBC262184 TKV262160:TKY262184 TUR262160:TUU262184 UEN262160:UEQ262184 UOJ262160:UOM262184 UYF262160:UYI262184 VIB262160:VIE262184 VRX262160:VSA262184 WBT262160:WBW262184 WLP262160:WLS262184 WVL262160:WVO262184 D327696:G327720 IZ327696:JC327720 SV327696:SY327720 ACR327696:ACU327720 AMN327696:AMQ327720 AWJ327696:AWM327720 BGF327696:BGI327720 BQB327696:BQE327720 BZX327696:CAA327720 CJT327696:CJW327720 CTP327696:CTS327720 DDL327696:DDO327720 DNH327696:DNK327720 DXD327696:DXG327720 EGZ327696:EHC327720 EQV327696:EQY327720 FAR327696:FAU327720 FKN327696:FKQ327720 FUJ327696:FUM327720 GEF327696:GEI327720 GOB327696:GOE327720 GXX327696:GYA327720 HHT327696:HHW327720 HRP327696:HRS327720 IBL327696:IBO327720 ILH327696:ILK327720 IVD327696:IVG327720 JEZ327696:JFC327720 JOV327696:JOY327720 JYR327696:JYU327720 KIN327696:KIQ327720 KSJ327696:KSM327720 LCF327696:LCI327720 LMB327696:LME327720 LVX327696:LWA327720 MFT327696:MFW327720 MPP327696:MPS327720 MZL327696:MZO327720 NJH327696:NJK327720 NTD327696:NTG327720 OCZ327696:ODC327720 OMV327696:OMY327720 OWR327696:OWU327720 PGN327696:PGQ327720 PQJ327696:PQM327720 QAF327696:QAI327720 QKB327696:QKE327720 QTX327696:QUA327720 RDT327696:RDW327720 RNP327696:RNS327720 RXL327696:RXO327720 SHH327696:SHK327720 SRD327696:SRG327720 TAZ327696:TBC327720 TKV327696:TKY327720 TUR327696:TUU327720 UEN327696:UEQ327720 UOJ327696:UOM327720 UYF327696:UYI327720 VIB327696:VIE327720 VRX327696:VSA327720 WBT327696:WBW327720 WLP327696:WLS327720 WVL327696:WVO327720 D393232:G393256 IZ393232:JC393256 SV393232:SY393256 ACR393232:ACU393256 AMN393232:AMQ393256 AWJ393232:AWM393256 BGF393232:BGI393256 BQB393232:BQE393256 BZX393232:CAA393256 CJT393232:CJW393256 CTP393232:CTS393256 DDL393232:DDO393256 DNH393232:DNK393256 DXD393232:DXG393256 EGZ393232:EHC393256 EQV393232:EQY393256 FAR393232:FAU393256 FKN393232:FKQ393256 FUJ393232:FUM393256 GEF393232:GEI393256 GOB393232:GOE393256 GXX393232:GYA393256 HHT393232:HHW393256 HRP393232:HRS393256 IBL393232:IBO393256 ILH393232:ILK393256 IVD393232:IVG393256 JEZ393232:JFC393256 JOV393232:JOY393256 JYR393232:JYU393256 KIN393232:KIQ393256 KSJ393232:KSM393256 LCF393232:LCI393256 LMB393232:LME393256 LVX393232:LWA393256 MFT393232:MFW393256 MPP393232:MPS393256 MZL393232:MZO393256 NJH393232:NJK393256 NTD393232:NTG393256 OCZ393232:ODC393256 OMV393232:OMY393256 OWR393232:OWU393256 PGN393232:PGQ393256 PQJ393232:PQM393256 QAF393232:QAI393256 QKB393232:QKE393256 QTX393232:QUA393256 RDT393232:RDW393256 RNP393232:RNS393256 RXL393232:RXO393256 SHH393232:SHK393256 SRD393232:SRG393256 TAZ393232:TBC393256 TKV393232:TKY393256 TUR393232:TUU393256 UEN393232:UEQ393256 UOJ393232:UOM393256 UYF393232:UYI393256 VIB393232:VIE393256 VRX393232:VSA393256 WBT393232:WBW393256 WLP393232:WLS393256 WVL393232:WVO393256 D458768:G458792 IZ458768:JC458792 SV458768:SY458792 ACR458768:ACU458792 AMN458768:AMQ458792 AWJ458768:AWM458792 BGF458768:BGI458792 BQB458768:BQE458792 BZX458768:CAA458792 CJT458768:CJW458792 CTP458768:CTS458792 DDL458768:DDO458792 DNH458768:DNK458792 DXD458768:DXG458792 EGZ458768:EHC458792 EQV458768:EQY458792 FAR458768:FAU458792 FKN458768:FKQ458792 FUJ458768:FUM458792 GEF458768:GEI458792 GOB458768:GOE458792 GXX458768:GYA458792 HHT458768:HHW458792 HRP458768:HRS458792 IBL458768:IBO458792 ILH458768:ILK458792 IVD458768:IVG458792 JEZ458768:JFC458792 JOV458768:JOY458792 JYR458768:JYU458792 KIN458768:KIQ458792 KSJ458768:KSM458792 LCF458768:LCI458792 LMB458768:LME458792 LVX458768:LWA458792 MFT458768:MFW458792 MPP458768:MPS458792 MZL458768:MZO458792 NJH458768:NJK458792 NTD458768:NTG458792 OCZ458768:ODC458792 OMV458768:OMY458792 OWR458768:OWU458792 PGN458768:PGQ458792 PQJ458768:PQM458792 QAF458768:QAI458792 QKB458768:QKE458792 QTX458768:QUA458792 RDT458768:RDW458792 RNP458768:RNS458792 RXL458768:RXO458792 SHH458768:SHK458792 SRD458768:SRG458792 TAZ458768:TBC458792 TKV458768:TKY458792 TUR458768:TUU458792 UEN458768:UEQ458792 UOJ458768:UOM458792 UYF458768:UYI458792 VIB458768:VIE458792 VRX458768:VSA458792 WBT458768:WBW458792 WLP458768:WLS458792 WVL458768:WVO458792 D524304:G524328 IZ524304:JC524328 SV524304:SY524328 ACR524304:ACU524328 AMN524304:AMQ524328 AWJ524304:AWM524328 BGF524304:BGI524328 BQB524304:BQE524328 BZX524304:CAA524328 CJT524304:CJW524328 CTP524304:CTS524328 DDL524304:DDO524328 DNH524304:DNK524328 DXD524304:DXG524328 EGZ524304:EHC524328 EQV524304:EQY524328 FAR524304:FAU524328 FKN524304:FKQ524328 FUJ524304:FUM524328 GEF524304:GEI524328 GOB524304:GOE524328 GXX524304:GYA524328 HHT524304:HHW524328 HRP524304:HRS524328 IBL524304:IBO524328 ILH524304:ILK524328 IVD524304:IVG524328 JEZ524304:JFC524328 JOV524304:JOY524328 JYR524304:JYU524328 KIN524304:KIQ524328 KSJ524304:KSM524328 LCF524304:LCI524328 LMB524304:LME524328 LVX524304:LWA524328 MFT524304:MFW524328 MPP524304:MPS524328 MZL524304:MZO524328 NJH524304:NJK524328 NTD524304:NTG524328 OCZ524304:ODC524328 OMV524304:OMY524328 OWR524304:OWU524328 PGN524304:PGQ524328 PQJ524304:PQM524328 QAF524304:QAI524328 QKB524304:QKE524328 QTX524304:QUA524328 RDT524304:RDW524328 RNP524304:RNS524328 RXL524304:RXO524328 SHH524304:SHK524328 SRD524304:SRG524328 TAZ524304:TBC524328 TKV524304:TKY524328 TUR524304:TUU524328 UEN524304:UEQ524328 UOJ524304:UOM524328 UYF524304:UYI524328 VIB524304:VIE524328 VRX524304:VSA524328 WBT524304:WBW524328 WLP524304:WLS524328 WVL524304:WVO524328 D589840:G589864 IZ589840:JC589864 SV589840:SY589864 ACR589840:ACU589864 AMN589840:AMQ589864 AWJ589840:AWM589864 BGF589840:BGI589864 BQB589840:BQE589864 BZX589840:CAA589864 CJT589840:CJW589864 CTP589840:CTS589864 DDL589840:DDO589864 DNH589840:DNK589864 DXD589840:DXG589864 EGZ589840:EHC589864 EQV589840:EQY589864 FAR589840:FAU589864 FKN589840:FKQ589864 FUJ589840:FUM589864 GEF589840:GEI589864 GOB589840:GOE589864 GXX589840:GYA589864 HHT589840:HHW589864 HRP589840:HRS589864 IBL589840:IBO589864 ILH589840:ILK589864 IVD589840:IVG589864 JEZ589840:JFC589864 JOV589840:JOY589864 JYR589840:JYU589864 KIN589840:KIQ589864 KSJ589840:KSM589864 LCF589840:LCI589864 LMB589840:LME589864 LVX589840:LWA589864 MFT589840:MFW589864 MPP589840:MPS589864 MZL589840:MZO589864 NJH589840:NJK589864 NTD589840:NTG589864 OCZ589840:ODC589864 OMV589840:OMY589864 OWR589840:OWU589864 PGN589840:PGQ589864 PQJ589840:PQM589864 QAF589840:QAI589864 QKB589840:QKE589864 QTX589840:QUA589864 RDT589840:RDW589864 RNP589840:RNS589864 RXL589840:RXO589864 SHH589840:SHK589864 SRD589840:SRG589864 TAZ589840:TBC589864 TKV589840:TKY589864 TUR589840:TUU589864 UEN589840:UEQ589864 UOJ589840:UOM589864 UYF589840:UYI589864 VIB589840:VIE589864 VRX589840:VSA589864 WBT589840:WBW589864 WLP589840:WLS589864 WVL589840:WVO589864 D655376:G655400 IZ655376:JC655400 SV655376:SY655400 ACR655376:ACU655400 AMN655376:AMQ655400 AWJ655376:AWM655400 BGF655376:BGI655400 BQB655376:BQE655400 BZX655376:CAA655400 CJT655376:CJW655400 CTP655376:CTS655400 DDL655376:DDO655400 DNH655376:DNK655400 DXD655376:DXG655400 EGZ655376:EHC655400 EQV655376:EQY655400 FAR655376:FAU655400 FKN655376:FKQ655400 FUJ655376:FUM655400 GEF655376:GEI655400 GOB655376:GOE655400 GXX655376:GYA655400 HHT655376:HHW655400 HRP655376:HRS655400 IBL655376:IBO655400 ILH655376:ILK655400 IVD655376:IVG655400 JEZ655376:JFC655400 JOV655376:JOY655400 JYR655376:JYU655400 KIN655376:KIQ655400 KSJ655376:KSM655400 LCF655376:LCI655400 LMB655376:LME655400 LVX655376:LWA655400 MFT655376:MFW655400 MPP655376:MPS655400 MZL655376:MZO655400 NJH655376:NJK655400 NTD655376:NTG655400 OCZ655376:ODC655400 OMV655376:OMY655400 OWR655376:OWU655400 PGN655376:PGQ655400 PQJ655376:PQM655400 QAF655376:QAI655400 QKB655376:QKE655400 QTX655376:QUA655400 RDT655376:RDW655400 RNP655376:RNS655400 RXL655376:RXO655400 SHH655376:SHK655400 SRD655376:SRG655400 TAZ655376:TBC655400 TKV655376:TKY655400 TUR655376:TUU655400 UEN655376:UEQ655400 UOJ655376:UOM655400 UYF655376:UYI655400 VIB655376:VIE655400 VRX655376:VSA655400 WBT655376:WBW655400 WLP655376:WLS655400 WVL655376:WVO655400 D720912:G720936 IZ720912:JC720936 SV720912:SY720936 ACR720912:ACU720936 AMN720912:AMQ720936 AWJ720912:AWM720936 BGF720912:BGI720936 BQB720912:BQE720936 BZX720912:CAA720936 CJT720912:CJW720936 CTP720912:CTS720936 DDL720912:DDO720936 DNH720912:DNK720936 DXD720912:DXG720936 EGZ720912:EHC720936 EQV720912:EQY720936 FAR720912:FAU720936 FKN720912:FKQ720936 FUJ720912:FUM720936 GEF720912:GEI720936 GOB720912:GOE720936 GXX720912:GYA720936 HHT720912:HHW720936 HRP720912:HRS720936 IBL720912:IBO720936 ILH720912:ILK720936 IVD720912:IVG720936 JEZ720912:JFC720936 JOV720912:JOY720936 JYR720912:JYU720936 KIN720912:KIQ720936 KSJ720912:KSM720936 LCF720912:LCI720936 LMB720912:LME720936 LVX720912:LWA720936 MFT720912:MFW720936 MPP720912:MPS720936 MZL720912:MZO720936 NJH720912:NJK720936 NTD720912:NTG720936 OCZ720912:ODC720936 OMV720912:OMY720936 OWR720912:OWU720936 PGN720912:PGQ720936 PQJ720912:PQM720936 QAF720912:QAI720936 QKB720912:QKE720936 QTX720912:QUA720936 RDT720912:RDW720936 RNP720912:RNS720936 RXL720912:RXO720936 SHH720912:SHK720936 SRD720912:SRG720936 TAZ720912:TBC720936 TKV720912:TKY720936 TUR720912:TUU720936 UEN720912:UEQ720936 UOJ720912:UOM720936 UYF720912:UYI720936 VIB720912:VIE720936 VRX720912:VSA720936 WBT720912:WBW720936 WLP720912:WLS720936 WVL720912:WVO720936 D786448:G786472 IZ786448:JC786472 SV786448:SY786472 ACR786448:ACU786472 AMN786448:AMQ786472 AWJ786448:AWM786472 BGF786448:BGI786472 BQB786448:BQE786472 BZX786448:CAA786472 CJT786448:CJW786472 CTP786448:CTS786472 DDL786448:DDO786472 DNH786448:DNK786472 DXD786448:DXG786472 EGZ786448:EHC786472 EQV786448:EQY786472 FAR786448:FAU786472 FKN786448:FKQ786472 FUJ786448:FUM786472 GEF786448:GEI786472 GOB786448:GOE786472 GXX786448:GYA786472 HHT786448:HHW786472 HRP786448:HRS786472 IBL786448:IBO786472 ILH786448:ILK786472 IVD786448:IVG786472 JEZ786448:JFC786472 JOV786448:JOY786472 JYR786448:JYU786472 KIN786448:KIQ786472 KSJ786448:KSM786472 LCF786448:LCI786472 LMB786448:LME786472 LVX786448:LWA786472 MFT786448:MFW786472 MPP786448:MPS786472 MZL786448:MZO786472 NJH786448:NJK786472 NTD786448:NTG786472 OCZ786448:ODC786472 OMV786448:OMY786472 OWR786448:OWU786472 PGN786448:PGQ786472 PQJ786448:PQM786472 QAF786448:QAI786472 QKB786448:QKE786472 QTX786448:QUA786472 RDT786448:RDW786472 RNP786448:RNS786472 RXL786448:RXO786472 SHH786448:SHK786472 SRD786448:SRG786472 TAZ786448:TBC786472 TKV786448:TKY786472 TUR786448:TUU786472 UEN786448:UEQ786472 UOJ786448:UOM786472 UYF786448:UYI786472 VIB786448:VIE786472 VRX786448:VSA786472 WBT786448:WBW786472 WLP786448:WLS786472 WVL786448:WVO786472 D851984:G852008 IZ851984:JC852008 SV851984:SY852008 ACR851984:ACU852008 AMN851984:AMQ852008 AWJ851984:AWM852008 BGF851984:BGI852008 BQB851984:BQE852008 BZX851984:CAA852008 CJT851984:CJW852008 CTP851984:CTS852008 DDL851984:DDO852008 DNH851984:DNK852008 DXD851984:DXG852008 EGZ851984:EHC852008 EQV851984:EQY852008 FAR851984:FAU852008 FKN851984:FKQ852008 FUJ851984:FUM852008 GEF851984:GEI852008 GOB851984:GOE852008 GXX851984:GYA852008 HHT851984:HHW852008 HRP851984:HRS852008 IBL851984:IBO852008 ILH851984:ILK852008 IVD851984:IVG852008 JEZ851984:JFC852008 JOV851984:JOY852008 JYR851984:JYU852008 KIN851984:KIQ852008 KSJ851984:KSM852008 LCF851984:LCI852008 LMB851984:LME852008 LVX851984:LWA852008 MFT851984:MFW852008 MPP851984:MPS852008 MZL851984:MZO852008 NJH851984:NJK852008 NTD851984:NTG852008 OCZ851984:ODC852008 OMV851984:OMY852008 OWR851984:OWU852008 PGN851984:PGQ852008 PQJ851984:PQM852008 QAF851984:QAI852008 QKB851984:QKE852008 QTX851984:QUA852008 RDT851984:RDW852008 RNP851984:RNS852008 RXL851984:RXO852008 SHH851984:SHK852008 SRD851984:SRG852008 TAZ851984:TBC852008 TKV851984:TKY852008 TUR851984:TUU852008 UEN851984:UEQ852008 UOJ851984:UOM852008 UYF851984:UYI852008 VIB851984:VIE852008 VRX851984:VSA852008 WBT851984:WBW852008 WLP851984:WLS852008 WVL851984:WVO852008 D917520:G917544 IZ917520:JC917544 SV917520:SY917544 ACR917520:ACU917544 AMN917520:AMQ917544 AWJ917520:AWM917544 BGF917520:BGI917544 BQB917520:BQE917544 BZX917520:CAA917544 CJT917520:CJW917544 CTP917520:CTS917544 DDL917520:DDO917544 DNH917520:DNK917544 DXD917520:DXG917544 EGZ917520:EHC917544 EQV917520:EQY917544 FAR917520:FAU917544 FKN917520:FKQ917544 FUJ917520:FUM917544 GEF917520:GEI917544 GOB917520:GOE917544 GXX917520:GYA917544 HHT917520:HHW917544 HRP917520:HRS917544 IBL917520:IBO917544 ILH917520:ILK917544 IVD917520:IVG917544 JEZ917520:JFC917544 JOV917520:JOY917544 JYR917520:JYU917544 KIN917520:KIQ917544 KSJ917520:KSM917544 LCF917520:LCI917544 LMB917520:LME917544 LVX917520:LWA917544 MFT917520:MFW917544 MPP917520:MPS917544 MZL917520:MZO917544 NJH917520:NJK917544 NTD917520:NTG917544 OCZ917520:ODC917544 OMV917520:OMY917544 OWR917520:OWU917544 PGN917520:PGQ917544 PQJ917520:PQM917544 QAF917520:QAI917544 QKB917520:QKE917544 QTX917520:QUA917544 RDT917520:RDW917544 RNP917520:RNS917544 RXL917520:RXO917544 SHH917520:SHK917544 SRD917520:SRG917544 TAZ917520:TBC917544 TKV917520:TKY917544 TUR917520:TUU917544 UEN917520:UEQ917544 UOJ917520:UOM917544 UYF917520:UYI917544 VIB917520:VIE917544 VRX917520:VSA917544 WBT917520:WBW917544 WLP917520:WLS917544 WVL917520:WVO917544 D983056:G983080 IZ983056:JC983080 SV983056:SY983080 ACR983056:ACU983080 AMN983056:AMQ983080 AWJ983056:AWM983080 BGF983056:BGI983080 BQB983056:BQE983080 BZX983056:CAA983080 CJT983056:CJW983080 CTP983056:CTS983080 DDL983056:DDO983080 DNH983056:DNK983080 DXD983056:DXG983080 EGZ983056:EHC983080 EQV983056:EQY983080 FAR983056:FAU983080 FKN983056:FKQ983080 FUJ983056:FUM983080 GEF983056:GEI983080 GOB983056:GOE983080 GXX983056:GYA983080 HHT983056:HHW983080 HRP983056:HRS983080 IBL983056:IBO983080 ILH983056:ILK983080 IVD983056:IVG983080 JEZ983056:JFC983080 JOV983056:JOY983080 JYR983056:JYU983080 KIN983056:KIQ983080 KSJ983056:KSM983080 LCF983056:LCI983080 LMB983056:LME983080 LVX983056:LWA983080 MFT983056:MFW983080 MPP983056:MPS983080 MZL983056:MZO983080 NJH983056:NJK983080 NTD983056:NTG983080 OCZ983056:ODC983080 OMV983056:OMY983080 OWR983056:OWU983080 PGN983056:PGQ983080 PQJ983056:PQM983080 QAF983056:QAI983080 QKB983056:QKE983080 QTX983056:QUA983080 RDT983056:RDW983080 RNP983056:RNS983080 RXL983056:RXO983080 SHH983056:SHK983080 SRD983056:SRG983080 TAZ983056:TBC983080 TKV983056:TKY983080 TUR983056:TUU983080 UEN983056:UEQ983080 UOJ983056:UOM983080 UYF983056:UYI983080 VIB983056:VIE983080 VRX983056:VSA983080 WBT983056:WBW983080 WLP983056:WLS983080 WVL983056:WVO983080">
      <formula1>0</formula1>
    </dataValidation>
  </dataValidations>
  <pageMargins left="0.39370078740157483" right="0.39370078740157483" top="0.59055118110236227" bottom="0.59055118110236227" header="0.51181102362204722" footer="0.11811023622047245"/>
  <pageSetup paperSize="9" scale="63" orientation="landscape" verticalDpi="300" r:id="rId1"/>
  <headerFooter alignWithMargins="0">
    <oddFooter>&amp;L&amp;"Arial,Fett"SNB Vertraulich&amp;C&amp;D&amp;RSeite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showRowColHeaders="0" zoomScale="80" zoomScaleNormal="80" workbookViewId="0">
      <selection activeCell="H14" sqref="H14"/>
    </sheetView>
  </sheetViews>
  <sheetFormatPr baseColWidth="10" defaultColWidth="11.5703125" defaultRowHeight="15" x14ac:dyDescent="0.2"/>
  <cols>
    <col min="1" max="1" width="2.28515625" style="129" customWidth="1"/>
    <col min="2" max="2" width="14.140625" style="129" customWidth="1"/>
    <col min="3" max="3" width="15" style="129" customWidth="1"/>
    <col min="4" max="4" width="24.42578125" style="129" customWidth="1"/>
    <col min="5" max="5" width="13.42578125" style="129" customWidth="1"/>
    <col min="6" max="6" width="42.42578125" style="129" customWidth="1"/>
    <col min="7" max="7" width="18.140625" style="129" customWidth="1"/>
    <col min="8" max="9" width="21.7109375" style="129" customWidth="1"/>
    <col min="10" max="10" width="4.7109375" style="129" customWidth="1"/>
    <col min="11" max="11" width="3" style="129" customWidth="1"/>
    <col min="12" max="12" width="15.7109375" style="129" customWidth="1"/>
    <col min="13" max="13" width="14.5703125" style="129" customWidth="1"/>
    <col min="14" max="14" width="14.85546875" style="129" bestFit="1" customWidth="1"/>
    <col min="15" max="255" width="11.5703125" style="129"/>
    <col min="256" max="256" width="4.7109375" style="129" customWidth="1"/>
    <col min="257" max="257" width="14.140625" style="129" customWidth="1"/>
    <col min="258" max="258" width="4.28515625" style="129" customWidth="1"/>
    <col min="259" max="259" width="3.85546875" style="129" customWidth="1"/>
    <col min="260" max="261" width="2.28515625" style="129" customWidth="1"/>
    <col min="262" max="262" width="24.42578125" style="129" customWidth="1"/>
    <col min="263" max="263" width="74" style="129" customWidth="1"/>
    <col min="264" max="265" width="23.7109375" style="129" customWidth="1"/>
    <col min="266" max="266" width="5.7109375" style="129" customWidth="1"/>
    <col min="267" max="267" width="3" style="129" customWidth="1"/>
    <col min="268" max="268" width="15.7109375" style="129" customWidth="1"/>
    <col min="269" max="269" width="14.5703125" style="129" customWidth="1"/>
    <col min="270" max="270" width="14.85546875" style="129" bestFit="1" customWidth="1"/>
    <col min="271" max="511" width="11.5703125" style="129"/>
    <col min="512" max="512" width="4.7109375" style="129" customWidth="1"/>
    <col min="513" max="513" width="14.140625" style="129" customWidth="1"/>
    <col min="514" max="514" width="4.28515625" style="129" customWidth="1"/>
    <col min="515" max="515" width="3.85546875" style="129" customWidth="1"/>
    <col min="516" max="517" width="2.28515625" style="129" customWidth="1"/>
    <col min="518" max="518" width="24.42578125" style="129" customWidth="1"/>
    <col min="519" max="519" width="74" style="129" customWidth="1"/>
    <col min="520" max="521" width="23.7109375" style="129" customWidth="1"/>
    <col min="522" max="522" width="5.7109375" style="129" customWidth="1"/>
    <col min="523" max="523" width="3" style="129" customWidth="1"/>
    <col min="524" max="524" width="15.7109375" style="129" customWidth="1"/>
    <col min="525" max="525" width="14.5703125" style="129" customWidth="1"/>
    <col min="526" max="526" width="14.85546875" style="129" bestFit="1" customWidth="1"/>
    <col min="527" max="767" width="11.5703125" style="129"/>
    <col min="768" max="768" width="4.7109375" style="129" customWidth="1"/>
    <col min="769" max="769" width="14.140625" style="129" customWidth="1"/>
    <col min="770" max="770" width="4.28515625" style="129" customWidth="1"/>
    <col min="771" max="771" width="3.85546875" style="129" customWidth="1"/>
    <col min="772" max="773" width="2.28515625" style="129" customWidth="1"/>
    <col min="774" max="774" width="24.42578125" style="129" customWidth="1"/>
    <col min="775" max="775" width="74" style="129" customWidth="1"/>
    <col min="776" max="777" width="23.7109375" style="129" customWidth="1"/>
    <col min="778" max="778" width="5.7109375" style="129" customWidth="1"/>
    <col min="779" max="779" width="3" style="129" customWidth="1"/>
    <col min="780" max="780" width="15.7109375" style="129" customWidth="1"/>
    <col min="781" max="781" width="14.5703125" style="129" customWidth="1"/>
    <col min="782" max="782" width="14.85546875" style="129" bestFit="1" customWidth="1"/>
    <col min="783" max="1023" width="11.5703125" style="129"/>
    <col min="1024" max="1024" width="4.7109375" style="129" customWidth="1"/>
    <col min="1025" max="1025" width="14.140625" style="129" customWidth="1"/>
    <col min="1026" max="1026" width="4.28515625" style="129" customWidth="1"/>
    <col min="1027" max="1027" width="3.85546875" style="129" customWidth="1"/>
    <col min="1028" max="1029" width="2.28515625" style="129" customWidth="1"/>
    <col min="1030" max="1030" width="24.42578125" style="129" customWidth="1"/>
    <col min="1031" max="1031" width="74" style="129" customWidth="1"/>
    <col min="1032" max="1033" width="23.7109375" style="129" customWidth="1"/>
    <col min="1034" max="1034" width="5.7109375" style="129" customWidth="1"/>
    <col min="1035" max="1035" width="3" style="129" customWidth="1"/>
    <col min="1036" max="1036" width="15.7109375" style="129" customWidth="1"/>
    <col min="1037" max="1037" width="14.5703125" style="129" customWidth="1"/>
    <col min="1038" max="1038" width="14.85546875" style="129" bestFit="1" customWidth="1"/>
    <col min="1039" max="1279" width="11.5703125" style="129"/>
    <col min="1280" max="1280" width="4.7109375" style="129" customWidth="1"/>
    <col min="1281" max="1281" width="14.140625" style="129" customWidth="1"/>
    <col min="1282" max="1282" width="4.28515625" style="129" customWidth="1"/>
    <col min="1283" max="1283" width="3.85546875" style="129" customWidth="1"/>
    <col min="1284" max="1285" width="2.28515625" style="129" customWidth="1"/>
    <col min="1286" max="1286" width="24.42578125" style="129" customWidth="1"/>
    <col min="1287" max="1287" width="74" style="129" customWidth="1"/>
    <col min="1288" max="1289" width="23.7109375" style="129" customWidth="1"/>
    <col min="1290" max="1290" width="5.7109375" style="129" customWidth="1"/>
    <col min="1291" max="1291" width="3" style="129" customWidth="1"/>
    <col min="1292" max="1292" width="15.7109375" style="129" customWidth="1"/>
    <col min="1293" max="1293" width="14.5703125" style="129" customWidth="1"/>
    <col min="1294" max="1294" width="14.85546875" style="129" bestFit="1" customWidth="1"/>
    <col min="1295" max="1535" width="11.5703125" style="129"/>
    <col min="1536" max="1536" width="4.7109375" style="129" customWidth="1"/>
    <col min="1537" max="1537" width="14.140625" style="129" customWidth="1"/>
    <col min="1538" max="1538" width="4.28515625" style="129" customWidth="1"/>
    <col min="1539" max="1539" width="3.85546875" style="129" customWidth="1"/>
    <col min="1540" max="1541" width="2.28515625" style="129" customWidth="1"/>
    <col min="1542" max="1542" width="24.42578125" style="129" customWidth="1"/>
    <col min="1543" max="1543" width="74" style="129" customWidth="1"/>
    <col min="1544" max="1545" width="23.7109375" style="129" customWidth="1"/>
    <col min="1546" max="1546" width="5.7109375" style="129" customWidth="1"/>
    <col min="1547" max="1547" width="3" style="129" customWidth="1"/>
    <col min="1548" max="1548" width="15.7109375" style="129" customWidth="1"/>
    <col min="1549" max="1549" width="14.5703125" style="129" customWidth="1"/>
    <col min="1550" max="1550" width="14.85546875" style="129" bestFit="1" customWidth="1"/>
    <col min="1551" max="1791" width="11.5703125" style="129"/>
    <col min="1792" max="1792" width="4.7109375" style="129" customWidth="1"/>
    <col min="1793" max="1793" width="14.140625" style="129" customWidth="1"/>
    <col min="1794" max="1794" width="4.28515625" style="129" customWidth="1"/>
    <col min="1795" max="1795" width="3.85546875" style="129" customWidth="1"/>
    <col min="1796" max="1797" width="2.28515625" style="129" customWidth="1"/>
    <col min="1798" max="1798" width="24.42578125" style="129" customWidth="1"/>
    <col min="1799" max="1799" width="74" style="129" customWidth="1"/>
    <col min="1800" max="1801" width="23.7109375" style="129" customWidth="1"/>
    <col min="1802" max="1802" width="5.7109375" style="129" customWidth="1"/>
    <col min="1803" max="1803" width="3" style="129" customWidth="1"/>
    <col min="1804" max="1804" width="15.7109375" style="129" customWidth="1"/>
    <col min="1805" max="1805" width="14.5703125" style="129" customWidth="1"/>
    <col min="1806" max="1806" width="14.85546875" style="129" bestFit="1" customWidth="1"/>
    <col min="1807" max="2047" width="11.5703125" style="129"/>
    <col min="2048" max="2048" width="4.7109375" style="129" customWidth="1"/>
    <col min="2049" max="2049" width="14.140625" style="129" customWidth="1"/>
    <col min="2050" max="2050" width="4.28515625" style="129" customWidth="1"/>
    <col min="2051" max="2051" width="3.85546875" style="129" customWidth="1"/>
    <col min="2052" max="2053" width="2.28515625" style="129" customWidth="1"/>
    <col min="2054" max="2054" width="24.42578125" style="129" customWidth="1"/>
    <col min="2055" max="2055" width="74" style="129" customWidth="1"/>
    <col min="2056" max="2057" width="23.7109375" style="129" customWidth="1"/>
    <col min="2058" max="2058" width="5.7109375" style="129" customWidth="1"/>
    <col min="2059" max="2059" width="3" style="129" customWidth="1"/>
    <col min="2060" max="2060" width="15.7109375" style="129" customWidth="1"/>
    <col min="2061" max="2061" width="14.5703125" style="129" customWidth="1"/>
    <col min="2062" max="2062" width="14.85546875" style="129" bestFit="1" customWidth="1"/>
    <col min="2063" max="2303" width="11.5703125" style="129"/>
    <col min="2304" max="2304" width="4.7109375" style="129" customWidth="1"/>
    <col min="2305" max="2305" width="14.140625" style="129" customWidth="1"/>
    <col min="2306" max="2306" width="4.28515625" style="129" customWidth="1"/>
    <col min="2307" max="2307" width="3.85546875" style="129" customWidth="1"/>
    <col min="2308" max="2309" width="2.28515625" style="129" customWidth="1"/>
    <col min="2310" max="2310" width="24.42578125" style="129" customWidth="1"/>
    <col min="2311" max="2311" width="74" style="129" customWidth="1"/>
    <col min="2312" max="2313" width="23.7109375" style="129" customWidth="1"/>
    <col min="2314" max="2314" width="5.7109375" style="129" customWidth="1"/>
    <col min="2315" max="2315" width="3" style="129" customWidth="1"/>
    <col min="2316" max="2316" width="15.7109375" style="129" customWidth="1"/>
    <col min="2317" max="2317" width="14.5703125" style="129" customWidth="1"/>
    <col min="2318" max="2318" width="14.85546875" style="129" bestFit="1" customWidth="1"/>
    <col min="2319" max="2559" width="11.5703125" style="129"/>
    <col min="2560" max="2560" width="4.7109375" style="129" customWidth="1"/>
    <col min="2561" max="2561" width="14.140625" style="129" customWidth="1"/>
    <col min="2562" max="2562" width="4.28515625" style="129" customWidth="1"/>
    <col min="2563" max="2563" width="3.85546875" style="129" customWidth="1"/>
    <col min="2564" max="2565" width="2.28515625" style="129" customWidth="1"/>
    <col min="2566" max="2566" width="24.42578125" style="129" customWidth="1"/>
    <col min="2567" max="2567" width="74" style="129" customWidth="1"/>
    <col min="2568" max="2569" width="23.7109375" style="129" customWidth="1"/>
    <col min="2570" max="2570" width="5.7109375" style="129" customWidth="1"/>
    <col min="2571" max="2571" width="3" style="129" customWidth="1"/>
    <col min="2572" max="2572" width="15.7109375" style="129" customWidth="1"/>
    <col min="2573" max="2573" width="14.5703125" style="129" customWidth="1"/>
    <col min="2574" max="2574" width="14.85546875" style="129" bestFit="1" customWidth="1"/>
    <col min="2575" max="2815" width="11.5703125" style="129"/>
    <col min="2816" max="2816" width="4.7109375" style="129" customWidth="1"/>
    <col min="2817" max="2817" width="14.140625" style="129" customWidth="1"/>
    <col min="2818" max="2818" width="4.28515625" style="129" customWidth="1"/>
    <col min="2819" max="2819" width="3.85546875" style="129" customWidth="1"/>
    <col min="2820" max="2821" width="2.28515625" style="129" customWidth="1"/>
    <col min="2822" max="2822" width="24.42578125" style="129" customWidth="1"/>
    <col min="2823" max="2823" width="74" style="129" customWidth="1"/>
    <col min="2824" max="2825" width="23.7109375" style="129" customWidth="1"/>
    <col min="2826" max="2826" width="5.7109375" style="129" customWidth="1"/>
    <col min="2827" max="2827" width="3" style="129" customWidth="1"/>
    <col min="2828" max="2828" width="15.7109375" style="129" customWidth="1"/>
    <col min="2829" max="2829" width="14.5703125" style="129" customWidth="1"/>
    <col min="2830" max="2830" width="14.85546875" style="129" bestFit="1" customWidth="1"/>
    <col min="2831" max="3071" width="11.5703125" style="129"/>
    <col min="3072" max="3072" width="4.7109375" style="129" customWidth="1"/>
    <col min="3073" max="3073" width="14.140625" style="129" customWidth="1"/>
    <col min="3074" max="3074" width="4.28515625" style="129" customWidth="1"/>
    <col min="3075" max="3075" width="3.85546875" style="129" customWidth="1"/>
    <col min="3076" max="3077" width="2.28515625" style="129" customWidth="1"/>
    <col min="3078" max="3078" width="24.42578125" style="129" customWidth="1"/>
    <col min="3079" max="3079" width="74" style="129" customWidth="1"/>
    <col min="3080" max="3081" width="23.7109375" style="129" customWidth="1"/>
    <col min="3082" max="3082" width="5.7109375" style="129" customWidth="1"/>
    <col min="3083" max="3083" width="3" style="129" customWidth="1"/>
    <col min="3084" max="3084" width="15.7109375" style="129" customWidth="1"/>
    <col min="3085" max="3085" width="14.5703125" style="129" customWidth="1"/>
    <col min="3086" max="3086" width="14.85546875" style="129" bestFit="1" customWidth="1"/>
    <col min="3087" max="3327" width="11.5703125" style="129"/>
    <col min="3328" max="3328" width="4.7109375" style="129" customWidth="1"/>
    <col min="3329" max="3329" width="14.140625" style="129" customWidth="1"/>
    <col min="3330" max="3330" width="4.28515625" style="129" customWidth="1"/>
    <col min="3331" max="3331" width="3.85546875" style="129" customWidth="1"/>
    <col min="3332" max="3333" width="2.28515625" style="129" customWidth="1"/>
    <col min="3334" max="3334" width="24.42578125" style="129" customWidth="1"/>
    <col min="3335" max="3335" width="74" style="129" customWidth="1"/>
    <col min="3336" max="3337" width="23.7109375" style="129" customWidth="1"/>
    <col min="3338" max="3338" width="5.7109375" style="129" customWidth="1"/>
    <col min="3339" max="3339" width="3" style="129" customWidth="1"/>
    <col min="3340" max="3340" width="15.7109375" style="129" customWidth="1"/>
    <col min="3341" max="3341" width="14.5703125" style="129" customWidth="1"/>
    <col min="3342" max="3342" width="14.85546875" style="129" bestFit="1" customWidth="1"/>
    <col min="3343" max="3583" width="11.5703125" style="129"/>
    <col min="3584" max="3584" width="4.7109375" style="129" customWidth="1"/>
    <col min="3585" max="3585" width="14.140625" style="129" customWidth="1"/>
    <col min="3586" max="3586" width="4.28515625" style="129" customWidth="1"/>
    <col min="3587" max="3587" width="3.85546875" style="129" customWidth="1"/>
    <col min="3588" max="3589" width="2.28515625" style="129" customWidth="1"/>
    <col min="3590" max="3590" width="24.42578125" style="129" customWidth="1"/>
    <col min="3591" max="3591" width="74" style="129" customWidth="1"/>
    <col min="3592" max="3593" width="23.7109375" style="129" customWidth="1"/>
    <col min="3594" max="3594" width="5.7109375" style="129" customWidth="1"/>
    <col min="3595" max="3595" width="3" style="129" customWidth="1"/>
    <col min="3596" max="3596" width="15.7109375" style="129" customWidth="1"/>
    <col min="3597" max="3597" width="14.5703125" style="129" customWidth="1"/>
    <col min="3598" max="3598" width="14.85546875" style="129" bestFit="1" customWidth="1"/>
    <col min="3599" max="3839" width="11.5703125" style="129"/>
    <col min="3840" max="3840" width="4.7109375" style="129" customWidth="1"/>
    <col min="3841" max="3841" width="14.140625" style="129" customWidth="1"/>
    <col min="3842" max="3842" width="4.28515625" style="129" customWidth="1"/>
    <col min="3843" max="3843" width="3.85546875" style="129" customWidth="1"/>
    <col min="3844" max="3845" width="2.28515625" style="129" customWidth="1"/>
    <col min="3846" max="3846" width="24.42578125" style="129" customWidth="1"/>
    <col min="3847" max="3847" width="74" style="129" customWidth="1"/>
    <col min="3848" max="3849" width="23.7109375" style="129" customWidth="1"/>
    <col min="3850" max="3850" width="5.7109375" style="129" customWidth="1"/>
    <col min="3851" max="3851" width="3" style="129" customWidth="1"/>
    <col min="3852" max="3852" width="15.7109375" style="129" customWidth="1"/>
    <col min="3853" max="3853" width="14.5703125" style="129" customWidth="1"/>
    <col min="3854" max="3854" width="14.85546875" style="129" bestFit="1" customWidth="1"/>
    <col min="3855" max="4095" width="11.5703125" style="129"/>
    <col min="4096" max="4096" width="4.7109375" style="129" customWidth="1"/>
    <col min="4097" max="4097" width="14.140625" style="129" customWidth="1"/>
    <col min="4098" max="4098" width="4.28515625" style="129" customWidth="1"/>
    <col min="4099" max="4099" width="3.85546875" style="129" customWidth="1"/>
    <col min="4100" max="4101" width="2.28515625" style="129" customWidth="1"/>
    <col min="4102" max="4102" width="24.42578125" style="129" customWidth="1"/>
    <col min="4103" max="4103" width="74" style="129" customWidth="1"/>
    <col min="4104" max="4105" width="23.7109375" style="129" customWidth="1"/>
    <col min="4106" max="4106" width="5.7109375" style="129" customWidth="1"/>
    <col min="4107" max="4107" width="3" style="129" customWidth="1"/>
    <col min="4108" max="4108" width="15.7109375" style="129" customWidth="1"/>
    <col min="4109" max="4109" width="14.5703125" style="129" customWidth="1"/>
    <col min="4110" max="4110" width="14.85546875" style="129" bestFit="1" customWidth="1"/>
    <col min="4111" max="4351" width="11.5703125" style="129"/>
    <col min="4352" max="4352" width="4.7109375" style="129" customWidth="1"/>
    <col min="4353" max="4353" width="14.140625" style="129" customWidth="1"/>
    <col min="4354" max="4354" width="4.28515625" style="129" customWidth="1"/>
    <col min="4355" max="4355" width="3.85546875" style="129" customWidth="1"/>
    <col min="4356" max="4357" width="2.28515625" style="129" customWidth="1"/>
    <col min="4358" max="4358" width="24.42578125" style="129" customWidth="1"/>
    <col min="4359" max="4359" width="74" style="129" customWidth="1"/>
    <col min="4360" max="4361" width="23.7109375" style="129" customWidth="1"/>
    <col min="4362" max="4362" width="5.7109375" style="129" customWidth="1"/>
    <col min="4363" max="4363" width="3" style="129" customWidth="1"/>
    <col min="4364" max="4364" width="15.7109375" style="129" customWidth="1"/>
    <col min="4365" max="4365" width="14.5703125" style="129" customWidth="1"/>
    <col min="4366" max="4366" width="14.85546875" style="129" bestFit="1" customWidth="1"/>
    <col min="4367" max="4607" width="11.5703125" style="129"/>
    <col min="4608" max="4608" width="4.7109375" style="129" customWidth="1"/>
    <col min="4609" max="4609" width="14.140625" style="129" customWidth="1"/>
    <col min="4610" max="4610" width="4.28515625" style="129" customWidth="1"/>
    <col min="4611" max="4611" width="3.85546875" style="129" customWidth="1"/>
    <col min="4612" max="4613" width="2.28515625" style="129" customWidth="1"/>
    <col min="4614" max="4614" width="24.42578125" style="129" customWidth="1"/>
    <col min="4615" max="4615" width="74" style="129" customWidth="1"/>
    <col min="4616" max="4617" width="23.7109375" style="129" customWidth="1"/>
    <col min="4618" max="4618" width="5.7109375" style="129" customWidth="1"/>
    <col min="4619" max="4619" width="3" style="129" customWidth="1"/>
    <col min="4620" max="4620" width="15.7109375" style="129" customWidth="1"/>
    <col min="4621" max="4621" width="14.5703125" style="129" customWidth="1"/>
    <col min="4622" max="4622" width="14.85546875" style="129" bestFit="1" customWidth="1"/>
    <col min="4623" max="4863" width="11.5703125" style="129"/>
    <col min="4864" max="4864" width="4.7109375" style="129" customWidth="1"/>
    <col min="4865" max="4865" width="14.140625" style="129" customWidth="1"/>
    <col min="4866" max="4866" width="4.28515625" style="129" customWidth="1"/>
    <col min="4867" max="4867" width="3.85546875" style="129" customWidth="1"/>
    <col min="4868" max="4869" width="2.28515625" style="129" customWidth="1"/>
    <col min="4870" max="4870" width="24.42578125" style="129" customWidth="1"/>
    <col min="4871" max="4871" width="74" style="129" customWidth="1"/>
    <col min="4872" max="4873" width="23.7109375" style="129" customWidth="1"/>
    <col min="4874" max="4874" width="5.7109375" style="129" customWidth="1"/>
    <col min="4875" max="4875" width="3" style="129" customWidth="1"/>
    <col min="4876" max="4876" width="15.7109375" style="129" customWidth="1"/>
    <col min="4877" max="4877" width="14.5703125" style="129" customWidth="1"/>
    <col min="4878" max="4878" width="14.85546875" style="129" bestFit="1" customWidth="1"/>
    <col min="4879" max="5119" width="11.5703125" style="129"/>
    <col min="5120" max="5120" width="4.7109375" style="129" customWidth="1"/>
    <col min="5121" max="5121" width="14.140625" style="129" customWidth="1"/>
    <col min="5122" max="5122" width="4.28515625" style="129" customWidth="1"/>
    <col min="5123" max="5123" width="3.85546875" style="129" customWidth="1"/>
    <col min="5124" max="5125" width="2.28515625" style="129" customWidth="1"/>
    <col min="5126" max="5126" width="24.42578125" style="129" customWidth="1"/>
    <col min="5127" max="5127" width="74" style="129" customWidth="1"/>
    <col min="5128" max="5129" width="23.7109375" style="129" customWidth="1"/>
    <col min="5130" max="5130" width="5.7109375" style="129" customWidth="1"/>
    <col min="5131" max="5131" width="3" style="129" customWidth="1"/>
    <col min="5132" max="5132" width="15.7109375" style="129" customWidth="1"/>
    <col min="5133" max="5133" width="14.5703125" style="129" customWidth="1"/>
    <col min="5134" max="5134" width="14.85546875" style="129" bestFit="1" customWidth="1"/>
    <col min="5135" max="5375" width="11.5703125" style="129"/>
    <col min="5376" max="5376" width="4.7109375" style="129" customWidth="1"/>
    <col min="5377" max="5377" width="14.140625" style="129" customWidth="1"/>
    <col min="5378" max="5378" width="4.28515625" style="129" customWidth="1"/>
    <col min="5379" max="5379" width="3.85546875" style="129" customWidth="1"/>
    <col min="5380" max="5381" width="2.28515625" style="129" customWidth="1"/>
    <col min="5382" max="5382" width="24.42578125" style="129" customWidth="1"/>
    <col min="5383" max="5383" width="74" style="129" customWidth="1"/>
    <col min="5384" max="5385" width="23.7109375" style="129" customWidth="1"/>
    <col min="5386" max="5386" width="5.7109375" style="129" customWidth="1"/>
    <col min="5387" max="5387" width="3" style="129" customWidth="1"/>
    <col min="5388" max="5388" width="15.7109375" style="129" customWidth="1"/>
    <col min="5389" max="5389" width="14.5703125" style="129" customWidth="1"/>
    <col min="5390" max="5390" width="14.85546875" style="129" bestFit="1" customWidth="1"/>
    <col min="5391" max="5631" width="11.5703125" style="129"/>
    <col min="5632" max="5632" width="4.7109375" style="129" customWidth="1"/>
    <col min="5633" max="5633" width="14.140625" style="129" customWidth="1"/>
    <col min="5634" max="5634" width="4.28515625" style="129" customWidth="1"/>
    <col min="5635" max="5635" width="3.85546875" style="129" customWidth="1"/>
    <col min="5636" max="5637" width="2.28515625" style="129" customWidth="1"/>
    <col min="5638" max="5638" width="24.42578125" style="129" customWidth="1"/>
    <col min="5639" max="5639" width="74" style="129" customWidth="1"/>
    <col min="5640" max="5641" width="23.7109375" style="129" customWidth="1"/>
    <col min="5642" max="5642" width="5.7109375" style="129" customWidth="1"/>
    <col min="5643" max="5643" width="3" style="129" customWidth="1"/>
    <col min="5644" max="5644" width="15.7109375" style="129" customWidth="1"/>
    <col min="5645" max="5645" width="14.5703125" style="129" customWidth="1"/>
    <col min="5646" max="5646" width="14.85546875" style="129" bestFit="1" customWidth="1"/>
    <col min="5647" max="5887" width="11.5703125" style="129"/>
    <col min="5888" max="5888" width="4.7109375" style="129" customWidth="1"/>
    <col min="5889" max="5889" width="14.140625" style="129" customWidth="1"/>
    <col min="5890" max="5890" width="4.28515625" style="129" customWidth="1"/>
    <col min="5891" max="5891" width="3.85546875" style="129" customWidth="1"/>
    <col min="5892" max="5893" width="2.28515625" style="129" customWidth="1"/>
    <col min="5894" max="5894" width="24.42578125" style="129" customWidth="1"/>
    <col min="5895" max="5895" width="74" style="129" customWidth="1"/>
    <col min="5896" max="5897" width="23.7109375" style="129" customWidth="1"/>
    <col min="5898" max="5898" width="5.7109375" style="129" customWidth="1"/>
    <col min="5899" max="5899" width="3" style="129" customWidth="1"/>
    <col min="5900" max="5900" width="15.7109375" style="129" customWidth="1"/>
    <col min="5901" max="5901" width="14.5703125" style="129" customWidth="1"/>
    <col min="5902" max="5902" width="14.85546875" style="129" bestFit="1" customWidth="1"/>
    <col min="5903" max="6143" width="11.5703125" style="129"/>
    <col min="6144" max="6144" width="4.7109375" style="129" customWidth="1"/>
    <col min="6145" max="6145" width="14.140625" style="129" customWidth="1"/>
    <col min="6146" max="6146" width="4.28515625" style="129" customWidth="1"/>
    <col min="6147" max="6147" width="3.85546875" style="129" customWidth="1"/>
    <col min="6148" max="6149" width="2.28515625" style="129" customWidth="1"/>
    <col min="6150" max="6150" width="24.42578125" style="129" customWidth="1"/>
    <col min="6151" max="6151" width="74" style="129" customWidth="1"/>
    <col min="6152" max="6153" width="23.7109375" style="129" customWidth="1"/>
    <col min="6154" max="6154" width="5.7109375" style="129" customWidth="1"/>
    <col min="6155" max="6155" width="3" style="129" customWidth="1"/>
    <col min="6156" max="6156" width="15.7109375" style="129" customWidth="1"/>
    <col min="6157" max="6157" width="14.5703125" style="129" customWidth="1"/>
    <col min="6158" max="6158" width="14.85546875" style="129" bestFit="1" customWidth="1"/>
    <col min="6159" max="6399" width="11.5703125" style="129"/>
    <col min="6400" max="6400" width="4.7109375" style="129" customWidth="1"/>
    <col min="6401" max="6401" width="14.140625" style="129" customWidth="1"/>
    <col min="6402" max="6402" width="4.28515625" style="129" customWidth="1"/>
    <col min="6403" max="6403" width="3.85546875" style="129" customWidth="1"/>
    <col min="6404" max="6405" width="2.28515625" style="129" customWidth="1"/>
    <col min="6406" max="6406" width="24.42578125" style="129" customWidth="1"/>
    <col min="6407" max="6407" width="74" style="129" customWidth="1"/>
    <col min="6408" max="6409" width="23.7109375" style="129" customWidth="1"/>
    <col min="6410" max="6410" width="5.7109375" style="129" customWidth="1"/>
    <col min="6411" max="6411" width="3" style="129" customWidth="1"/>
    <col min="6412" max="6412" width="15.7109375" style="129" customWidth="1"/>
    <col min="6413" max="6413" width="14.5703125" style="129" customWidth="1"/>
    <col min="6414" max="6414" width="14.85546875" style="129" bestFit="1" customWidth="1"/>
    <col min="6415" max="6655" width="11.5703125" style="129"/>
    <col min="6656" max="6656" width="4.7109375" style="129" customWidth="1"/>
    <col min="6657" max="6657" width="14.140625" style="129" customWidth="1"/>
    <col min="6658" max="6658" width="4.28515625" style="129" customWidth="1"/>
    <col min="6659" max="6659" width="3.85546875" style="129" customWidth="1"/>
    <col min="6660" max="6661" width="2.28515625" style="129" customWidth="1"/>
    <col min="6662" max="6662" width="24.42578125" style="129" customWidth="1"/>
    <col min="6663" max="6663" width="74" style="129" customWidth="1"/>
    <col min="6664" max="6665" width="23.7109375" style="129" customWidth="1"/>
    <col min="6666" max="6666" width="5.7109375" style="129" customWidth="1"/>
    <col min="6667" max="6667" width="3" style="129" customWidth="1"/>
    <col min="6668" max="6668" width="15.7109375" style="129" customWidth="1"/>
    <col min="6669" max="6669" width="14.5703125" style="129" customWidth="1"/>
    <col min="6670" max="6670" width="14.85546875" style="129" bestFit="1" customWidth="1"/>
    <col min="6671" max="6911" width="11.5703125" style="129"/>
    <col min="6912" max="6912" width="4.7109375" style="129" customWidth="1"/>
    <col min="6913" max="6913" width="14.140625" style="129" customWidth="1"/>
    <col min="6914" max="6914" width="4.28515625" style="129" customWidth="1"/>
    <col min="6915" max="6915" width="3.85546875" style="129" customWidth="1"/>
    <col min="6916" max="6917" width="2.28515625" style="129" customWidth="1"/>
    <col min="6918" max="6918" width="24.42578125" style="129" customWidth="1"/>
    <col min="6919" max="6919" width="74" style="129" customWidth="1"/>
    <col min="6920" max="6921" width="23.7109375" style="129" customWidth="1"/>
    <col min="6922" max="6922" width="5.7109375" style="129" customWidth="1"/>
    <col min="6923" max="6923" width="3" style="129" customWidth="1"/>
    <col min="6924" max="6924" width="15.7109375" style="129" customWidth="1"/>
    <col min="6925" max="6925" width="14.5703125" style="129" customWidth="1"/>
    <col min="6926" max="6926" width="14.85546875" style="129" bestFit="1" customWidth="1"/>
    <col min="6927" max="7167" width="11.5703125" style="129"/>
    <col min="7168" max="7168" width="4.7109375" style="129" customWidth="1"/>
    <col min="7169" max="7169" width="14.140625" style="129" customWidth="1"/>
    <col min="7170" max="7170" width="4.28515625" style="129" customWidth="1"/>
    <col min="7171" max="7171" width="3.85546875" style="129" customWidth="1"/>
    <col min="7172" max="7173" width="2.28515625" style="129" customWidth="1"/>
    <col min="7174" max="7174" width="24.42578125" style="129" customWidth="1"/>
    <col min="7175" max="7175" width="74" style="129" customWidth="1"/>
    <col min="7176" max="7177" width="23.7109375" style="129" customWidth="1"/>
    <col min="7178" max="7178" width="5.7109375" style="129" customWidth="1"/>
    <col min="7179" max="7179" width="3" style="129" customWidth="1"/>
    <col min="7180" max="7180" width="15.7109375" style="129" customWidth="1"/>
    <col min="7181" max="7181" width="14.5703125" style="129" customWidth="1"/>
    <col min="7182" max="7182" width="14.85546875" style="129" bestFit="1" customWidth="1"/>
    <col min="7183" max="7423" width="11.5703125" style="129"/>
    <col min="7424" max="7424" width="4.7109375" style="129" customWidth="1"/>
    <col min="7425" max="7425" width="14.140625" style="129" customWidth="1"/>
    <col min="7426" max="7426" width="4.28515625" style="129" customWidth="1"/>
    <col min="7427" max="7427" width="3.85546875" style="129" customWidth="1"/>
    <col min="7428" max="7429" width="2.28515625" style="129" customWidth="1"/>
    <col min="7430" max="7430" width="24.42578125" style="129" customWidth="1"/>
    <col min="7431" max="7431" width="74" style="129" customWidth="1"/>
    <col min="7432" max="7433" width="23.7109375" style="129" customWidth="1"/>
    <col min="7434" max="7434" width="5.7109375" style="129" customWidth="1"/>
    <col min="7435" max="7435" width="3" style="129" customWidth="1"/>
    <col min="7436" max="7436" width="15.7109375" style="129" customWidth="1"/>
    <col min="7437" max="7437" width="14.5703125" style="129" customWidth="1"/>
    <col min="7438" max="7438" width="14.85546875" style="129" bestFit="1" customWidth="1"/>
    <col min="7439" max="7679" width="11.5703125" style="129"/>
    <col min="7680" max="7680" width="4.7109375" style="129" customWidth="1"/>
    <col min="7681" max="7681" width="14.140625" style="129" customWidth="1"/>
    <col min="7682" max="7682" width="4.28515625" style="129" customWidth="1"/>
    <col min="7683" max="7683" width="3.85546875" style="129" customWidth="1"/>
    <col min="7684" max="7685" width="2.28515625" style="129" customWidth="1"/>
    <col min="7686" max="7686" width="24.42578125" style="129" customWidth="1"/>
    <col min="7687" max="7687" width="74" style="129" customWidth="1"/>
    <col min="7688" max="7689" width="23.7109375" style="129" customWidth="1"/>
    <col min="7690" max="7690" width="5.7109375" style="129" customWidth="1"/>
    <col min="7691" max="7691" width="3" style="129" customWidth="1"/>
    <col min="7692" max="7692" width="15.7109375" style="129" customWidth="1"/>
    <col min="7693" max="7693" width="14.5703125" style="129" customWidth="1"/>
    <col min="7694" max="7694" width="14.85546875" style="129" bestFit="1" customWidth="1"/>
    <col min="7695" max="7935" width="11.5703125" style="129"/>
    <col min="7936" max="7936" width="4.7109375" style="129" customWidth="1"/>
    <col min="7937" max="7937" width="14.140625" style="129" customWidth="1"/>
    <col min="7938" max="7938" width="4.28515625" style="129" customWidth="1"/>
    <col min="7939" max="7939" width="3.85546875" style="129" customWidth="1"/>
    <col min="7940" max="7941" width="2.28515625" style="129" customWidth="1"/>
    <col min="7942" max="7942" width="24.42578125" style="129" customWidth="1"/>
    <col min="7943" max="7943" width="74" style="129" customWidth="1"/>
    <col min="7944" max="7945" width="23.7109375" style="129" customWidth="1"/>
    <col min="7946" max="7946" width="5.7109375" style="129" customWidth="1"/>
    <col min="7947" max="7947" width="3" style="129" customWidth="1"/>
    <col min="7948" max="7948" width="15.7109375" style="129" customWidth="1"/>
    <col min="7949" max="7949" width="14.5703125" style="129" customWidth="1"/>
    <col min="7950" max="7950" width="14.85546875" style="129" bestFit="1" customWidth="1"/>
    <col min="7951" max="8191" width="11.5703125" style="129"/>
    <col min="8192" max="8192" width="4.7109375" style="129" customWidth="1"/>
    <col min="8193" max="8193" width="14.140625" style="129" customWidth="1"/>
    <col min="8194" max="8194" width="4.28515625" style="129" customWidth="1"/>
    <col min="8195" max="8195" width="3.85546875" style="129" customWidth="1"/>
    <col min="8196" max="8197" width="2.28515625" style="129" customWidth="1"/>
    <col min="8198" max="8198" width="24.42578125" style="129" customWidth="1"/>
    <col min="8199" max="8199" width="74" style="129" customWidth="1"/>
    <col min="8200" max="8201" width="23.7109375" style="129" customWidth="1"/>
    <col min="8202" max="8202" width="5.7109375" style="129" customWidth="1"/>
    <col min="8203" max="8203" width="3" style="129" customWidth="1"/>
    <col min="8204" max="8204" width="15.7109375" style="129" customWidth="1"/>
    <col min="8205" max="8205" width="14.5703125" style="129" customWidth="1"/>
    <col min="8206" max="8206" width="14.85546875" style="129" bestFit="1" customWidth="1"/>
    <col min="8207" max="8447" width="11.5703125" style="129"/>
    <col min="8448" max="8448" width="4.7109375" style="129" customWidth="1"/>
    <col min="8449" max="8449" width="14.140625" style="129" customWidth="1"/>
    <col min="8450" max="8450" width="4.28515625" style="129" customWidth="1"/>
    <col min="8451" max="8451" width="3.85546875" style="129" customWidth="1"/>
    <col min="8452" max="8453" width="2.28515625" style="129" customWidth="1"/>
    <col min="8454" max="8454" width="24.42578125" style="129" customWidth="1"/>
    <col min="8455" max="8455" width="74" style="129" customWidth="1"/>
    <col min="8456" max="8457" width="23.7109375" style="129" customWidth="1"/>
    <col min="8458" max="8458" width="5.7109375" style="129" customWidth="1"/>
    <col min="8459" max="8459" width="3" style="129" customWidth="1"/>
    <col min="8460" max="8460" width="15.7109375" style="129" customWidth="1"/>
    <col min="8461" max="8461" width="14.5703125" style="129" customWidth="1"/>
    <col min="8462" max="8462" width="14.85546875" style="129" bestFit="1" customWidth="1"/>
    <col min="8463" max="8703" width="11.5703125" style="129"/>
    <col min="8704" max="8704" width="4.7109375" style="129" customWidth="1"/>
    <col min="8705" max="8705" width="14.140625" style="129" customWidth="1"/>
    <col min="8706" max="8706" width="4.28515625" style="129" customWidth="1"/>
    <col min="8707" max="8707" width="3.85546875" style="129" customWidth="1"/>
    <col min="8708" max="8709" width="2.28515625" style="129" customWidth="1"/>
    <col min="8710" max="8710" width="24.42578125" style="129" customWidth="1"/>
    <col min="8711" max="8711" width="74" style="129" customWidth="1"/>
    <col min="8712" max="8713" width="23.7109375" style="129" customWidth="1"/>
    <col min="8714" max="8714" width="5.7109375" style="129" customWidth="1"/>
    <col min="8715" max="8715" width="3" style="129" customWidth="1"/>
    <col min="8716" max="8716" width="15.7109375" style="129" customWidth="1"/>
    <col min="8717" max="8717" width="14.5703125" style="129" customWidth="1"/>
    <col min="8718" max="8718" width="14.85546875" style="129" bestFit="1" customWidth="1"/>
    <col min="8719" max="8959" width="11.5703125" style="129"/>
    <col min="8960" max="8960" width="4.7109375" style="129" customWidth="1"/>
    <col min="8961" max="8961" width="14.140625" style="129" customWidth="1"/>
    <col min="8962" max="8962" width="4.28515625" style="129" customWidth="1"/>
    <col min="8963" max="8963" width="3.85546875" style="129" customWidth="1"/>
    <col min="8964" max="8965" width="2.28515625" style="129" customWidth="1"/>
    <col min="8966" max="8966" width="24.42578125" style="129" customWidth="1"/>
    <col min="8967" max="8967" width="74" style="129" customWidth="1"/>
    <col min="8968" max="8969" width="23.7109375" style="129" customWidth="1"/>
    <col min="8970" max="8970" width="5.7109375" style="129" customWidth="1"/>
    <col min="8971" max="8971" width="3" style="129" customWidth="1"/>
    <col min="8972" max="8972" width="15.7109375" style="129" customWidth="1"/>
    <col min="8973" max="8973" width="14.5703125" style="129" customWidth="1"/>
    <col min="8974" max="8974" width="14.85546875" style="129" bestFit="1" customWidth="1"/>
    <col min="8975" max="9215" width="11.5703125" style="129"/>
    <col min="9216" max="9216" width="4.7109375" style="129" customWidth="1"/>
    <col min="9217" max="9217" width="14.140625" style="129" customWidth="1"/>
    <col min="9218" max="9218" width="4.28515625" style="129" customWidth="1"/>
    <col min="9219" max="9219" width="3.85546875" style="129" customWidth="1"/>
    <col min="9220" max="9221" width="2.28515625" style="129" customWidth="1"/>
    <col min="9222" max="9222" width="24.42578125" style="129" customWidth="1"/>
    <col min="9223" max="9223" width="74" style="129" customWidth="1"/>
    <col min="9224" max="9225" width="23.7109375" style="129" customWidth="1"/>
    <col min="9226" max="9226" width="5.7109375" style="129" customWidth="1"/>
    <col min="9227" max="9227" width="3" style="129" customWidth="1"/>
    <col min="9228" max="9228" width="15.7109375" style="129" customWidth="1"/>
    <col min="9229" max="9229" width="14.5703125" style="129" customWidth="1"/>
    <col min="9230" max="9230" width="14.85546875" style="129" bestFit="1" customWidth="1"/>
    <col min="9231" max="9471" width="11.5703125" style="129"/>
    <col min="9472" max="9472" width="4.7109375" style="129" customWidth="1"/>
    <col min="9473" max="9473" width="14.140625" style="129" customWidth="1"/>
    <col min="9474" max="9474" width="4.28515625" style="129" customWidth="1"/>
    <col min="9475" max="9475" width="3.85546875" style="129" customWidth="1"/>
    <col min="9476" max="9477" width="2.28515625" style="129" customWidth="1"/>
    <col min="9478" max="9478" width="24.42578125" style="129" customWidth="1"/>
    <col min="9479" max="9479" width="74" style="129" customWidth="1"/>
    <col min="9480" max="9481" width="23.7109375" style="129" customWidth="1"/>
    <col min="9482" max="9482" width="5.7109375" style="129" customWidth="1"/>
    <col min="9483" max="9483" width="3" style="129" customWidth="1"/>
    <col min="9484" max="9484" width="15.7109375" style="129" customWidth="1"/>
    <col min="9485" max="9485" width="14.5703125" style="129" customWidth="1"/>
    <col min="9486" max="9486" width="14.85546875" style="129" bestFit="1" customWidth="1"/>
    <col min="9487" max="9727" width="11.5703125" style="129"/>
    <col min="9728" max="9728" width="4.7109375" style="129" customWidth="1"/>
    <col min="9729" max="9729" width="14.140625" style="129" customWidth="1"/>
    <col min="9730" max="9730" width="4.28515625" style="129" customWidth="1"/>
    <col min="9731" max="9731" width="3.85546875" style="129" customWidth="1"/>
    <col min="9732" max="9733" width="2.28515625" style="129" customWidth="1"/>
    <col min="9734" max="9734" width="24.42578125" style="129" customWidth="1"/>
    <col min="9735" max="9735" width="74" style="129" customWidth="1"/>
    <col min="9736" max="9737" width="23.7109375" style="129" customWidth="1"/>
    <col min="9738" max="9738" width="5.7109375" style="129" customWidth="1"/>
    <col min="9739" max="9739" width="3" style="129" customWidth="1"/>
    <col min="9740" max="9740" width="15.7109375" style="129" customWidth="1"/>
    <col min="9741" max="9741" width="14.5703125" style="129" customWidth="1"/>
    <col min="9742" max="9742" width="14.85546875" style="129" bestFit="1" customWidth="1"/>
    <col min="9743" max="9983" width="11.5703125" style="129"/>
    <col min="9984" max="9984" width="4.7109375" style="129" customWidth="1"/>
    <col min="9985" max="9985" width="14.140625" style="129" customWidth="1"/>
    <col min="9986" max="9986" width="4.28515625" style="129" customWidth="1"/>
    <col min="9987" max="9987" width="3.85546875" style="129" customWidth="1"/>
    <col min="9988" max="9989" width="2.28515625" style="129" customWidth="1"/>
    <col min="9990" max="9990" width="24.42578125" style="129" customWidth="1"/>
    <col min="9991" max="9991" width="74" style="129" customWidth="1"/>
    <col min="9992" max="9993" width="23.7109375" style="129" customWidth="1"/>
    <col min="9994" max="9994" width="5.7109375" style="129" customWidth="1"/>
    <col min="9995" max="9995" width="3" style="129" customWidth="1"/>
    <col min="9996" max="9996" width="15.7109375" style="129" customWidth="1"/>
    <col min="9997" max="9997" width="14.5703125" style="129" customWidth="1"/>
    <col min="9998" max="9998" width="14.85546875" style="129" bestFit="1" customWidth="1"/>
    <col min="9999" max="10239" width="11.5703125" style="129"/>
    <col min="10240" max="10240" width="4.7109375" style="129" customWidth="1"/>
    <col min="10241" max="10241" width="14.140625" style="129" customWidth="1"/>
    <col min="10242" max="10242" width="4.28515625" style="129" customWidth="1"/>
    <col min="10243" max="10243" width="3.85546875" style="129" customWidth="1"/>
    <col min="10244" max="10245" width="2.28515625" style="129" customWidth="1"/>
    <col min="10246" max="10246" width="24.42578125" style="129" customWidth="1"/>
    <col min="10247" max="10247" width="74" style="129" customWidth="1"/>
    <col min="10248" max="10249" width="23.7109375" style="129" customWidth="1"/>
    <col min="10250" max="10250" width="5.7109375" style="129" customWidth="1"/>
    <col min="10251" max="10251" width="3" style="129" customWidth="1"/>
    <col min="10252" max="10252" width="15.7109375" style="129" customWidth="1"/>
    <col min="10253" max="10253" width="14.5703125" style="129" customWidth="1"/>
    <col min="10254" max="10254" width="14.85546875" style="129" bestFit="1" customWidth="1"/>
    <col min="10255" max="10495" width="11.5703125" style="129"/>
    <col min="10496" max="10496" width="4.7109375" style="129" customWidth="1"/>
    <col min="10497" max="10497" width="14.140625" style="129" customWidth="1"/>
    <col min="10498" max="10498" width="4.28515625" style="129" customWidth="1"/>
    <col min="10499" max="10499" width="3.85546875" style="129" customWidth="1"/>
    <col min="10500" max="10501" width="2.28515625" style="129" customWidth="1"/>
    <col min="10502" max="10502" width="24.42578125" style="129" customWidth="1"/>
    <col min="10503" max="10503" width="74" style="129" customWidth="1"/>
    <col min="10504" max="10505" width="23.7109375" style="129" customWidth="1"/>
    <col min="10506" max="10506" width="5.7109375" style="129" customWidth="1"/>
    <col min="10507" max="10507" width="3" style="129" customWidth="1"/>
    <col min="10508" max="10508" width="15.7109375" style="129" customWidth="1"/>
    <col min="10509" max="10509" width="14.5703125" style="129" customWidth="1"/>
    <col min="10510" max="10510" width="14.85546875" style="129" bestFit="1" customWidth="1"/>
    <col min="10511" max="10751" width="11.5703125" style="129"/>
    <col min="10752" max="10752" width="4.7109375" style="129" customWidth="1"/>
    <col min="10753" max="10753" width="14.140625" style="129" customWidth="1"/>
    <col min="10754" max="10754" width="4.28515625" style="129" customWidth="1"/>
    <col min="10755" max="10755" width="3.85546875" style="129" customWidth="1"/>
    <col min="10756" max="10757" width="2.28515625" style="129" customWidth="1"/>
    <col min="10758" max="10758" width="24.42578125" style="129" customWidth="1"/>
    <col min="10759" max="10759" width="74" style="129" customWidth="1"/>
    <col min="10760" max="10761" width="23.7109375" style="129" customWidth="1"/>
    <col min="10762" max="10762" width="5.7109375" style="129" customWidth="1"/>
    <col min="10763" max="10763" width="3" style="129" customWidth="1"/>
    <col min="10764" max="10764" width="15.7109375" style="129" customWidth="1"/>
    <col min="10765" max="10765" width="14.5703125" style="129" customWidth="1"/>
    <col min="10766" max="10766" width="14.85546875" style="129" bestFit="1" customWidth="1"/>
    <col min="10767" max="11007" width="11.5703125" style="129"/>
    <col min="11008" max="11008" width="4.7109375" style="129" customWidth="1"/>
    <col min="11009" max="11009" width="14.140625" style="129" customWidth="1"/>
    <col min="11010" max="11010" width="4.28515625" style="129" customWidth="1"/>
    <col min="11011" max="11011" width="3.85546875" style="129" customWidth="1"/>
    <col min="11012" max="11013" width="2.28515625" style="129" customWidth="1"/>
    <col min="11014" max="11014" width="24.42578125" style="129" customWidth="1"/>
    <col min="11015" max="11015" width="74" style="129" customWidth="1"/>
    <col min="11016" max="11017" width="23.7109375" style="129" customWidth="1"/>
    <col min="11018" max="11018" width="5.7109375" style="129" customWidth="1"/>
    <col min="11019" max="11019" width="3" style="129" customWidth="1"/>
    <col min="11020" max="11020" width="15.7109375" style="129" customWidth="1"/>
    <col min="11021" max="11021" width="14.5703125" style="129" customWidth="1"/>
    <col min="11022" max="11022" width="14.85546875" style="129" bestFit="1" customWidth="1"/>
    <col min="11023" max="11263" width="11.5703125" style="129"/>
    <col min="11264" max="11264" width="4.7109375" style="129" customWidth="1"/>
    <col min="11265" max="11265" width="14.140625" style="129" customWidth="1"/>
    <col min="11266" max="11266" width="4.28515625" style="129" customWidth="1"/>
    <col min="11267" max="11267" width="3.85546875" style="129" customWidth="1"/>
    <col min="11268" max="11269" width="2.28515625" style="129" customWidth="1"/>
    <col min="11270" max="11270" width="24.42578125" style="129" customWidth="1"/>
    <col min="11271" max="11271" width="74" style="129" customWidth="1"/>
    <col min="11272" max="11273" width="23.7109375" style="129" customWidth="1"/>
    <col min="11274" max="11274" width="5.7109375" style="129" customWidth="1"/>
    <col min="11275" max="11275" width="3" style="129" customWidth="1"/>
    <col min="11276" max="11276" width="15.7109375" style="129" customWidth="1"/>
    <col min="11277" max="11277" width="14.5703125" style="129" customWidth="1"/>
    <col min="11278" max="11278" width="14.85546875" style="129" bestFit="1" customWidth="1"/>
    <col min="11279" max="11519" width="11.5703125" style="129"/>
    <col min="11520" max="11520" width="4.7109375" style="129" customWidth="1"/>
    <col min="11521" max="11521" width="14.140625" style="129" customWidth="1"/>
    <col min="11522" max="11522" width="4.28515625" style="129" customWidth="1"/>
    <col min="11523" max="11523" width="3.85546875" style="129" customWidth="1"/>
    <col min="11524" max="11525" width="2.28515625" style="129" customWidth="1"/>
    <col min="11526" max="11526" width="24.42578125" style="129" customWidth="1"/>
    <col min="11527" max="11527" width="74" style="129" customWidth="1"/>
    <col min="11528" max="11529" width="23.7109375" style="129" customWidth="1"/>
    <col min="11530" max="11530" width="5.7109375" style="129" customWidth="1"/>
    <col min="11531" max="11531" width="3" style="129" customWidth="1"/>
    <col min="11532" max="11532" width="15.7109375" style="129" customWidth="1"/>
    <col min="11533" max="11533" width="14.5703125" style="129" customWidth="1"/>
    <col min="11534" max="11534" width="14.85546875" style="129" bestFit="1" customWidth="1"/>
    <col min="11535" max="11775" width="11.5703125" style="129"/>
    <col min="11776" max="11776" width="4.7109375" style="129" customWidth="1"/>
    <col min="11777" max="11777" width="14.140625" style="129" customWidth="1"/>
    <col min="11778" max="11778" width="4.28515625" style="129" customWidth="1"/>
    <col min="11779" max="11779" width="3.85546875" style="129" customWidth="1"/>
    <col min="11780" max="11781" width="2.28515625" style="129" customWidth="1"/>
    <col min="11782" max="11782" width="24.42578125" style="129" customWidth="1"/>
    <col min="11783" max="11783" width="74" style="129" customWidth="1"/>
    <col min="11784" max="11785" width="23.7109375" style="129" customWidth="1"/>
    <col min="11786" max="11786" width="5.7109375" style="129" customWidth="1"/>
    <col min="11787" max="11787" width="3" style="129" customWidth="1"/>
    <col min="11788" max="11788" width="15.7109375" style="129" customWidth="1"/>
    <col min="11789" max="11789" width="14.5703125" style="129" customWidth="1"/>
    <col min="11790" max="11790" width="14.85546875" style="129" bestFit="1" customWidth="1"/>
    <col min="11791" max="12031" width="11.5703125" style="129"/>
    <col min="12032" max="12032" width="4.7109375" style="129" customWidth="1"/>
    <col min="12033" max="12033" width="14.140625" style="129" customWidth="1"/>
    <col min="12034" max="12034" width="4.28515625" style="129" customWidth="1"/>
    <col min="12035" max="12035" width="3.85546875" style="129" customWidth="1"/>
    <col min="12036" max="12037" width="2.28515625" style="129" customWidth="1"/>
    <col min="12038" max="12038" width="24.42578125" style="129" customWidth="1"/>
    <col min="12039" max="12039" width="74" style="129" customWidth="1"/>
    <col min="12040" max="12041" width="23.7109375" style="129" customWidth="1"/>
    <col min="12042" max="12042" width="5.7109375" style="129" customWidth="1"/>
    <col min="12043" max="12043" width="3" style="129" customWidth="1"/>
    <col min="12044" max="12044" width="15.7109375" style="129" customWidth="1"/>
    <col min="12045" max="12045" width="14.5703125" style="129" customWidth="1"/>
    <col min="12046" max="12046" width="14.85546875" style="129" bestFit="1" customWidth="1"/>
    <col min="12047" max="12287" width="11.5703125" style="129"/>
    <col min="12288" max="12288" width="4.7109375" style="129" customWidth="1"/>
    <col min="12289" max="12289" width="14.140625" style="129" customWidth="1"/>
    <col min="12290" max="12290" width="4.28515625" style="129" customWidth="1"/>
    <col min="12291" max="12291" width="3.85546875" style="129" customWidth="1"/>
    <col min="12292" max="12293" width="2.28515625" style="129" customWidth="1"/>
    <col min="12294" max="12294" width="24.42578125" style="129" customWidth="1"/>
    <col min="12295" max="12295" width="74" style="129" customWidth="1"/>
    <col min="12296" max="12297" width="23.7109375" style="129" customWidth="1"/>
    <col min="12298" max="12298" width="5.7109375" style="129" customWidth="1"/>
    <col min="12299" max="12299" width="3" style="129" customWidth="1"/>
    <col min="12300" max="12300" width="15.7109375" style="129" customWidth="1"/>
    <col min="12301" max="12301" width="14.5703125" style="129" customWidth="1"/>
    <col min="12302" max="12302" width="14.85546875" style="129" bestFit="1" customWidth="1"/>
    <col min="12303" max="12543" width="11.5703125" style="129"/>
    <col min="12544" max="12544" width="4.7109375" style="129" customWidth="1"/>
    <col min="12545" max="12545" width="14.140625" style="129" customWidth="1"/>
    <col min="12546" max="12546" width="4.28515625" style="129" customWidth="1"/>
    <col min="12547" max="12547" width="3.85546875" style="129" customWidth="1"/>
    <col min="12548" max="12549" width="2.28515625" style="129" customWidth="1"/>
    <col min="12550" max="12550" width="24.42578125" style="129" customWidth="1"/>
    <col min="12551" max="12551" width="74" style="129" customWidth="1"/>
    <col min="12552" max="12553" width="23.7109375" style="129" customWidth="1"/>
    <col min="12554" max="12554" width="5.7109375" style="129" customWidth="1"/>
    <col min="12555" max="12555" width="3" style="129" customWidth="1"/>
    <col min="12556" max="12556" width="15.7109375" style="129" customWidth="1"/>
    <col min="12557" max="12557" width="14.5703125" style="129" customWidth="1"/>
    <col min="12558" max="12558" width="14.85546875" style="129" bestFit="1" customWidth="1"/>
    <col min="12559" max="12799" width="11.5703125" style="129"/>
    <col min="12800" max="12800" width="4.7109375" style="129" customWidth="1"/>
    <col min="12801" max="12801" width="14.140625" style="129" customWidth="1"/>
    <col min="12802" max="12802" width="4.28515625" style="129" customWidth="1"/>
    <col min="12803" max="12803" width="3.85546875" style="129" customWidth="1"/>
    <col min="12804" max="12805" width="2.28515625" style="129" customWidth="1"/>
    <col min="12806" max="12806" width="24.42578125" style="129" customWidth="1"/>
    <col min="12807" max="12807" width="74" style="129" customWidth="1"/>
    <col min="12808" max="12809" width="23.7109375" style="129" customWidth="1"/>
    <col min="12810" max="12810" width="5.7109375" style="129" customWidth="1"/>
    <col min="12811" max="12811" width="3" style="129" customWidth="1"/>
    <col min="12812" max="12812" width="15.7109375" style="129" customWidth="1"/>
    <col min="12813" max="12813" width="14.5703125" style="129" customWidth="1"/>
    <col min="12814" max="12814" width="14.85546875" style="129" bestFit="1" customWidth="1"/>
    <col min="12815" max="13055" width="11.5703125" style="129"/>
    <col min="13056" max="13056" width="4.7109375" style="129" customWidth="1"/>
    <col min="13057" max="13057" width="14.140625" style="129" customWidth="1"/>
    <col min="13058" max="13058" width="4.28515625" style="129" customWidth="1"/>
    <col min="13059" max="13059" width="3.85546875" style="129" customWidth="1"/>
    <col min="13060" max="13061" width="2.28515625" style="129" customWidth="1"/>
    <col min="13062" max="13062" width="24.42578125" style="129" customWidth="1"/>
    <col min="13063" max="13063" width="74" style="129" customWidth="1"/>
    <col min="13064" max="13065" width="23.7109375" style="129" customWidth="1"/>
    <col min="13066" max="13066" width="5.7109375" style="129" customWidth="1"/>
    <col min="13067" max="13067" width="3" style="129" customWidth="1"/>
    <col min="13068" max="13068" width="15.7109375" style="129" customWidth="1"/>
    <col min="13069" max="13069" width="14.5703125" style="129" customWidth="1"/>
    <col min="13070" max="13070" width="14.85546875" style="129" bestFit="1" customWidth="1"/>
    <col min="13071" max="13311" width="11.5703125" style="129"/>
    <col min="13312" max="13312" width="4.7109375" style="129" customWidth="1"/>
    <col min="13313" max="13313" width="14.140625" style="129" customWidth="1"/>
    <col min="13314" max="13314" width="4.28515625" style="129" customWidth="1"/>
    <col min="13315" max="13315" width="3.85546875" style="129" customWidth="1"/>
    <col min="13316" max="13317" width="2.28515625" style="129" customWidth="1"/>
    <col min="13318" max="13318" width="24.42578125" style="129" customWidth="1"/>
    <col min="13319" max="13319" width="74" style="129" customWidth="1"/>
    <col min="13320" max="13321" width="23.7109375" style="129" customWidth="1"/>
    <col min="13322" max="13322" width="5.7109375" style="129" customWidth="1"/>
    <col min="13323" max="13323" width="3" style="129" customWidth="1"/>
    <col min="13324" max="13324" width="15.7109375" style="129" customWidth="1"/>
    <col min="13325" max="13325" width="14.5703125" style="129" customWidth="1"/>
    <col min="13326" max="13326" width="14.85546875" style="129" bestFit="1" customWidth="1"/>
    <col min="13327" max="13567" width="11.5703125" style="129"/>
    <col min="13568" max="13568" width="4.7109375" style="129" customWidth="1"/>
    <col min="13569" max="13569" width="14.140625" style="129" customWidth="1"/>
    <col min="13570" max="13570" width="4.28515625" style="129" customWidth="1"/>
    <col min="13571" max="13571" width="3.85546875" style="129" customWidth="1"/>
    <col min="13572" max="13573" width="2.28515625" style="129" customWidth="1"/>
    <col min="13574" max="13574" width="24.42578125" style="129" customWidth="1"/>
    <col min="13575" max="13575" width="74" style="129" customWidth="1"/>
    <col min="13576" max="13577" width="23.7109375" style="129" customWidth="1"/>
    <col min="13578" max="13578" width="5.7109375" style="129" customWidth="1"/>
    <col min="13579" max="13579" width="3" style="129" customWidth="1"/>
    <col min="13580" max="13580" width="15.7109375" style="129" customWidth="1"/>
    <col min="13581" max="13581" width="14.5703125" style="129" customWidth="1"/>
    <col min="13582" max="13582" width="14.85546875" style="129" bestFit="1" customWidth="1"/>
    <col min="13583" max="13823" width="11.5703125" style="129"/>
    <col min="13824" max="13824" width="4.7109375" style="129" customWidth="1"/>
    <col min="13825" max="13825" width="14.140625" style="129" customWidth="1"/>
    <col min="13826" max="13826" width="4.28515625" style="129" customWidth="1"/>
    <col min="13827" max="13827" width="3.85546875" style="129" customWidth="1"/>
    <col min="13828" max="13829" width="2.28515625" style="129" customWidth="1"/>
    <col min="13830" max="13830" width="24.42578125" style="129" customWidth="1"/>
    <col min="13831" max="13831" width="74" style="129" customWidth="1"/>
    <col min="13832" max="13833" width="23.7109375" style="129" customWidth="1"/>
    <col min="13834" max="13834" width="5.7109375" style="129" customWidth="1"/>
    <col min="13835" max="13835" width="3" style="129" customWidth="1"/>
    <col min="13836" max="13836" width="15.7109375" style="129" customWidth="1"/>
    <col min="13837" max="13837" width="14.5703125" style="129" customWidth="1"/>
    <col min="13838" max="13838" width="14.85546875" style="129" bestFit="1" customWidth="1"/>
    <col min="13839" max="14079" width="11.5703125" style="129"/>
    <col min="14080" max="14080" width="4.7109375" style="129" customWidth="1"/>
    <col min="14081" max="14081" width="14.140625" style="129" customWidth="1"/>
    <col min="14082" max="14082" width="4.28515625" style="129" customWidth="1"/>
    <col min="14083" max="14083" width="3.85546875" style="129" customWidth="1"/>
    <col min="14084" max="14085" width="2.28515625" style="129" customWidth="1"/>
    <col min="14086" max="14086" width="24.42578125" style="129" customWidth="1"/>
    <col min="14087" max="14087" width="74" style="129" customWidth="1"/>
    <col min="14088" max="14089" width="23.7109375" style="129" customWidth="1"/>
    <col min="14090" max="14090" width="5.7109375" style="129" customWidth="1"/>
    <col min="14091" max="14091" width="3" style="129" customWidth="1"/>
    <col min="14092" max="14092" width="15.7109375" style="129" customWidth="1"/>
    <col min="14093" max="14093" width="14.5703125" style="129" customWidth="1"/>
    <col min="14094" max="14094" width="14.85546875" style="129" bestFit="1" customWidth="1"/>
    <col min="14095" max="14335" width="11.5703125" style="129"/>
    <col min="14336" max="14336" width="4.7109375" style="129" customWidth="1"/>
    <col min="14337" max="14337" width="14.140625" style="129" customWidth="1"/>
    <col min="14338" max="14338" width="4.28515625" style="129" customWidth="1"/>
    <col min="14339" max="14339" width="3.85546875" style="129" customWidth="1"/>
    <col min="14340" max="14341" width="2.28515625" style="129" customWidth="1"/>
    <col min="14342" max="14342" width="24.42578125" style="129" customWidth="1"/>
    <col min="14343" max="14343" width="74" style="129" customWidth="1"/>
    <col min="14344" max="14345" width="23.7109375" style="129" customWidth="1"/>
    <col min="14346" max="14346" width="5.7109375" style="129" customWidth="1"/>
    <col min="14347" max="14347" width="3" style="129" customWidth="1"/>
    <col min="14348" max="14348" width="15.7109375" style="129" customWidth="1"/>
    <col min="14349" max="14349" width="14.5703125" style="129" customWidth="1"/>
    <col min="14350" max="14350" width="14.85546875" style="129" bestFit="1" customWidth="1"/>
    <col min="14351" max="14591" width="11.5703125" style="129"/>
    <col min="14592" max="14592" width="4.7109375" style="129" customWidth="1"/>
    <col min="14593" max="14593" width="14.140625" style="129" customWidth="1"/>
    <col min="14594" max="14594" width="4.28515625" style="129" customWidth="1"/>
    <col min="14595" max="14595" width="3.85546875" style="129" customWidth="1"/>
    <col min="14596" max="14597" width="2.28515625" style="129" customWidth="1"/>
    <col min="14598" max="14598" width="24.42578125" style="129" customWidth="1"/>
    <col min="14599" max="14599" width="74" style="129" customWidth="1"/>
    <col min="14600" max="14601" width="23.7109375" style="129" customWidth="1"/>
    <col min="14602" max="14602" width="5.7109375" style="129" customWidth="1"/>
    <col min="14603" max="14603" width="3" style="129" customWidth="1"/>
    <col min="14604" max="14604" width="15.7109375" style="129" customWidth="1"/>
    <col min="14605" max="14605" width="14.5703125" style="129" customWidth="1"/>
    <col min="14606" max="14606" width="14.85546875" style="129" bestFit="1" customWidth="1"/>
    <col min="14607" max="14847" width="11.5703125" style="129"/>
    <col min="14848" max="14848" width="4.7109375" style="129" customWidth="1"/>
    <col min="14849" max="14849" width="14.140625" style="129" customWidth="1"/>
    <col min="14850" max="14850" width="4.28515625" style="129" customWidth="1"/>
    <col min="14851" max="14851" width="3.85546875" style="129" customWidth="1"/>
    <col min="14852" max="14853" width="2.28515625" style="129" customWidth="1"/>
    <col min="14854" max="14854" width="24.42578125" style="129" customWidth="1"/>
    <col min="14855" max="14855" width="74" style="129" customWidth="1"/>
    <col min="14856" max="14857" width="23.7109375" style="129" customWidth="1"/>
    <col min="14858" max="14858" width="5.7109375" style="129" customWidth="1"/>
    <col min="14859" max="14859" width="3" style="129" customWidth="1"/>
    <col min="14860" max="14860" width="15.7109375" style="129" customWidth="1"/>
    <col min="14861" max="14861" width="14.5703125" style="129" customWidth="1"/>
    <col min="14862" max="14862" width="14.85546875" style="129" bestFit="1" customWidth="1"/>
    <col min="14863" max="15103" width="11.5703125" style="129"/>
    <col min="15104" max="15104" width="4.7109375" style="129" customWidth="1"/>
    <col min="15105" max="15105" width="14.140625" style="129" customWidth="1"/>
    <col min="15106" max="15106" width="4.28515625" style="129" customWidth="1"/>
    <col min="15107" max="15107" width="3.85546875" style="129" customWidth="1"/>
    <col min="15108" max="15109" width="2.28515625" style="129" customWidth="1"/>
    <col min="15110" max="15110" width="24.42578125" style="129" customWidth="1"/>
    <col min="15111" max="15111" width="74" style="129" customWidth="1"/>
    <col min="15112" max="15113" width="23.7109375" style="129" customWidth="1"/>
    <col min="15114" max="15114" width="5.7109375" style="129" customWidth="1"/>
    <col min="15115" max="15115" width="3" style="129" customWidth="1"/>
    <col min="15116" max="15116" width="15.7109375" style="129" customWidth="1"/>
    <col min="15117" max="15117" width="14.5703125" style="129" customWidth="1"/>
    <col min="15118" max="15118" width="14.85546875" style="129" bestFit="1" customWidth="1"/>
    <col min="15119" max="15359" width="11.5703125" style="129"/>
    <col min="15360" max="15360" width="4.7109375" style="129" customWidth="1"/>
    <col min="15361" max="15361" width="14.140625" style="129" customWidth="1"/>
    <col min="15362" max="15362" width="4.28515625" style="129" customWidth="1"/>
    <col min="15363" max="15363" width="3.85546875" style="129" customWidth="1"/>
    <col min="15364" max="15365" width="2.28515625" style="129" customWidth="1"/>
    <col min="15366" max="15366" width="24.42578125" style="129" customWidth="1"/>
    <col min="15367" max="15367" width="74" style="129" customWidth="1"/>
    <col min="15368" max="15369" width="23.7109375" style="129" customWidth="1"/>
    <col min="15370" max="15370" width="5.7109375" style="129" customWidth="1"/>
    <col min="15371" max="15371" width="3" style="129" customWidth="1"/>
    <col min="15372" max="15372" width="15.7109375" style="129" customWidth="1"/>
    <col min="15373" max="15373" width="14.5703125" style="129" customWidth="1"/>
    <col min="15374" max="15374" width="14.85546875" style="129" bestFit="1" customWidth="1"/>
    <col min="15375" max="15615" width="11.5703125" style="129"/>
    <col min="15616" max="15616" width="4.7109375" style="129" customWidth="1"/>
    <col min="15617" max="15617" width="14.140625" style="129" customWidth="1"/>
    <col min="15618" max="15618" width="4.28515625" style="129" customWidth="1"/>
    <col min="15619" max="15619" width="3.85546875" style="129" customWidth="1"/>
    <col min="15620" max="15621" width="2.28515625" style="129" customWidth="1"/>
    <col min="15622" max="15622" width="24.42578125" style="129" customWidth="1"/>
    <col min="15623" max="15623" width="74" style="129" customWidth="1"/>
    <col min="15624" max="15625" width="23.7109375" style="129" customWidth="1"/>
    <col min="15626" max="15626" width="5.7109375" style="129" customWidth="1"/>
    <col min="15627" max="15627" width="3" style="129" customWidth="1"/>
    <col min="15628" max="15628" width="15.7109375" style="129" customWidth="1"/>
    <col min="15629" max="15629" width="14.5703125" style="129" customWidth="1"/>
    <col min="15630" max="15630" width="14.85546875" style="129" bestFit="1" customWidth="1"/>
    <col min="15631" max="15871" width="11.5703125" style="129"/>
    <col min="15872" max="15872" width="4.7109375" style="129" customWidth="1"/>
    <col min="15873" max="15873" width="14.140625" style="129" customWidth="1"/>
    <col min="15874" max="15874" width="4.28515625" style="129" customWidth="1"/>
    <col min="15875" max="15875" width="3.85546875" style="129" customWidth="1"/>
    <col min="15876" max="15877" width="2.28515625" style="129" customWidth="1"/>
    <col min="15878" max="15878" width="24.42578125" style="129" customWidth="1"/>
    <col min="15879" max="15879" width="74" style="129" customWidth="1"/>
    <col min="15880" max="15881" width="23.7109375" style="129" customWidth="1"/>
    <col min="15882" max="15882" width="5.7109375" style="129" customWidth="1"/>
    <col min="15883" max="15883" width="3" style="129" customWidth="1"/>
    <col min="15884" max="15884" width="15.7109375" style="129" customWidth="1"/>
    <col min="15885" max="15885" width="14.5703125" style="129" customWidth="1"/>
    <col min="15886" max="15886" width="14.85546875" style="129" bestFit="1" customWidth="1"/>
    <col min="15887" max="16127" width="11.5703125" style="129"/>
    <col min="16128" max="16128" width="4.7109375" style="129" customWidth="1"/>
    <col min="16129" max="16129" width="14.140625" style="129" customWidth="1"/>
    <col min="16130" max="16130" width="4.28515625" style="129" customWidth="1"/>
    <col min="16131" max="16131" width="3.85546875" style="129" customWidth="1"/>
    <col min="16132" max="16133" width="2.28515625" style="129" customWidth="1"/>
    <col min="16134" max="16134" width="24.42578125" style="129" customWidth="1"/>
    <col min="16135" max="16135" width="74" style="129" customWidth="1"/>
    <col min="16136" max="16137" width="23.7109375" style="129" customWidth="1"/>
    <col min="16138" max="16138" width="5.7109375" style="129" customWidth="1"/>
    <col min="16139" max="16139" width="3" style="129" customWidth="1"/>
    <col min="16140" max="16140" width="15.7109375" style="129" customWidth="1"/>
    <col min="16141" max="16141" width="14.5703125" style="129" customWidth="1"/>
    <col min="16142" max="16142" width="14.85546875" style="129" bestFit="1" customWidth="1"/>
    <col min="16143" max="16384" width="11.5703125" style="129"/>
  </cols>
  <sheetData>
    <row r="1" spans="2:12" ht="17.25" customHeight="1" x14ac:dyDescent="0.2">
      <c r="B1" s="52"/>
      <c r="H1" s="53" t="s">
        <v>41</v>
      </c>
      <c r="I1" s="157" t="s">
        <v>29</v>
      </c>
    </row>
    <row r="2" spans="2:12" ht="18" customHeight="1" x14ac:dyDescent="0.25">
      <c r="B2" s="54"/>
      <c r="F2" s="143" t="s">
        <v>124</v>
      </c>
      <c r="H2" s="53" t="s">
        <v>17</v>
      </c>
      <c r="I2" s="157" t="str">
        <f>Start!H3</f>
        <v>XXXXXX</v>
      </c>
    </row>
    <row r="3" spans="2:12" ht="18" customHeight="1" x14ac:dyDescent="0.2">
      <c r="B3" s="54"/>
      <c r="F3" s="293" t="s">
        <v>234</v>
      </c>
      <c r="H3" s="57" t="s">
        <v>11</v>
      </c>
      <c r="I3" s="165" t="str">
        <f>Start!H4</f>
        <v>TT.MM.JJJJ</v>
      </c>
    </row>
    <row r="4" spans="2:12" ht="18" customHeight="1" x14ac:dyDescent="0.2">
      <c r="B4" s="59"/>
      <c r="I4" s="130"/>
    </row>
    <row r="5" spans="2:12" s="52" customFormat="1" x14ac:dyDescent="0.2">
      <c r="B5" s="54"/>
      <c r="J5" s="129"/>
    </row>
    <row r="6" spans="2:12" s="52" customFormat="1" ht="24.95" customHeight="1" x14ac:dyDescent="0.2">
      <c r="H6" s="188" t="s">
        <v>43</v>
      </c>
      <c r="I6" s="296" t="s">
        <v>175</v>
      </c>
      <c r="J6" s="230"/>
      <c r="K6" s="131"/>
    </row>
    <row r="7" spans="2:12" s="52" customFormat="1" ht="18" x14ac:dyDescent="0.2">
      <c r="F7" s="115" t="str">
        <f>IF(I7="N","Bitte leer lassen","")</f>
        <v/>
      </c>
      <c r="G7" s="35" t="str">
        <f>IF(I7="N",IF(SUM(H14:I24)&gt;0,"ERROR","OK"),"")</f>
        <v/>
      </c>
      <c r="H7" s="61" t="s">
        <v>44</v>
      </c>
      <c r="I7" s="317" t="str">
        <f>IF(Start!$D$10="","",Start!$D$10)</f>
        <v>A</v>
      </c>
      <c r="J7" s="140">
        <v>50</v>
      </c>
      <c r="K7" s="131"/>
    </row>
    <row r="8" spans="2:12" s="52" customFormat="1" ht="18" x14ac:dyDescent="0.2">
      <c r="D8" s="132"/>
      <c r="E8" s="132"/>
      <c r="F8" s="132"/>
      <c r="G8" s="132"/>
      <c r="H8" s="61" t="s">
        <v>45</v>
      </c>
      <c r="I8" s="316" t="str">
        <f>IF(Start!$D$12="","",Start!$D$12)</f>
        <v>CHF</v>
      </c>
      <c r="J8" s="24">
        <v>51</v>
      </c>
      <c r="K8" s="131"/>
    </row>
    <row r="9" spans="2:12" s="52" customFormat="1" ht="18.75" customHeight="1" x14ac:dyDescent="0.25">
      <c r="C9" s="133"/>
      <c r="D9" s="133"/>
      <c r="E9" s="133"/>
      <c r="F9" s="133"/>
      <c r="I9" s="118"/>
      <c r="K9" s="131"/>
    </row>
    <row r="10" spans="2:12" s="52" customFormat="1" ht="24" customHeight="1" x14ac:dyDescent="0.2">
      <c r="B10" s="244" t="s">
        <v>46</v>
      </c>
      <c r="C10" s="65"/>
      <c r="D10" s="65"/>
      <c r="E10" s="65"/>
      <c r="F10" s="245"/>
      <c r="G10" s="65"/>
      <c r="H10" s="371" t="s">
        <v>47</v>
      </c>
      <c r="I10" s="354" t="s">
        <v>151</v>
      </c>
      <c r="J10" s="69"/>
      <c r="K10" s="131"/>
    </row>
    <row r="11" spans="2:12" s="52" customFormat="1" ht="24" customHeight="1" x14ac:dyDescent="0.2">
      <c r="B11" s="62"/>
      <c r="C11" s="71"/>
      <c r="D11" s="71"/>
      <c r="E11" s="71"/>
      <c r="F11" s="247"/>
      <c r="G11" s="71"/>
      <c r="H11" s="372"/>
      <c r="I11" s="355"/>
      <c r="J11" s="74"/>
      <c r="K11" s="131"/>
    </row>
    <row r="12" spans="2:12" ht="21.75" customHeight="1" x14ac:dyDescent="0.2">
      <c r="B12" s="71"/>
      <c r="C12" s="71"/>
      <c r="D12" s="71"/>
      <c r="E12" s="71"/>
      <c r="F12" s="247"/>
      <c r="G12" s="71"/>
      <c r="H12" s="1" t="s">
        <v>49</v>
      </c>
      <c r="I12" s="1" t="s">
        <v>50</v>
      </c>
      <c r="J12" s="134"/>
      <c r="L12" s="88" t="s">
        <v>153</v>
      </c>
    </row>
    <row r="13" spans="2:12" s="88" customFormat="1" ht="24" customHeight="1" x14ac:dyDescent="0.25">
      <c r="B13" s="170" t="s">
        <v>125</v>
      </c>
      <c r="C13" s="171" t="s">
        <v>126</v>
      </c>
      <c r="D13" s="171"/>
      <c r="E13" s="171"/>
      <c r="F13" s="171"/>
      <c r="G13" s="177"/>
      <c r="H13" s="67"/>
      <c r="I13" s="86"/>
      <c r="J13" s="208"/>
      <c r="K13" s="135"/>
    </row>
    <row r="14" spans="2:12" s="52" customFormat="1" ht="20.100000000000001" customHeight="1" x14ac:dyDescent="0.2">
      <c r="B14" s="92" t="s">
        <v>127</v>
      </c>
      <c r="C14" s="259" t="s">
        <v>128</v>
      </c>
      <c r="D14" s="167"/>
      <c r="E14" s="167"/>
      <c r="F14" s="259"/>
      <c r="G14" s="168"/>
      <c r="H14" s="289"/>
      <c r="I14" s="289"/>
      <c r="J14" s="140">
        <v>1</v>
      </c>
      <c r="K14" s="131"/>
      <c r="L14" s="35" t="str">
        <f>IF(ABS(I14)&gt;ABS(H14),"ERROR","OK")</f>
        <v>OK</v>
      </c>
    </row>
    <row r="15" spans="2:12" s="88" customFormat="1" ht="20.100000000000001" customHeight="1" thickBot="1" x14ac:dyDescent="0.25">
      <c r="B15" s="92">
        <v>5.2</v>
      </c>
      <c r="C15" s="178" t="s">
        <v>235</v>
      </c>
      <c r="D15" s="178"/>
      <c r="E15" s="178"/>
      <c r="F15" s="178"/>
      <c r="G15" s="180"/>
      <c r="H15" s="291">
        <f>'F012.MELD'!D40</f>
        <v>0</v>
      </c>
      <c r="I15" s="291">
        <f>'F012.MELD'!E40</f>
        <v>0</v>
      </c>
      <c r="J15" s="140">
        <v>2</v>
      </c>
      <c r="K15" s="135"/>
      <c r="L15" s="60"/>
    </row>
    <row r="16" spans="2:12" ht="20.100000000000001" customHeight="1" thickTop="1" thickBot="1" x14ac:dyDescent="0.25">
      <c r="B16" s="92" t="s">
        <v>129</v>
      </c>
      <c r="C16" s="178" t="s">
        <v>130</v>
      </c>
      <c r="D16" s="178"/>
      <c r="E16" s="178"/>
      <c r="F16" s="178"/>
      <c r="G16" s="179"/>
      <c r="H16" s="291">
        <f>H15-H14</f>
        <v>0</v>
      </c>
      <c r="I16" s="291">
        <f>I15-I14</f>
        <v>0</v>
      </c>
      <c r="J16" s="140">
        <v>3</v>
      </c>
      <c r="L16" s="60"/>
    </row>
    <row r="17" spans="2:12" ht="20.100000000000001" customHeight="1" thickTop="1" thickBot="1" x14ac:dyDescent="0.25">
      <c r="B17" s="92" t="s">
        <v>131</v>
      </c>
      <c r="C17" s="267" t="s">
        <v>132</v>
      </c>
      <c r="D17" s="178"/>
      <c r="E17" s="178"/>
      <c r="F17" s="178"/>
      <c r="G17" s="182"/>
      <c r="H17" s="291">
        <f>H18-H19</f>
        <v>0</v>
      </c>
      <c r="I17" s="291">
        <f>I18-I19</f>
        <v>0</v>
      </c>
      <c r="J17" s="140">
        <v>4</v>
      </c>
      <c r="L17" s="60"/>
    </row>
    <row r="18" spans="2:12" ht="20.100000000000001" customHeight="1" thickTop="1" thickBot="1" x14ac:dyDescent="0.25">
      <c r="B18" s="92" t="s">
        <v>133</v>
      </c>
      <c r="C18" s="303" t="s">
        <v>236</v>
      </c>
      <c r="D18" s="178"/>
      <c r="E18" s="178"/>
      <c r="F18" s="178"/>
      <c r="G18" s="182"/>
      <c r="H18" s="291">
        <f>'F013.MELD'!D40</f>
        <v>0</v>
      </c>
      <c r="I18" s="291">
        <f>'F013.MELD'!E40</f>
        <v>0</v>
      </c>
      <c r="J18" s="140">
        <v>5</v>
      </c>
      <c r="L18" s="60"/>
    </row>
    <row r="19" spans="2:12" ht="20.100000000000001" customHeight="1" thickTop="1" thickBot="1" x14ac:dyDescent="0.25">
      <c r="B19" s="92" t="s">
        <v>134</v>
      </c>
      <c r="C19" s="303" t="s">
        <v>237</v>
      </c>
      <c r="D19" s="178"/>
      <c r="E19" s="178"/>
      <c r="F19" s="178"/>
      <c r="G19" s="182"/>
      <c r="H19" s="291">
        <f>'F013.MELD'!F40</f>
        <v>0</v>
      </c>
      <c r="I19" s="291">
        <f>'F013.MELD'!G40</f>
        <v>0</v>
      </c>
      <c r="J19" s="140">
        <v>6</v>
      </c>
      <c r="L19" s="60"/>
    </row>
    <row r="20" spans="2:12" ht="20.100000000000001" customHeight="1" thickTop="1" x14ac:dyDescent="0.2">
      <c r="B20" s="92" t="s">
        <v>135</v>
      </c>
      <c r="C20" s="267" t="s">
        <v>136</v>
      </c>
      <c r="D20" s="181"/>
      <c r="E20" s="181"/>
      <c r="F20" s="181"/>
      <c r="G20" s="182"/>
      <c r="H20" s="289"/>
      <c r="I20" s="289"/>
      <c r="J20" s="140">
        <v>7</v>
      </c>
      <c r="L20" s="60"/>
    </row>
    <row r="21" spans="2:12" ht="20.100000000000001" customHeight="1" x14ac:dyDescent="0.2">
      <c r="B21" s="172" t="s">
        <v>137</v>
      </c>
      <c r="C21" s="267" t="s">
        <v>138</v>
      </c>
      <c r="D21" s="181"/>
      <c r="E21" s="181"/>
      <c r="F21" s="181"/>
      <c r="G21" s="203" t="s">
        <v>139</v>
      </c>
      <c r="H21" s="289"/>
      <c r="I21" s="289"/>
      <c r="J21" s="140">
        <v>8</v>
      </c>
      <c r="L21" s="60" t="str">
        <f>IF(ABS(I21)&gt;ABS(H21),"ERROR","")</f>
        <v/>
      </c>
    </row>
    <row r="22" spans="2:12" ht="20.100000000000001" customHeight="1" x14ac:dyDescent="0.2">
      <c r="B22" s="172" t="s">
        <v>140</v>
      </c>
      <c r="C22" s="267" t="s">
        <v>141</v>
      </c>
      <c r="D22" s="181"/>
      <c r="E22" s="181"/>
      <c r="F22" s="181"/>
      <c r="G22" s="182"/>
      <c r="H22" s="292"/>
      <c r="I22" s="289"/>
      <c r="J22" s="140">
        <v>10</v>
      </c>
      <c r="L22" s="60" t="str">
        <f>IF(ABS(I22)&gt;ABS(H22),"ERROR","")</f>
        <v/>
      </c>
    </row>
    <row r="23" spans="2:12" ht="20.100000000000001" customHeight="1" x14ac:dyDescent="0.2">
      <c r="B23" s="92" t="s">
        <v>142</v>
      </c>
      <c r="C23" s="303" t="s">
        <v>143</v>
      </c>
      <c r="D23" s="178"/>
      <c r="E23" s="178"/>
      <c r="F23" s="178"/>
      <c r="G23" s="182"/>
      <c r="H23" s="3"/>
      <c r="I23" s="289"/>
      <c r="J23" s="140">
        <v>11</v>
      </c>
      <c r="L23" s="60"/>
    </row>
    <row r="24" spans="2:12" ht="20.100000000000001" customHeight="1" thickBot="1" x14ac:dyDescent="0.25">
      <c r="B24" s="92" t="s">
        <v>144</v>
      </c>
      <c r="C24" s="178" t="s">
        <v>238</v>
      </c>
      <c r="D24" s="181"/>
      <c r="E24" s="181"/>
      <c r="F24" s="181"/>
      <c r="G24" s="182"/>
      <c r="H24" s="291">
        <f>'F012.MELD'!F40</f>
        <v>0</v>
      </c>
      <c r="I24" s="291">
        <f>'F012.MELD'!G40</f>
        <v>0</v>
      </c>
      <c r="J24" s="140">
        <v>9</v>
      </c>
    </row>
    <row r="25" spans="2:12" s="52" customFormat="1" ht="6" customHeight="1" thickTop="1" x14ac:dyDescent="0.2">
      <c r="B25" s="111"/>
      <c r="C25" s="111"/>
      <c r="D25" s="164"/>
      <c r="E25" s="164"/>
      <c r="F25" s="164"/>
      <c r="G25" s="111"/>
      <c r="H25" s="111"/>
      <c r="I25" s="111"/>
      <c r="J25" s="111"/>
    </row>
    <row r="26" spans="2:12" s="52" customFormat="1" ht="12.75" x14ac:dyDescent="0.2">
      <c r="B26" s="75" t="str">
        <f>"Version: "&amp;D38</f>
        <v>Version: 1.01.D0</v>
      </c>
      <c r="F26" s="231"/>
      <c r="G26" s="154"/>
      <c r="J26" s="154" t="s">
        <v>6</v>
      </c>
    </row>
    <row r="27" spans="2:12" s="52" customFormat="1" ht="12.75" x14ac:dyDescent="0.2">
      <c r="B27" s="75"/>
      <c r="F27" s="231"/>
      <c r="G27" s="154"/>
      <c r="J27" s="154"/>
    </row>
    <row r="28" spans="2:12" s="52" customFormat="1" ht="12.75" x14ac:dyDescent="0.2">
      <c r="B28" s="75"/>
      <c r="F28" s="231"/>
      <c r="G28" s="154"/>
      <c r="J28" s="154"/>
    </row>
    <row r="29" spans="2:12" s="52" customFormat="1" ht="12.75" x14ac:dyDescent="0.2">
      <c r="B29" s="75"/>
      <c r="C29" s="59"/>
      <c r="D29" s="59"/>
      <c r="F29" s="231"/>
      <c r="G29" s="154"/>
      <c r="J29" s="154"/>
    </row>
    <row r="30" spans="2:12" x14ac:dyDescent="0.2">
      <c r="C30" s="173"/>
      <c r="D30" s="173"/>
      <c r="E30" s="173"/>
      <c r="F30" s="173"/>
      <c r="G30" s="313" t="s">
        <v>240</v>
      </c>
      <c r="H30" s="35" t="str">
        <f>IF(H16=H17+H20-H21+H22,"OK","ERROR")</f>
        <v>OK</v>
      </c>
      <c r="I30" s="35" t="str">
        <f>IF(I16=I17+I20-I21+I22,"OK","ERROR")</f>
        <v>OK</v>
      </c>
    </row>
    <row r="31" spans="2:12" x14ac:dyDescent="0.2">
      <c r="C31" s="173"/>
      <c r="D31" s="173"/>
      <c r="E31" s="173"/>
      <c r="F31" s="173"/>
      <c r="G31" s="314"/>
      <c r="H31" s="174"/>
      <c r="I31" s="174"/>
      <c r="J31" s="175"/>
      <c r="K31" s="173"/>
    </row>
    <row r="32" spans="2:12" x14ac:dyDescent="0.2">
      <c r="C32" s="173"/>
      <c r="D32" s="173"/>
      <c r="E32" s="186"/>
      <c r="F32" s="186"/>
      <c r="G32" s="313" t="s">
        <v>145</v>
      </c>
      <c r="H32" s="35" t="str">
        <f>IF(H21&lt;0,"ERROR","OK")</f>
        <v>OK</v>
      </c>
      <c r="I32" s="139" t="str">
        <f>IF(I21&lt;0,"ERROR","OK")</f>
        <v>OK</v>
      </c>
    </row>
    <row r="33" spans="2:9" x14ac:dyDescent="0.2">
      <c r="C33" s="173"/>
      <c r="D33" s="173"/>
      <c r="E33" s="59"/>
      <c r="F33" s="239"/>
      <c r="G33" s="313" t="s">
        <v>156</v>
      </c>
      <c r="H33" s="176"/>
      <c r="I33" s="35" t="str">
        <f>IF(I22&gt;=I23,"OK","ERROR")</f>
        <v>OK</v>
      </c>
    </row>
    <row r="34" spans="2:9" x14ac:dyDescent="0.2">
      <c r="E34" s="187"/>
      <c r="F34" s="283"/>
    </row>
    <row r="35" spans="2:9" x14ac:dyDescent="0.2">
      <c r="B35" s="184"/>
      <c r="C35" s="104" t="s">
        <v>5</v>
      </c>
      <c r="D35" s="136" t="str">
        <f>I2</f>
        <v>XXXXXX</v>
      </c>
    </row>
    <row r="36" spans="2:9" x14ac:dyDescent="0.2">
      <c r="B36" s="137"/>
      <c r="C36" s="173"/>
      <c r="D36" s="108" t="str">
        <f>I1</f>
        <v>F014</v>
      </c>
    </row>
    <row r="37" spans="2:9" x14ac:dyDescent="0.2">
      <c r="B37" s="137"/>
      <c r="C37" s="173"/>
      <c r="D37" s="109" t="str">
        <f>I3</f>
        <v>TT.MM.JJJJ</v>
      </c>
    </row>
    <row r="38" spans="2:9" x14ac:dyDescent="0.2">
      <c r="B38" s="137"/>
      <c r="C38" s="173"/>
      <c r="D38" s="108" t="s">
        <v>122</v>
      </c>
    </row>
    <row r="39" spans="2:9" x14ac:dyDescent="0.2">
      <c r="B39" s="137"/>
      <c r="C39" s="173"/>
      <c r="D39" s="108" t="str">
        <f>H6</f>
        <v>$BOD</v>
      </c>
    </row>
    <row r="40" spans="2:9" x14ac:dyDescent="0.2">
      <c r="B40" s="138"/>
      <c r="C40" s="183"/>
      <c r="D40" s="127">
        <f>COUNTIF(H7:L33,"ERROR")</f>
        <v>0</v>
      </c>
    </row>
  </sheetData>
  <mergeCells count="2">
    <mergeCell ref="H10:H11"/>
    <mergeCell ref="I10:I11"/>
  </mergeCells>
  <pageMargins left="0.27559055118110237" right="0.19685039370078741" top="0.78740157480314965" bottom="0.78740157480314965" header="0.51181102362204722" footer="0.11811023622047245"/>
  <pageSetup paperSize="9" scale="62" orientation="landscape" verticalDpi="300" r:id="rId1"/>
  <headerFooter alignWithMargins="0">
    <oddFooter>&amp;L&amp;"Arial,Fett"SNB Vertraulich&amp;C&amp;D&amp;RSeite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A59"/>
  <sheetViews>
    <sheetView showGridLines="0" showRowColHeaders="0" zoomScale="80" zoomScaleNormal="80" workbookViewId="0">
      <selection activeCell="H14" sqref="H14"/>
    </sheetView>
  </sheetViews>
  <sheetFormatPr baseColWidth="10" defaultColWidth="11.5703125" defaultRowHeight="12.75" x14ac:dyDescent="0.2"/>
  <cols>
    <col min="1" max="1" width="2.28515625" style="239" customWidth="1"/>
    <col min="2" max="2" width="7.42578125" style="239" customWidth="1"/>
    <col min="3" max="3" width="21.28515625" style="239" customWidth="1"/>
    <col min="4" max="4" width="25.140625" style="239" customWidth="1"/>
    <col min="5" max="5" width="34.5703125" style="239" customWidth="1"/>
    <col min="6" max="6" width="11.42578125" style="239" customWidth="1"/>
    <col min="7" max="7" width="6.85546875" style="239" customWidth="1"/>
    <col min="8" max="8" width="25.28515625" style="239" customWidth="1"/>
    <col min="9" max="9" width="4.7109375" style="239" customWidth="1"/>
    <col min="10" max="10" width="5.42578125" style="239" customWidth="1"/>
    <col min="11" max="11" width="14.140625" style="239" customWidth="1"/>
    <col min="12" max="12" width="25.42578125" style="239" customWidth="1"/>
    <col min="13" max="13" width="5.7109375" style="239" customWidth="1"/>
    <col min="14" max="14" width="3.140625" style="239" customWidth="1"/>
    <col min="15" max="15" width="13.42578125" style="239" customWidth="1"/>
    <col min="16" max="16" width="13" style="239" bestFit="1" customWidth="1"/>
    <col min="17" max="253" width="11.5703125" style="239"/>
    <col min="254" max="254" width="2.28515625" style="239" customWidth="1"/>
    <col min="255" max="255" width="7.42578125" style="239" customWidth="1"/>
    <col min="256" max="256" width="1" style="239" customWidth="1"/>
    <col min="257" max="258" width="2.5703125" style="239" customWidth="1"/>
    <col min="259" max="259" width="13.85546875" style="239" customWidth="1"/>
    <col min="260" max="260" width="19.140625" style="239" customWidth="1"/>
    <col min="261" max="261" width="15.28515625" style="239" customWidth="1"/>
    <col min="262" max="262" width="5.7109375" style="239" customWidth="1"/>
    <col min="263" max="266" width="25.28515625" style="239" customWidth="1"/>
    <col min="267" max="268" width="25.42578125" style="239" customWidth="1"/>
    <col min="269" max="269" width="5.7109375" style="239" customWidth="1"/>
    <col min="270" max="270" width="3.140625" style="239" customWidth="1"/>
    <col min="271" max="271" width="13.42578125" style="239" customWidth="1"/>
    <col min="272" max="272" width="13" style="239" bestFit="1" customWidth="1"/>
    <col min="273" max="509" width="11.5703125" style="239"/>
    <col min="510" max="510" width="2.28515625" style="239" customWidth="1"/>
    <col min="511" max="511" width="7.42578125" style="239" customWidth="1"/>
    <col min="512" max="512" width="1" style="239" customWidth="1"/>
    <col min="513" max="514" width="2.5703125" style="239" customWidth="1"/>
    <col min="515" max="515" width="13.85546875" style="239" customWidth="1"/>
    <col min="516" max="516" width="19.140625" style="239" customWidth="1"/>
    <col min="517" max="517" width="15.28515625" style="239" customWidth="1"/>
    <col min="518" max="518" width="5.7109375" style="239" customWidth="1"/>
    <col min="519" max="522" width="25.28515625" style="239" customWidth="1"/>
    <col min="523" max="524" width="25.42578125" style="239" customWidth="1"/>
    <col min="525" max="525" width="5.7109375" style="239" customWidth="1"/>
    <col min="526" max="526" width="3.140625" style="239" customWidth="1"/>
    <col min="527" max="527" width="13.42578125" style="239" customWidth="1"/>
    <col min="528" max="528" width="13" style="239" bestFit="1" customWidth="1"/>
    <col min="529" max="765" width="11.5703125" style="239"/>
    <col min="766" max="766" width="2.28515625" style="239" customWidth="1"/>
    <col min="767" max="767" width="7.42578125" style="239" customWidth="1"/>
    <col min="768" max="768" width="1" style="239" customWidth="1"/>
    <col min="769" max="770" width="2.5703125" style="239" customWidth="1"/>
    <col min="771" max="771" width="13.85546875" style="239" customWidth="1"/>
    <col min="772" max="772" width="19.140625" style="239" customWidth="1"/>
    <col min="773" max="773" width="15.28515625" style="239" customWidth="1"/>
    <col min="774" max="774" width="5.7109375" style="239" customWidth="1"/>
    <col min="775" max="778" width="25.28515625" style="239" customWidth="1"/>
    <col min="779" max="780" width="25.42578125" style="239" customWidth="1"/>
    <col min="781" max="781" width="5.7109375" style="239" customWidth="1"/>
    <col min="782" max="782" width="3.140625" style="239" customWidth="1"/>
    <col min="783" max="783" width="13.42578125" style="239" customWidth="1"/>
    <col min="784" max="784" width="13" style="239" bestFit="1" customWidth="1"/>
    <col min="785" max="1021" width="11.5703125" style="239"/>
    <col min="1022" max="1022" width="2.28515625" style="239" customWidth="1"/>
    <col min="1023" max="1023" width="7.42578125" style="239" customWidth="1"/>
    <col min="1024" max="1024" width="1" style="239" customWidth="1"/>
    <col min="1025" max="1026" width="2.5703125" style="239" customWidth="1"/>
    <col min="1027" max="1027" width="13.85546875" style="239" customWidth="1"/>
    <col min="1028" max="1028" width="19.140625" style="239" customWidth="1"/>
    <col min="1029" max="1029" width="15.28515625" style="239" customWidth="1"/>
    <col min="1030" max="1030" width="5.7109375" style="239" customWidth="1"/>
    <col min="1031" max="1034" width="25.28515625" style="239" customWidth="1"/>
    <col min="1035" max="1036" width="25.42578125" style="239" customWidth="1"/>
    <col min="1037" max="1037" width="5.7109375" style="239" customWidth="1"/>
    <col min="1038" max="1038" width="3.140625" style="239" customWidth="1"/>
    <col min="1039" max="1039" width="13.42578125" style="239" customWidth="1"/>
    <col min="1040" max="1040" width="13" style="239" bestFit="1" customWidth="1"/>
    <col min="1041" max="1277" width="11.5703125" style="239"/>
    <col min="1278" max="1278" width="2.28515625" style="239" customWidth="1"/>
    <col min="1279" max="1279" width="7.42578125" style="239" customWidth="1"/>
    <col min="1280" max="1280" width="1" style="239" customWidth="1"/>
    <col min="1281" max="1282" width="2.5703125" style="239" customWidth="1"/>
    <col min="1283" max="1283" width="13.85546875" style="239" customWidth="1"/>
    <col min="1284" max="1284" width="19.140625" style="239" customWidth="1"/>
    <col min="1285" max="1285" width="15.28515625" style="239" customWidth="1"/>
    <col min="1286" max="1286" width="5.7109375" style="239" customWidth="1"/>
    <col min="1287" max="1290" width="25.28515625" style="239" customWidth="1"/>
    <col min="1291" max="1292" width="25.42578125" style="239" customWidth="1"/>
    <col min="1293" max="1293" width="5.7109375" style="239" customWidth="1"/>
    <col min="1294" max="1294" width="3.140625" style="239" customWidth="1"/>
    <col min="1295" max="1295" width="13.42578125" style="239" customWidth="1"/>
    <col min="1296" max="1296" width="13" style="239" bestFit="1" customWidth="1"/>
    <col min="1297" max="1533" width="11.5703125" style="239"/>
    <col min="1534" max="1534" width="2.28515625" style="239" customWidth="1"/>
    <col min="1535" max="1535" width="7.42578125" style="239" customWidth="1"/>
    <col min="1536" max="1536" width="1" style="239" customWidth="1"/>
    <col min="1537" max="1538" width="2.5703125" style="239" customWidth="1"/>
    <col min="1539" max="1539" width="13.85546875" style="239" customWidth="1"/>
    <col min="1540" max="1540" width="19.140625" style="239" customWidth="1"/>
    <col min="1541" max="1541" width="15.28515625" style="239" customWidth="1"/>
    <col min="1542" max="1542" width="5.7109375" style="239" customWidth="1"/>
    <col min="1543" max="1546" width="25.28515625" style="239" customWidth="1"/>
    <col min="1547" max="1548" width="25.42578125" style="239" customWidth="1"/>
    <col min="1549" max="1549" width="5.7109375" style="239" customWidth="1"/>
    <col min="1550" max="1550" width="3.140625" style="239" customWidth="1"/>
    <col min="1551" max="1551" width="13.42578125" style="239" customWidth="1"/>
    <col min="1552" max="1552" width="13" style="239" bestFit="1" customWidth="1"/>
    <col min="1553" max="1789" width="11.5703125" style="239"/>
    <col min="1790" max="1790" width="2.28515625" style="239" customWidth="1"/>
    <col min="1791" max="1791" width="7.42578125" style="239" customWidth="1"/>
    <col min="1792" max="1792" width="1" style="239" customWidth="1"/>
    <col min="1793" max="1794" width="2.5703125" style="239" customWidth="1"/>
    <col min="1795" max="1795" width="13.85546875" style="239" customWidth="1"/>
    <col min="1796" max="1796" width="19.140625" style="239" customWidth="1"/>
    <col min="1797" max="1797" width="15.28515625" style="239" customWidth="1"/>
    <col min="1798" max="1798" width="5.7109375" style="239" customWidth="1"/>
    <col min="1799" max="1802" width="25.28515625" style="239" customWidth="1"/>
    <col min="1803" max="1804" width="25.42578125" style="239" customWidth="1"/>
    <col min="1805" max="1805" width="5.7109375" style="239" customWidth="1"/>
    <col min="1806" max="1806" width="3.140625" style="239" customWidth="1"/>
    <col min="1807" max="1807" width="13.42578125" style="239" customWidth="1"/>
    <col min="1808" max="1808" width="13" style="239" bestFit="1" customWidth="1"/>
    <col min="1809" max="2045" width="11.5703125" style="239"/>
    <col min="2046" max="2046" width="2.28515625" style="239" customWidth="1"/>
    <col min="2047" max="2047" width="7.42578125" style="239" customWidth="1"/>
    <col min="2048" max="2048" width="1" style="239" customWidth="1"/>
    <col min="2049" max="2050" width="2.5703125" style="239" customWidth="1"/>
    <col min="2051" max="2051" width="13.85546875" style="239" customWidth="1"/>
    <col min="2052" max="2052" width="19.140625" style="239" customWidth="1"/>
    <col min="2053" max="2053" width="15.28515625" style="239" customWidth="1"/>
    <col min="2054" max="2054" width="5.7109375" style="239" customWidth="1"/>
    <col min="2055" max="2058" width="25.28515625" style="239" customWidth="1"/>
    <col min="2059" max="2060" width="25.42578125" style="239" customWidth="1"/>
    <col min="2061" max="2061" width="5.7109375" style="239" customWidth="1"/>
    <col min="2062" max="2062" width="3.140625" style="239" customWidth="1"/>
    <col min="2063" max="2063" width="13.42578125" style="239" customWidth="1"/>
    <col min="2064" max="2064" width="13" style="239" bestFit="1" customWidth="1"/>
    <col min="2065" max="2301" width="11.5703125" style="239"/>
    <col min="2302" max="2302" width="2.28515625" style="239" customWidth="1"/>
    <col min="2303" max="2303" width="7.42578125" style="239" customWidth="1"/>
    <col min="2304" max="2304" width="1" style="239" customWidth="1"/>
    <col min="2305" max="2306" width="2.5703125" style="239" customWidth="1"/>
    <col min="2307" max="2307" width="13.85546875" style="239" customWidth="1"/>
    <col min="2308" max="2308" width="19.140625" style="239" customWidth="1"/>
    <col min="2309" max="2309" width="15.28515625" style="239" customWidth="1"/>
    <col min="2310" max="2310" width="5.7109375" style="239" customWidth="1"/>
    <col min="2311" max="2314" width="25.28515625" style="239" customWidth="1"/>
    <col min="2315" max="2316" width="25.42578125" style="239" customWidth="1"/>
    <col min="2317" max="2317" width="5.7109375" style="239" customWidth="1"/>
    <col min="2318" max="2318" width="3.140625" style="239" customWidth="1"/>
    <col min="2319" max="2319" width="13.42578125" style="239" customWidth="1"/>
    <col min="2320" max="2320" width="13" style="239" bestFit="1" customWidth="1"/>
    <col min="2321" max="2557" width="11.5703125" style="239"/>
    <col min="2558" max="2558" width="2.28515625" style="239" customWidth="1"/>
    <col min="2559" max="2559" width="7.42578125" style="239" customWidth="1"/>
    <col min="2560" max="2560" width="1" style="239" customWidth="1"/>
    <col min="2561" max="2562" width="2.5703125" style="239" customWidth="1"/>
    <col min="2563" max="2563" width="13.85546875" style="239" customWidth="1"/>
    <col min="2564" max="2564" width="19.140625" style="239" customWidth="1"/>
    <col min="2565" max="2565" width="15.28515625" style="239" customWidth="1"/>
    <col min="2566" max="2566" width="5.7109375" style="239" customWidth="1"/>
    <col min="2567" max="2570" width="25.28515625" style="239" customWidth="1"/>
    <col min="2571" max="2572" width="25.42578125" style="239" customWidth="1"/>
    <col min="2573" max="2573" width="5.7109375" style="239" customWidth="1"/>
    <col min="2574" max="2574" width="3.140625" style="239" customWidth="1"/>
    <col min="2575" max="2575" width="13.42578125" style="239" customWidth="1"/>
    <col min="2576" max="2576" width="13" style="239" bestFit="1" customWidth="1"/>
    <col min="2577" max="2813" width="11.5703125" style="239"/>
    <col min="2814" max="2814" width="2.28515625" style="239" customWidth="1"/>
    <col min="2815" max="2815" width="7.42578125" style="239" customWidth="1"/>
    <col min="2816" max="2816" width="1" style="239" customWidth="1"/>
    <col min="2817" max="2818" width="2.5703125" style="239" customWidth="1"/>
    <col min="2819" max="2819" width="13.85546875" style="239" customWidth="1"/>
    <col min="2820" max="2820" width="19.140625" style="239" customWidth="1"/>
    <col min="2821" max="2821" width="15.28515625" style="239" customWidth="1"/>
    <col min="2822" max="2822" width="5.7109375" style="239" customWidth="1"/>
    <col min="2823" max="2826" width="25.28515625" style="239" customWidth="1"/>
    <col min="2827" max="2828" width="25.42578125" style="239" customWidth="1"/>
    <col min="2829" max="2829" width="5.7109375" style="239" customWidth="1"/>
    <col min="2830" max="2830" width="3.140625" style="239" customWidth="1"/>
    <col min="2831" max="2831" width="13.42578125" style="239" customWidth="1"/>
    <col min="2832" max="2832" width="13" style="239" bestFit="1" customWidth="1"/>
    <col min="2833" max="3069" width="11.5703125" style="239"/>
    <col min="3070" max="3070" width="2.28515625" style="239" customWidth="1"/>
    <col min="3071" max="3071" width="7.42578125" style="239" customWidth="1"/>
    <col min="3072" max="3072" width="1" style="239" customWidth="1"/>
    <col min="3073" max="3074" width="2.5703125" style="239" customWidth="1"/>
    <col min="3075" max="3075" width="13.85546875" style="239" customWidth="1"/>
    <col min="3076" max="3076" width="19.140625" style="239" customWidth="1"/>
    <col min="3077" max="3077" width="15.28515625" style="239" customWidth="1"/>
    <col min="3078" max="3078" width="5.7109375" style="239" customWidth="1"/>
    <col min="3079" max="3082" width="25.28515625" style="239" customWidth="1"/>
    <col min="3083" max="3084" width="25.42578125" style="239" customWidth="1"/>
    <col min="3085" max="3085" width="5.7109375" style="239" customWidth="1"/>
    <col min="3086" max="3086" width="3.140625" style="239" customWidth="1"/>
    <col min="3087" max="3087" width="13.42578125" style="239" customWidth="1"/>
    <col min="3088" max="3088" width="13" style="239" bestFit="1" customWidth="1"/>
    <col min="3089" max="3325" width="11.5703125" style="239"/>
    <col min="3326" max="3326" width="2.28515625" style="239" customWidth="1"/>
    <col min="3327" max="3327" width="7.42578125" style="239" customWidth="1"/>
    <col min="3328" max="3328" width="1" style="239" customWidth="1"/>
    <col min="3329" max="3330" width="2.5703125" style="239" customWidth="1"/>
    <col min="3331" max="3331" width="13.85546875" style="239" customWidth="1"/>
    <col min="3332" max="3332" width="19.140625" style="239" customWidth="1"/>
    <col min="3333" max="3333" width="15.28515625" style="239" customWidth="1"/>
    <col min="3334" max="3334" width="5.7109375" style="239" customWidth="1"/>
    <col min="3335" max="3338" width="25.28515625" style="239" customWidth="1"/>
    <col min="3339" max="3340" width="25.42578125" style="239" customWidth="1"/>
    <col min="3341" max="3341" width="5.7109375" style="239" customWidth="1"/>
    <col min="3342" max="3342" width="3.140625" style="239" customWidth="1"/>
    <col min="3343" max="3343" width="13.42578125" style="239" customWidth="1"/>
    <col min="3344" max="3344" width="13" style="239" bestFit="1" customWidth="1"/>
    <col min="3345" max="3581" width="11.5703125" style="239"/>
    <col min="3582" max="3582" width="2.28515625" style="239" customWidth="1"/>
    <col min="3583" max="3583" width="7.42578125" style="239" customWidth="1"/>
    <col min="3584" max="3584" width="1" style="239" customWidth="1"/>
    <col min="3585" max="3586" width="2.5703125" style="239" customWidth="1"/>
    <col min="3587" max="3587" width="13.85546875" style="239" customWidth="1"/>
    <col min="3588" max="3588" width="19.140625" style="239" customWidth="1"/>
    <col min="3589" max="3589" width="15.28515625" style="239" customWidth="1"/>
    <col min="3590" max="3590" width="5.7109375" style="239" customWidth="1"/>
    <col min="3591" max="3594" width="25.28515625" style="239" customWidth="1"/>
    <col min="3595" max="3596" width="25.42578125" style="239" customWidth="1"/>
    <col min="3597" max="3597" width="5.7109375" style="239" customWidth="1"/>
    <col min="3598" max="3598" width="3.140625" style="239" customWidth="1"/>
    <col min="3599" max="3599" width="13.42578125" style="239" customWidth="1"/>
    <col min="3600" max="3600" width="13" style="239" bestFit="1" customWidth="1"/>
    <col min="3601" max="3837" width="11.5703125" style="239"/>
    <col min="3838" max="3838" width="2.28515625" style="239" customWidth="1"/>
    <col min="3839" max="3839" width="7.42578125" style="239" customWidth="1"/>
    <col min="3840" max="3840" width="1" style="239" customWidth="1"/>
    <col min="3841" max="3842" width="2.5703125" style="239" customWidth="1"/>
    <col min="3843" max="3843" width="13.85546875" style="239" customWidth="1"/>
    <col min="3844" max="3844" width="19.140625" style="239" customWidth="1"/>
    <col min="3845" max="3845" width="15.28515625" style="239" customWidth="1"/>
    <col min="3846" max="3846" width="5.7109375" style="239" customWidth="1"/>
    <col min="3847" max="3850" width="25.28515625" style="239" customWidth="1"/>
    <col min="3851" max="3852" width="25.42578125" style="239" customWidth="1"/>
    <col min="3853" max="3853" width="5.7109375" style="239" customWidth="1"/>
    <col min="3854" max="3854" width="3.140625" style="239" customWidth="1"/>
    <col min="3855" max="3855" width="13.42578125" style="239" customWidth="1"/>
    <col min="3856" max="3856" width="13" style="239" bestFit="1" customWidth="1"/>
    <col min="3857" max="4093" width="11.5703125" style="239"/>
    <col min="4094" max="4094" width="2.28515625" style="239" customWidth="1"/>
    <col min="4095" max="4095" width="7.42578125" style="239" customWidth="1"/>
    <col min="4096" max="4096" width="1" style="239" customWidth="1"/>
    <col min="4097" max="4098" width="2.5703125" style="239" customWidth="1"/>
    <col min="4099" max="4099" width="13.85546875" style="239" customWidth="1"/>
    <col min="4100" max="4100" width="19.140625" style="239" customWidth="1"/>
    <col min="4101" max="4101" width="15.28515625" style="239" customWidth="1"/>
    <col min="4102" max="4102" width="5.7109375" style="239" customWidth="1"/>
    <col min="4103" max="4106" width="25.28515625" style="239" customWidth="1"/>
    <col min="4107" max="4108" width="25.42578125" style="239" customWidth="1"/>
    <col min="4109" max="4109" width="5.7109375" style="239" customWidth="1"/>
    <col min="4110" max="4110" width="3.140625" style="239" customWidth="1"/>
    <col min="4111" max="4111" width="13.42578125" style="239" customWidth="1"/>
    <col min="4112" max="4112" width="13" style="239" bestFit="1" customWidth="1"/>
    <col min="4113" max="4349" width="11.5703125" style="239"/>
    <col min="4350" max="4350" width="2.28515625" style="239" customWidth="1"/>
    <col min="4351" max="4351" width="7.42578125" style="239" customWidth="1"/>
    <col min="4352" max="4352" width="1" style="239" customWidth="1"/>
    <col min="4353" max="4354" width="2.5703125" style="239" customWidth="1"/>
    <col min="4355" max="4355" width="13.85546875" style="239" customWidth="1"/>
    <col min="4356" max="4356" width="19.140625" style="239" customWidth="1"/>
    <col min="4357" max="4357" width="15.28515625" style="239" customWidth="1"/>
    <col min="4358" max="4358" width="5.7109375" style="239" customWidth="1"/>
    <col min="4359" max="4362" width="25.28515625" style="239" customWidth="1"/>
    <col min="4363" max="4364" width="25.42578125" style="239" customWidth="1"/>
    <col min="4365" max="4365" width="5.7109375" style="239" customWidth="1"/>
    <col min="4366" max="4366" width="3.140625" style="239" customWidth="1"/>
    <col min="4367" max="4367" width="13.42578125" style="239" customWidth="1"/>
    <col min="4368" max="4368" width="13" style="239" bestFit="1" customWidth="1"/>
    <col min="4369" max="4605" width="11.5703125" style="239"/>
    <col min="4606" max="4606" width="2.28515625" style="239" customWidth="1"/>
    <col min="4607" max="4607" width="7.42578125" style="239" customWidth="1"/>
    <col min="4608" max="4608" width="1" style="239" customWidth="1"/>
    <col min="4609" max="4610" width="2.5703125" style="239" customWidth="1"/>
    <col min="4611" max="4611" width="13.85546875" style="239" customWidth="1"/>
    <col min="4612" max="4612" width="19.140625" style="239" customWidth="1"/>
    <col min="4613" max="4613" width="15.28515625" style="239" customWidth="1"/>
    <col min="4614" max="4614" width="5.7109375" style="239" customWidth="1"/>
    <col min="4615" max="4618" width="25.28515625" style="239" customWidth="1"/>
    <col min="4619" max="4620" width="25.42578125" style="239" customWidth="1"/>
    <col min="4621" max="4621" width="5.7109375" style="239" customWidth="1"/>
    <col min="4622" max="4622" width="3.140625" style="239" customWidth="1"/>
    <col min="4623" max="4623" width="13.42578125" style="239" customWidth="1"/>
    <col min="4624" max="4624" width="13" style="239" bestFit="1" customWidth="1"/>
    <col min="4625" max="4861" width="11.5703125" style="239"/>
    <col min="4862" max="4862" width="2.28515625" style="239" customWidth="1"/>
    <col min="4863" max="4863" width="7.42578125" style="239" customWidth="1"/>
    <col min="4864" max="4864" width="1" style="239" customWidth="1"/>
    <col min="4865" max="4866" width="2.5703125" style="239" customWidth="1"/>
    <col min="4867" max="4867" width="13.85546875" style="239" customWidth="1"/>
    <col min="4868" max="4868" width="19.140625" style="239" customWidth="1"/>
    <col min="4869" max="4869" width="15.28515625" style="239" customWidth="1"/>
    <col min="4870" max="4870" width="5.7109375" style="239" customWidth="1"/>
    <col min="4871" max="4874" width="25.28515625" style="239" customWidth="1"/>
    <col min="4875" max="4876" width="25.42578125" style="239" customWidth="1"/>
    <col min="4877" max="4877" width="5.7109375" style="239" customWidth="1"/>
    <col min="4878" max="4878" width="3.140625" style="239" customWidth="1"/>
    <col min="4879" max="4879" width="13.42578125" style="239" customWidth="1"/>
    <col min="4880" max="4880" width="13" style="239" bestFit="1" customWidth="1"/>
    <col min="4881" max="5117" width="11.5703125" style="239"/>
    <col min="5118" max="5118" width="2.28515625" style="239" customWidth="1"/>
    <col min="5119" max="5119" width="7.42578125" style="239" customWidth="1"/>
    <col min="5120" max="5120" width="1" style="239" customWidth="1"/>
    <col min="5121" max="5122" width="2.5703125" style="239" customWidth="1"/>
    <col min="5123" max="5123" width="13.85546875" style="239" customWidth="1"/>
    <col min="5124" max="5124" width="19.140625" style="239" customWidth="1"/>
    <col min="5125" max="5125" width="15.28515625" style="239" customWidth="1"/>
    <col min="5126" max="5126" width="5.7109375" style="239" customWidth="1"/>
    <col min="5127" max="5130" width="25.28515625" style="239" customWidth="1"/>
    <col min="5131" max="5132" width="25.42578125" style="239" customWidth="1"/>
    <col min="5133" max="5133" width="5.7109375" style="239" customWidth="1"/>
    <col min="5134" max="5134" width="3.140625" style="239" customWidth="1"/>
    <col min="5135" max="5135" width="13.42578125" style="239" customWidth="1"/>
    <col min="5136" max="5136" width="13" style="239" bestFit="1" customWidth="1"/>
    <col min="5137" max="5373" width="11.5703125" style="239"/>
    <col min="5374" max="5374" width="2.28515625" style="239" customWidth="1"/>
    <col min="5375" max="5375" width="7.42578125" style="239" customWidth="1"/>
    <col min="5376" max="5376" width="1" style="239" customWidth="1"/>
    <col min="5377" max="5378" width="2.5703125" style="239" customWidth="1"/>
    <col min="5379" max="5379" width="13.85546875" style="239" customWidth="1"/>
    <col min="5380" max="5380" width="19.140625" style="239" customWidth="1"/>
    <col min="5381" max="5381" width="15.28515625" style="239" customWidth="1"/>
    <col min="5382" max="5382" width="5.7109375" style="239" customWidth="1"/>
    <col min="5383" max="5386" width="25.28515625" style="239" customWidth="1"/>
    <col min="5387" max="5388" width="25.42578125" style="239" customWidth="1"/>
    <col min="5389" max="5389" width="5.7109375" style="239" customWidth="1"/>
    <col min="5390" max="5390" width="3.140625" style="239" customWidth="1"/>
    <col min="5391" max="5391" width="13.42578125" style="239" customWidth="1"/>
    <col min="5392" max="5392" width="13" style="239" bestFit="1" customWidth="1"/>
    <col min="5393" max="5629" width="11.5703125" style="239"/>
    <col min="5630" max="5630" width="2.28515625" style="239" customWidth="1"/>
    <col min="5631" max="5631" width="7.42578125" style="239" customWidth="1"/>
    <col min="5632" max="5632" width="1" style="239" customWidth="1"/>
    <col min="5633" max="5634" width="2.5703125" style="239" customWidth="1"/>
    <col min="5635" max="5635" width="13.85546875" style="239" customWidth="1"/>
    <col min="5636" max="5636" width="19.140625" style="239" customWidth="1"/>
    <col min="5637" max="5637" width="15.28515625" style="239" customWidth="1"/>
    <col min="5638" max="5638" width="5.7109375" style="239" customWidth="1"/>
    <col min="5639" max="5642" width="25.28515625" style="239" customWidth="1"/>
    <col min="5643" max="5644" width="25.42578125" style="239" customWidth="1"/>
    <col min="5645" max="5645" width="5.7109375" style="239" customWidth="1"/>
    <col min="5646" max="5646" width="3.140625" style="239" customWidth="1"/>
    <col min="5647" max="5647" width="13.42578125" style="239" customWidth="1"/>
    <col min="5648" max="5648" width="13" style="239" bestFit="1" customWidth="1"/>
    <col min="5649" max="5885" width="11.5703125" style="239"/>
    <col min="5886" max="5886" width="2.28515625" style="239" customWidth="1"/>
    <col min="5887" max="5887" width="7.42578125" style="239" customWidth="1"/>
    <col min="5888" max="5888" width="1" style="239" customWidth="1"/>
    <col min="5889" max="5890" width="2.5703125" style="239" customWidth="1"/>
    <col min="5891" max="5891" width="13.85546875" style="239" customWidth="1"/>
    <col min="5892" max="5892" width="19.140625" style="239" customWidth="1"/>
    <col min="5893" max="5893" width="15.28515625" style="239" customWidth="1"/>
    <col min="5894" max="5894" width="5.7109375" style="239" customWidth="1"/>
    <col min="5895" max="5898" width="25.28515625" style="239" customWidth="1"/>
    <col min="5899" max="5900" width="25.42578125" style="239" customWidth="1"/>
    <col min="5901" max="5901" width="5.7109375" style="239" customWidth="1"/>
    <col min="5902" max="5902" width="3.140625" style="239" customWidth="1"/>
    <col min="5903" max="5903" width="13.42578125" style="239" customWidth="1"/>
    <col min="5904" max="5904" width="13" style="239" bestFit="1" customWidth="1"/>
    <col min="5905" max="6141" width="11.5703125" style="239"/>
    <col min="6142" max="6142" width="2.28515625" style="239" customWidth="1"/>
    <col min="6143" max="6143" width="7.42578125" style="239" customWidth="1"/>
    <col min="6144" max="6144" width="1" style="239" customWidth="1"/>
    <col min="6145" max="6146" width="2.5703125" style="239" customWidth="1"/>
    <col min="6147" max="6147" width="13.85546875" style="239" customWidth="1"/>
    <col min="6148" max="6148" width="19.140625" style="239" customWidth="1"/>
    <col min="6149" max="6149" width="15.28515625" style="239" customWidth="1"/>
    <col min="6150" max="6150" width="5.7109375" style="239" customWidth="1"/>
    <col min="6151" max="6154" width="25.28515625" style="239" customWidth="1"/>
    <col min="6155" max="6156" width="25.42578125" style="239" customWidth="1"/>
    <col min="6157" max="6157" width="5.7109375" style="239" customWidth="1"/>
    <col min="6158" max="6158" width="3.140625" style="239" customWidth="1"/>
    <col min="6159" max="6159" width="13.42578125" style="239" customWidth="1"/>
    <col min="6160" max="6160" width="13" style="239" bestFit="1" customWidth="1"/>
    <col min="6161" max="6397" width="11.5703125" style="239"/>
    <col min="6398" max="6398" width="2.28515625" style="239" customWidth="1"/>
    <col min="6399" max="6399" width="7.42578125" style="239" customWidth="1"/>
    <col min="6400" max="6400" width="1" style="239" customWidth="1"/>
    <col min="6401" max="6402" width="2.5703125" style="239" customWidth="1"/>
    <col min="6403" max="6403" width="13.85546875" style="239" customWidth="1"/>
    <col min="6404" max="6404" width="19.140625" style="239" customWidth="1"/>
    <col min="6405" max="6405" width="15.28515625" style="239" customWidth="1"/>
    <col min="6406" max="6406" width="5.7109375" style="239" customWidth="1"/>
    <col min="6407" max="6410" width="25.28515625" style="239" customWidth="1"/>
    <col min="6411" max="6412" width="25.42578125" style="239" customWidth="1"/>
    <col min="6413" max="6413" width="5.7109375" style="239" customWidth="1"/>
    <col min="6414" max="6414" width="3.140625" style="239" customWidth="1"/>
    <col min="6415" max="6415" width="13.42578125" style="239" customWidth="1"/>
    <col min="6416" max="6416" width="13" style="239" bestFit="1" customWidth="1"/>
    <col min="6417" max="6653" width="11.5703125" style="239"/>
    <col min="6654" max="6654" width="2.28515625" style="239" customWidth="1"/>
    <col min="6655" max="6655" width="7.42578125" style="239" customWidth="1"/>
    <col min="6656" max="6656" width="1" style="239" customWidth="1"/>
    <col min="6657" max="6658" width="2.5703125" style="239" customWidth="1"/>
    <col min="6659" max="6659" width="13.85546875" style="239" customWidth="1"/>
    <col min="6660" max="6660" width="19.140625" style="239" customWidth="1"/>
    <col min="6661" max="6661" width="15.28515625" style="239" customWidth="1"/>
    <col min="6662" max="6662" width="5.7109375" style="239" customWidth="1"/>
    <col min="6663" max="6666" width="25.28515625" style="239" customWidth="1"/>
    <col min="6667" max="6668" width="25.42578125" style="239" customWidth="1"/>
    <col min="6669" max="6669" width="5.7109375" style="239" customWidth="1"/>
    <col min="6670" max="6670" width="3.140625" style="239" customWidth="1"/>
    <col min="6671" max="6671" width="13.42578125" style="239" customWidth="1"/>
    <col min="6672" max="6672" width="13" style="239" bestFit="1" customWidth="1"/>
    <col min="6673" max="6909" width="11.5703125" style="239"/>
    <col min="6910" max="6910" width="2.28515625" style="239" customWidth="1"/>
    <col min="6911" max="6911" width="7.42578125" style="239" customWidth="1"/>
    <col min="6912" max="6912" width="1" style="239" customWidth="1"/>
    <col min="6913" max="6914" width="2.5703125" style="239" customWidth="1"/>
    <col min="6915" max="6915" width="13.85546875" style="239" customWidth="1"/>
    <col min="6916" max="6916" width="19.140625" style="239" customWidth="1"/>
    <col min="6917" max="6917" width="15.28515625" style="239" customWidth="1"/>
    <col min="6918" max="6918" width="5.7109375" style="239" customWidth="1"/>
    <col min="6919" max="6922" width="25.28515625" style="239" customWidth="1"/>
    <col min="6923" max="6924" width="25.42578125" style="239" customWidth="1"/>
    <col min="6925" max="6925" width="5.7109375" style="239" customWidth="1"/>
    <col min="6926" max="6926" width="3.140625" style="239" customWidth="1"/>
    <col min="6927" max="6927" width="13.42578125" style="239" customWidth="1"/>
    <col min="6928" max="6928" width="13" style="239" bestFit="1" customWidth="1"/>
    <col min="6929" max="7165" width="11.5703125" style="239"/>
    <col min="7166" max="7166" width="2.28515625" style="239" customWidth="1"/>
    <col min="7167" max="7167" width="7.42578125" style="239" customWidth="1"/>
    <col min="7168" max="7168" width="1" style="239" customWidth="1"/>
    <col min="7169" max="7170" width="2.5703125" style="239" customWidth="1"/>
    <col min="7171" max="7171" width="13.85546875" style="239" customWidth="1"/>
    <col min="7172" max="7172" width="19.140625" style="239" customWidth="1"/>
    <col min="7173" max="7173" width="15.28515625" style="239" customWidth="1"/>
    <col min="7174" max="7174" width="5.7109375" style="239" customWidth="1"/>
    <col min="7175" max="7178" width="25.28515625" style="239" customWidth="1"/>
    <col min="7179" max="7180" width="25.42578125" style="239" customWidth="1"/>
    <col min="7181" max="7181" width="5.7109375" style="239" customWidth="1"/>
    <col min="7182" max="7182" width="3.140625" style="239" customWidth="1"/>
    <col min="7183" max="7183" width="13.42578125" style="239" customWidth="1"/>
    <col min="7184" max="7184" width="13" style="239" bestFit="1" customWidth="1"/>
    <col min="7185" max="7421" width="11.5703125" style="239"/>
    <col min="7422" max="7422" width="2.28515625" style="239" customWidth="1"/>
    <col min="7423" max="7423" width="7.42578125" style="239" customWidth="1"/>
    <col min="7424" max="7424" width="1" style="239" customWidth="1"/>
    <col min="7425" max="7426" width="2.5703125" style="239" customWidth="1"/>
    <col min="7427" max="7427" width="13.85546875" style="239" customWidth="1"/>
    <col min="7428" max="7428" width="19.140625" style="239" customWidth="1"/>
    <col min="7429" max="7429" width="15.28515625" style="239" customWidth="1"/>
    <col min="7430" max="7430" width="5.7109375" style="239" customWidth="1"/>
    <col min="7431" max="7434" width="25.28515625" style="239" customWidth="1"/>
    <col min="7435" max="7436" width="25.42578125" style="239" customWidth="1"/>
    <col min="7437" max="7437" width="5.7109375" style="239" customWidth="1"/>
    <col min="7438" max="7438" width="3.140625" style="239" customWidth="1"/>
    <col min="7439" max="7439" width="13.42578125" style="239" customWidth="1"/>
    <col min="7440" max="7440" width="13" style="239" bestFit="1" customWidth="1"/>
    <col min="7441" max="7677" width="11.5703125" style="239"/>
    <col min="7678" max="7678" width="2.28515625" style="239" customWidth="1"/>
    <col min="7679" max="7679" width="7.42578125" style="239" customWidth="1"/>
    <col min="7680" max="7680" width="1" style="239" customWidth="1"/>
    <col min="7681" max="7682" width="2.5703125" style="239" customWidth="1"/>
    <col min="7683" max="7683" width="13.85546875" style="239" customWidth="1"/>
    <col min="7684" max="7684" width="19.140625" style="239" customWidth="1"/>
    <col min="7685" max="7685" width="15.28515625" style="239" customWidth="1"/>
    <col min="7686" max="7686" width="5.7109375" style="239" customWidth="1"/>
    <col min="7687" max="7690" width="25.28515625" style="239" customWidth="1"/>
    <col min="7691" max="7692" width="25.42578125" style="239" customWidth="1"/>
    <col min="7693" max="7693" width="5.7109375" style="239" customWidth="1"/>
    <col min="7694" max="7694" width="3.140625" style="239" customWidth="1"/>
    <col min="7695" max="7695" width="13.42578125" style="239" customWidth="1"/>
    <col min="7696" max="7696" width="13" style="239" bestFit="1" customWidth="1"/>
    <col min="7697" max="7933" width="11.5703125" style="239"/>
    <col min="7934" max="7934" width="2.28515625" style="239" customWidth="1"/>
    <col min="7935" max="7935" width="7.42578125" style="239" customWidth="1"/>
    <col min="7936" max="7936" width="1" style="239" customWidth="1"/>
    <col min="7937" max="7938" width="2.5703125" style="239" customWidth="1"/>
    <col min="7939" max="7939" width="13.85546875" style="239" customWidth="1"/>
    <col min="7940" max="7940" width="19.140625" style="239" customWidth="1"/>
    <col min="7941" max="7941" width="15.28515625" style="239" customWidth="1"/>
    <col min="7942" max="7942" width="5.7109375" style="239" customWidth="1"/>
    <col min="7943" max="7946" width="25.28515625" style="239" customWidth="1"/>
    <col min="7947" max="7948" width="25.42578125" style="239" customWidth="1"/>
    <col min="7949" max="7949" width="5.7109375" style="239" customWidth="1"/>
    <col min="7950" max="7950" width="3.140625" style="239" customWidth="1"/>
    <col min="7951" max="7951" width="13.42578125" style="239" customWidth="1"/>
    <col min="7952" max="7952" width="13" style="239" bestFit="1" customWidth="1"/>
    <col min="7953" max="8189" width="11.5703125" style="239"/>
    <col min="8190" max="8190" width="2.28515625" style="239" customWidth="1"/>
    <col min="8191" max="8191" width="7.42578125" style="239" customWidth="1"/>
    <col min="8192" max="8192" width="1" style="239" customWidth="1"/>
    <col min="8193" max="8194" width="2.5703125" style="239" customWidth="1"/>
    <col min="8195" max="8195" width="13.85546875" style="239" customWidth="1"/>
    <col min="8196" max="8196" width="19.140625" style="239" customWidth="1"/>
    <col min="8197" max="8197" width="15.28515625" style="239" customWidth="1"/>
    <col min="8198" max="8198" width="5.7109375" style="239" customWidth="1"/>
    <col min="8199" max="8202" width="25.28515625" style="239" customWidth="1"/>
    <col min="8203" max="8204" width="25.42578125" style="239" customWidth="1"/>
    <col min="8205" max="8205" width="5.7109375" style="239" customWidth="1"/>
    <col min="8206" max="8206" width="3.140625" style="239" customWidth="1"/>
    <col min="8207" max="8207" width="13.42578125" style="239" customWidth="1"/>
    <col min="8208" max="8208" width="13" style="239" bestFit="1" customWidth="1"/>
    <col min="8209" max="8445" width="11.5703125" style="239"/>
    <col min="8446" max="8446" width="2.28515625" style="239" customWidth="1"/>
    <col min="8447" max="8447" width="7.42578125" style="239" customWidth="1"/>
    <col min="8448" max="8448" width="1" style="239" customWidth="1"/>
    <col min="8449" max="8450" width="2.5703125" style="239" customWidth="1"/>
    <col min="8451" max="8451" width="13.85546875" style="239" customWidth="1"/>
    <col min="8452" max="8452" width="19.140625" style="239" customWidth="1"/>
    <col min="8453" max="8453" width="15.28515625" style="239" customWidth="1"/>
    <col min="8454" max="8454" width="5.7109375" style="239" customWidth="1"/>
    <col min="8455" max="8458" width="25.28515625" style="239" customWidth="1"/>
    <col min="8459" max="8460" width="25.42578125" style="239" customWidth="1"/>
    <col min="8461" max="8461" width="5.7109375" style="239" customWidth="1"/>
    <col min="8462" max="8462" width="3.140625" style="239" customWidth="1"/>
    <col min="8463" max="8463" width="13.42578125" style="239" customWidth="1"/>
    <col min="8464" max="8464" width="13" style="239" bestFit="1" customWidth="1"/>
    <col min="8465" max="8701" width="11.5703125" style="239"/>
    <col min="8702" max="8702" width="2.28515625" style="239" customWidth="1"/>
    <col min="8703" max="8703" width="7.42578125" style="239" customWidth="1"/>
    <col min="8704" max="8704" width="1" style="239" customWidth="1"/>
    <col min="8705" max="8706" width="2.5703125" style="239" customWidth="1"/>
    <col min="8707" max="8707" width="13.85546875" style="239" customWidth="1"/>
    <col min="8708" max="8708" width="19.140625" style="239" customWidth="1"/>
    <col min="8709" max="8709" width="15.28515625" style="239" customWidth="1"/>
    <col min="8710" max="8710" width="5.7109375" style="239" customWidth="1"/>
    <col min="8711" max="8714" width="25.28515625" style="239" customWidth="1"/>
    <col min="8715" max="8716" width="25.42578125" style="239" customWidth="1"/>
    <col min="8717" max="8717" width="5.7109375" style="239" customWidth="1"/>
    <col min="8718" max="8718" width="3.140625" style="239" customWidth="1"/>
    <col min="8719" max="8719" width="13.42578125" style="239" customWidth="1"/>
    <col min="8720" max="8720" width="13" style="239" bestFit="1" customWidth="1"/>
    <col min="8721" max="8957" width="11.5703125" style="239"/>
    <col min="8958" max="8958" width="2.28515625" style="239" customWidth="1"/>
    <col min="8959" max="8959" width="7.42578125" style="239" customWidth="1"/>
    <col min="8960" max="8960" width="1" style="239" customWidth="1"/>
    <col min="8961" max="8962" width="2.5703125" style="239" customWidth="1"/>
    <col min="8963" max="8963" width="13.85546875" style="239" customWidth="1"/>
    <col min="8964" max="8964" width="19.140625" style="239" customWidth="1"/>
    <col min="8965" max="8965" width="15.28515625" style="239" customWidth="1"/>
    <col min="8966" max="8966" width="5.7109375" style="239" customWidth="1"/>
    <col min="8967" max="8970" width="25.28515625" style="239" customWidth="1"/>
    <col min="8971" max="8972" width="25.42578125" style="239" customWidth="1"/>
    <col min="8973" max="8973" width="5.7109375" style="239" customWidth="1"/>
    <col min="8974" max="8974" width="3.140625" style="239" customWidth="1"/>
    <col min="8975" max="8975" width="13.42578125" style="239" customWidth="1"/>
    <col min="8976" max="8976" width="13" style="239" bestFit="1" customWidth="1"/>
    <col min="8977" max="9213" width="11.5703125" style="239"/>
    <col min="9214" max="9214" width="2.28515625" style="239" customWidth="1"/>
    <col min="9215" max="9215" width="7.42578125" style="239" customWidth="1"/>
    <col min="9216" max="9216" width="1" style="239" customWidth="1"/>
    <col min="9217" max="9218" width="2.5703125" style="239" customWidth="1"/>
    <col min="9219" max="9219" width="13.85546875" style="239" customWidth="1"/>
    <col min="9220" max="9220" width="19.140625" style="239" customWidth="1"/>
    <col min="9221" max="9221" width="15.28515625" style="239" customWidth="1"/>
    <col min="9222" max="9222" width="5.7109375" style="239" customWidth="1"/>
    <col min="9223" max="9226" width="25.28515625" style="239" customWidth="1"/>
    <col min="9227" max="9228" width="25.42578125" style="239" customWidth="1"/>
    <col min="9229" max="9229" width="5.7109375" style="239" customWidth="1"/>
    <col min="9230" max="9230" width="3.140625" style="239" customWidth="1"/>
    <col min="9231" max="9231" width="13.42578125" style="239" customWidth="1"/>
    <col min="9232" max="9232" width="13" style="239" bestFit="1" customWidth="1"/>
    <col min="9233" max="9469" width="11.5703125" style="239"/>
    <col min="9470" max="9470" width="2.28515625" style="239" customWidth="1"/>
    <col min="9471" max="9471" width="7.42578125" style="239" customWidth="1"/>
    <col min="9472" max="9472" width="1" style="239" customWidth="1"/>
    <col min="9473" max="9474" width="2.5703125" style="239" customWidth="1"/>
    <col min="9475" max="9475" width="13.85546875" style="239" customWidth="1"/>
    <col min="9476" max="9476" width="19.140625" style="239" customWidth="1"/>
    <col min="9477" max="9477" width="15.28515625" style="239" customWidth="1"/>
    <col min="9478" max="9478" width="5.7109375" style="239" customWidth="1"/>
    <col min="9479" max="9482" width="25.28515625" style="239" customWidth="1"/>
    <col min="9483" max="9484" width="25.42578125" style="239" customWidth="1"/>
    <col min="9485" max="9485" width="5.7109375" style="239" customWidth="1"/>
    <col min="9486" max="9486" width="3.140625" style="239" customWidth="1"/>
    <col min="9487" max="9487" width="13.42578125" style="239" customWidth="1"/>
    <col min="9488" max="9488" width="13" style="239" bestFit="1" customWidth="1"/>
    <col min="9489" max="9725" width="11.5703125" style="239"/>
    <col min="9726" max="9726" width="2.28515625" style="239" customWidth="1"/>
    <col min="9727" max="9727" width="7.42578125" style="239" customWidth="1"/>
    <col min="9728" max="9728" width="1" style="239" customWidth="1"/>
    <col min="9729" max="9730" width="2.5703125" style="239" customWidth="1"/>
    <col min="9731" max="9731" width="13.85546875" style="239" customWidth="1"/>
    <col min="9732" max="9732" width="19.140625" style="239" customWidth="1"/>
    <col min="9733" max="9733" width="15.28515625" style="239" customWidth="1"/>
    <col min="9734" max="9734" width="5.7109375" style="239" customWidth="1"/>
    <col min="9735" max="9738" width="25.28515625" style="239" customWidth="1"/>
    <col min="9739" max="9740" width="25.42578125" style="239" customWidth="1"/>
    <col min="9741" max="9741" width="5.7109375" style="239" customWidth="1"/>
    <col min="9742" max="9742" width="3.140625" style="239" customWidth="1"/>
    <col min="9743" max="9743" width="13.42578125" style="239" customWidth="1"/>
    <col min="9744" max="9744" width="13" style="239" bestFit="1" customWidth="1"/>
    <col min="9745" max="9981" width="11.5703125" style="239"/>
    <col min="9982" max="9982" width="2.28515625" style="239" customWidth="1"/>
    <col min="9983" max="9983" width="7.42578125" style="239" customWidth="1"/>
    <col min="9984" max="9984" width="1" style="239" customWidth="1"/>
    <col min="9985" max="9986" width="2.5703125" style="239" customWidth="1"/>
    <col min="9987" max="9987" width="13.85546875" style="239" customWidth="1"/>
    <col min="9988" max="9988" width="19.140625" style="239" customWidth="1"/>
    <col min="9989" max="9989" width="15.28515625" style="239" customWidth="1"/>
    <col min="9990" max="9990" width="5.7109375" style="239" customWidth="1"/>
    <col min="9991" max="9994" width="25.28515625" style="239" customWidth="1"/>
    <col min="9995" max="9996" width="25.42578125" style="239" customWidth="1"/>
    <col min="9997" max="9997" width="5.7109375" style="239" customWidth="1"/>
    <col min="9998" max="9998" width="3.140625" style="239" customWidth="1"/>
    <col min="9999" max="9999" width="13.42578125" style="239" customWidth="1"/>
    <col min="10000" max="10000" width="13" style="239" bestFit="1" customWidth="1"/>
    <col min="10001" max="10237" width="11.5703125" style="239"/>
    <col min="10238" max="10238" width="2.28515625" style="239" customWidth="1"/>
    <col min="10239" max="10239" width="7.42578125" style="239" customWidth="1"/>
    <col min="10240" max="10240" width="1" style="239" customWidth="1"/>
    <col min="10241" max="10242" width="2.5703125" style="239" customWidth="1"/>
    <col min="10243" max="10243" width="13.85546875" style="239" customWidth="1"/>
    <col min="10244" max="10244" width="19.140625" style="239" customWidth="1"/>
    <col min="10245" max="10245" width="15.28515625" style="239" customWidth="1"/>
    <col min="10246" max="10246" width="5.7109375" style="239" customWidth="1"/>
    <col min="10247" max="10250" width="25.28515625" style="239" customWidth="1"/>
    <col min="10251" max="10252" width="25.42578125" style="239" customWidth="1"/>
    <col min="10253" max="10253" width="5.7109375" style="239" customWidth="1"/>
    <col min="10254" max="10254" width="3.140625" style="239" customWidth="1"/>
    <col min="10255" max="10255" width="13.42578125" style="239" customWidth="1"/>
    <col min="10256" max="10256" width="13" style="239" bestFit="1" customWidth="1"/>
    <col min="10257" max="10493" width="11.5703125" style="239"/>
    <col min="10494" max="10494" width="2.28515625" style="239" customWidth="1"/>
    <col min="10495" max="10495" width="7.42578125" style="239" customWidth="1"/>
    <col min="10496" max="10496" width="1" style="239" customWidth="1"/>
    <col min="10497" max="10498" width="2.5703125" style="239" customWidth="1"/>
    <col min="10499" max="10499" width="13.85546875" style="239" customWidth="1"/>
    <col min="10500" max="10500" width="19.140625" style="239" customWidth="1"/>
    <col min="10501" max="10501" width="15.28515625" style="239" customWidth="1"/>
    <col min="10502" max="10502" width="5.7109375" style="239" customWidth="1"/>
    <col min="10503" max="10506" width="25.28515625" style="239" customWidth="1"/>
    <col min="10507" max="10508" width="25.42578125" style="239" customWidth="1"/>
    <col min="10509" max="10509" width="5.7109375" style="239" customWidth="1"/>
    <col min="10510" max="10510" width="3.140625" style="239" customWidth="1"/>
    <col min="10511" max="10511" width="13.42578125" style="239" customWidth="1"/>
    <col min="10512" max="10512" width="13" style="239" bestFit="1" customWidth="1"/>
    <col min="10513" max="10749" width="11.5703125" style="239"/>
    <col min="10750" max="10750" width="2.28515625" style="239" customWidth="1"/>
    <col min="10751" max="10751" width="7.42578125" style="239" customWidth="1"/>
    <col min="10752" max="10752" width="1" style="239" customWidth="1"/>
    <col min="10753" max="10754" width="2.5703125" style="239" customWidth="1"/>
    <col min="10755" max="10755" width="13.85546875" style="239" customWidth="1"/>
    <col min="10756" max="10756" width="19.140625" style="239" customWidth="1"/>
    <col min="10757" max="10757" width="15.28515625" style="239" customWidth="1"/>
    <col min="10758" max="10758" width="5.7109375" style="239" customWidth="1"/>
    <col min="10759" max="10762" width="25.28515625" style="239" customWidth="1"/>
    <col min="10763" max="10764" width="25.42578125" style="239" customWidth="1"/>
    <col min="10765" max="10765" width="5.7109375" style="239" customWidth="1"/>
    <col min="10766" max="10766" width="3.140625" style="239" customWidth="1"/>
    <col min="10767" max="10767" width="13.42578125" style="239" customWidth="1"/>
    <col min="10768" max="10768" width="13" style="239" bestFit="1" customWidth="1"/>
    <col min="10769" max="11005" width="11.5703125" style="239"/>
    <col min="11006" max="11006" width="2.28515625" style="239" customWidth="1"/>
    <col min="11007" max="11007" width="7.42578125" style="239" customWidth="1"/>
    <col min="11008" max="11008" width="1" style="239" customWidth="1"/>
    <col min="11009" max="11010" width="2.5703125" style="239" customWidth="1"/>
    <col min="11011" max="11011" width="13.85546875" style="239" customWidth="1"/>
    <col min="11012" max="11012" width="19.140625" style="239" customWidth="1"/>
    <col min="11013" max="11013" width="15.28515625" style="239" customWidth="1"/>
    <col min="11014" max="11014" width="5.7109375" style="239" customWidth="1"/>
    <col min="11015" max="11018" width="25.28515625" style="239" customWidth="1"/>
    <col min="11019" max="11020" width="25.42578125" style="239" customWidth="1"/>
    <col min="11021" max="11021" width="5.7109375" style="239" customWidth="1"/>
    <col min="11022" max="11022" width="3.140625" style="239" customWidth="1"/>
    <col min="11023" max="11023" width="13.42578125" style="239" customWidth="1"/>
    <col min="11024" max="11024" width="13" style="239" bestFit="1" customWidth="1"/>
    <col min="11025" max="11261" width="11.5703125" style="239"/>
    <col min="11262" max="11262" width="2.28515625" style="239" customWidth="1"/>
    <col min="11263" max="11263" width="7.42578125" style="239" customWidth="1"/>
    <col min="11264" max="11264" width="1" style="239" customWidth="1"/>
    <col min="11265" max="11266" width="2.5703125" style="239" customWidth="1"/>
    <col min="11267" max="11267" width="13.85546875" style="239" customWidth="1"/>
    <col min="11268" max="11268" width="19.140625" style="239" customWidth="1"/>
    <col min="11269" max="11269" width="15.28515625" style="239" customWidth="1"/>
    <col min="11270" max="11270" width="5.7109375" style="239" customWidth="1"/>
    <col min="11271" max="11274" width="25.28515625" style="239" customWidth="1"/>
    <col min="11275" max="11276" width="25.42578125" style="239" customWidth="1"/>
    <col min="11277" max="11277" width="5.7109375" style="239" customWidth="1"/>
    <col min="11278" max="11278" width="3.140625" style="239" customWidth="1"/>
    <col min="11279" max="11279" width="13.42578125" style="239" customWidth="1"/>
    <col min="11280" max="11280" width="13" style="239" bestFit="1" customWidth="1"/>
    <col min="11281" max="11517" width="11.5703125" style="239"/>
    <col min="11518" max="11518" width="2.28515625" style="239" customWidth="1"/>
    <col min="11519" max="11519" width="7.42578125" style="239" customWidth="1"/>
    <col min="11520" max="11520" width="1" style="239" customWidth="1"/>
    <col min="11521" max="11522" width="2.5703125" style="239" customWidth="1"/>
    <col min="11523" max="11523" width="13.85546875" style="239" customWidth="1"/>
    <col min="11524" max="11524" width="19.140625" style="239" customWidth="1"/>
    <col min="11525" max="11525" width="15.28515625" style="239" customWidth="1"/>
    <col min="11526" max="11526" width="5.7109375" style="239" customWidth="1"/>
    <col min="11527" max="11530" width="25.28515625" style="239" customWidth="1"/>
    <col min="11531" max="11532" width="25.42578125" style="239" customWidth="1"/>
    <col min="11533" max="11533" width="5.7109375" style="239" customWidth="1"/>
    <col min="11534" max="11534" width="3.140625" style="239" customWidth="1"/>
    <col min="11535" max="11535" width="13.42578125" style="239" customWidth="1"/>
    <col min="11536" max="11536" width="13" style="239" bestFit="1" customWidth="1"/>
    <col min="11537" max="11773" width="11.5703125" style="239"/>
    <col min="11774" max="11774" width="2.28515625" style="239" customWidth="1"/>
    <col min="11775" max="11775" width="7.42578125" style="239" customWidth="1"/>
    <col min="11776" max="11776" width="1" style="239" customWidth="1"/>
    <col min="11777" max="11778" width="2.5703125" style="239" customWidth="1"/>
    <col min="11779" max="11779" width="13.85546875" style="239" customWidth="1"/>
    <col min="11780" max="11780" width="19.140625" style="239" customWidth="1"/>
    <col min="11781" max="11781" width="15.28515625" style="239" customWidth="1"/>
    <col min="11782" max="11782" width="5.7109375" style="239" customWidth="1"/>
    <col min="11783" max="11786" width="25.28515625" style="239" customWidth="1"/>
    <col min="11787" max="11788" width="25.42578125" style="239" customWidth="1"/>
    <col min="11789" max="11789" width="5.7109375" style="239" customWidth="1"/>
    <col min="11790" max="11790" width="3.140625" style="239" customWidth="1"/>
    <col min="11791" max="11791" width="13.42578125" style="239" customWidth="1"/>
    <col min="11792" max="11792" width="13" style="239" bestFit="1" customWidth="1"/>
    <col min="11793" max="12029" width="11.5703125" style="239"/>
    <col min="12030" max="12030" width="2.28515625" style="239" customWidth="1"/>
    <col min="12031" max="12031" width="7.42578125" style="239" customWidth="1"/>
    <col min="12032" max="12032" width="1" style="239" customWidth="1"/>
    <col min="12033" max="12034" width="2.5703125" style="239" customWidth="1"/>
    <col min="12035" max="12035" width="13.85546875" style="239" customWidth="1"/>
    <col min="12036" max="12036" width="19.140625" style="239" customWidth="1"/>
    <col min="12037" max="12037" width="15.28515625" style="239" customWidth="1"/>
    <col min="12038" max="12038" width="5.7109375" style="239" customWidth="1"/>
    <col min="12039" max="12042" width="25.28515625" style="239" customWidth="1"/>
    <col min="12043" max="12044" width="25.42578125" style="239" customWidth="1"/>
    <col min="12045" max="12045" width="5.7109375" style="239" customWidth="1"/>
    <col min="12046" max="12046" width="3.140625" style="239" customWidth="1"/>
    <col min="12047" max="12047" width="13.42578125" style="239" customWidth="1"/>
    <col min="12048" max="12048" width="13" style="239" bestFit="1" customWidth="1"/>
    <col min="12049" max="12285" width="11.5703125" style="239"/>
    <col min="12286" max="12286" width="2.28515625" style="239" customWidth="1"/>
    <col min="12287" max="12287" width="7.42578125" style="239" customWidth="1"/>
    <col min="12288" max="12288" width="1" style="239" customWidth="1"/>
    <col min="12289" max="12290" width="2.5703125" style="239" customWidth="1"/>
    <col min="12291" max="12291" width="13.85546875" style="239" customWidth="1"/>
    <col min="12292" max="12292" width="19.140625" style="239" customWidth="1"/>
    <col min="12293" max="12293" width="15.28515625" style="239" customWidth="1"/>
    <col min="12294" max="12294" width="5.7109375" style="239" customWidth="1"/>
    <col min="12295" max="12298" width="25.28515625" style="239" customWidth="1"/>
    <col min="12299" max="12300" width="25.42578125" style="239" customWidth="1"/>
    <col min="12301" max="12301" width="5.7109375" style="239" customWidth="1"/>
    <col min="12302" max="12302" width="3.140625" style="239" customWidth="1"/>
    <col min="12303" max="12303" width="13.42578125" style="239" customWidth="1"/>
    <col min="12304" max="12304" width="13" style="239" bestFit="1" customWidth="1"/>
    <col min="12305" max="12541" width="11.5703125" style="239"/>
    <col min="12542" max="12542" width="2.28515625" style="239" customWidth="1"/>
    <col min="12543" max="12543" width="7.42578125" style="239" customWidth="1"/>
    <col min="12544" max="12544" width="1" style="239" customWidth="1"/>
    <col min="12545" max="12546" width="2.5703125" style="239" customWidth="1"/>
    <col min="12547" max="12547" width="13.85546875" style="239" customWidth="1"/>
    <col min="12548" max="12548" width="19.140625" style="239" customWidth="1"/>
    <col min="12549" max="12549" width="15.28515625" style="239" customWidth="1"/>
    <col min="12550" max="12550" width="5.7109375" style="239" customWidth="1"/>
    <col min="12551" max="12554" width="25.28515625" style="239" customWidth="1"/>
    <col min="12555" max="12556" width="25.42578125" style="239" customWidth="1"/>
    <col min="12557" max="12557" width="5.7109375" style="239" customWidth="1"/>
    <col min="12558" max="12558" width="3.140625" style="239" customWidth="1"/>
    <col min="12559" max="12559" width="13.42578125" style="239" customWidth="1"/>
    <col min="12560" max="12560" width="13" style="239" bestFit="1" customWidth="1"/>
    <col min="12561" max="12797" width="11.5703125" style="239"/>
    <col min="12798" max="12798" width="2.28515625" style="239" customWidth="1"/>
    <col min="12799" max="12799" width="7.42578125" style="239" customWidth="1"/>
    <col min="12800" max="12800" width="1" style="239" customWidth="1"/>
    <col min="12801" max="12802" width="2.5703125" style="239" customWidth="1"/>
    <col min="12803" max="12803" width="13.85546875" style="239" customWidth="1"/>
    <col min="12804" max="12804" width="19.140625" style="239" customWidth="1"/>
    <col min="12805" max="12805" width="15.28515625" style="239" customWidth="1"/>
    <col min="12806" max="12806" width="5.7109375" style="239" customWidth="1"/>
    <col min="12807" max="12810" width="25.28515625" style="239" customWidth="1"/>
    <col min="12811" max="12812" width="25.42578125" style="239" customWidth="1"/>
    <col min="12813" max="12813" width="5.7109375" style="239" customWidth="1"/>
    <col min="12814" max="12814" width="3.140625" style="239" customWidth="1"/>
    <col min="12815" max="12815" width="13.42578125" style="239" customWidth="1"/>
    <col min="12816" max="12816" width="13" style="239" bestFit="1" customWidth="1"/>
    <col min="12817" max="13053" width="11.5703125" style="239"/>
    <col min="13054" max="13054" width="2.28515625" style="239" customWidth="1"/>
    <col min="13055" max="13055" width="7.42578125" style="239" customWidth="1"/>
    <col min="13056" max="13056" width="1" style="239" customWidth="1"/>
    <col min="13057" max="13058" width="2.5703125" style="239" customWidth="1"/>
    <col min="13059" max="13059" width="13.85546875" style="239" customWidth="1"/>
    <col min="13060" max="13060" width="19.140625" style="239" customWidth="1"/>
    <col min="13061" max="13061" width="15.28515625" style="239" customWidth="1"/>
    <col min="13062" max="13062" width="5.7109375" style="239" customWidth="1"/>
    <col min="13063" max="13066" width="25.28515625" style="239" customWidth="1"/>
    <col min="13067" max="13068" width="25.42578125" style="239" customWidth="1"/>
    <col min="13069" max="13069" width="5.7109375" style="239" customWidth="1"/>
    <col min="13070" max="13070" width="3.140625" style="239" customWidth="1"/>
    <col min="13071" max="13071" width="13.42578125" style="239" customWidth="1"/>
    <col min="13072" max="13072" width="13" style="239" bestFit="1" customWidth="1"/>
    <col min="13073" max="13309" width="11.5703125" style="239"/>
    <col min="13310" max="13310" width="2.28515625" style="239" customWidth="1"/>
    <col min="13311" max="13311" width="7.42578125" style="239" customWidth="1"/>
    <col min="13312" max="13312" width="1" style="239" customWidth="1"/>
    <col min="13313" max="13314" width="2.5703125" style="239" customWidth="1"/>
    <col min="13315" max="13315" width="13.85546875" style="239" customWidth="1"/>
    <col min="13316" max="13316" width="19.140625" style="239" customWidth="1"/>
    <col min="13317" max="13317" width="15.28515625" style="239" customWidth="1"/>
    <col min="13318" max="13318" width="5.7109375" style="239" customWidth="1"/>
    <col min="13319" max="13322" width="25.28515625" style="239" customWidth="1"/>
    <col min="13323" max="13324" width="25.42578125" style="239" customWidth="1"/>
    <col min="13325" max="13325" width="5.7109375" style="239" customWidth="1"/>
    <col min="13326" max="13326" width="3.140625" style="239" customWidth="1"/>
    <col min="13327" max="13327" width="13.42578125" style="239" customWidth="1"/>
    <col min="13328" max="13328" width="13" style="239" bestFit="1" customWidth="1"/>
    <col min="13329" max="13565" width="11.5703125" style="239"/>
    <col min="13566" max="13566" width="2.28515625" style="239" customWidth="1"/>
    <col min="13567" max="13567" width="7.42578125" style="239" customWidth="1"/>
    <col min="13568" max="13568" width="1" style="239" customWidth="1"/>
    <col min="13569" max="13570" width="2.5703125" style="239" customWidth="1"/>
    <col min="13571" max="13571" width="13.85546875" style="239" customWidth="1"/>
    <col min="13572" max="13572" width="19.140625" style="239" customWidth="1"/>
    <col min="13573" max="13573" width="15.28515625" style="239" customWidth="1"/>
    <col min="13574" max="13574" width="5.7109375" style="239" customWidth="1"/>
    <col min="13575" max="13578" width="25.28515625" style="239" customWidth="1"/>
    <col min="13579" max="13580" width="25.42578125" style="239" customWidth="1"/>
    <col min="13581" max="13581" width="5.7109375" style="239" customWidth="1"/>
    <col min="13582" max="13582" width="3.140625" style="239" customWidth="1"/>
    <col min="13583" max="13583" width="13.42578125" style="239" customWidth="1"/>
    <col min="13584" max="13584" width="13" style="239" bestFit="1" customWidth="1"/>
    <col min="13585" max="13821" width="11.5703125" style="239"/>
    <col min="13822" max="13822" width="2.28515625" style="239" customWidth="1"/>
    <col min="13823" max="13823" width="7.42578125" style="239" customWidth="1"/>
    <col min="13824" max="13824" width="1" style="239" customWidth="1"/>
    <col min="13825" max="13826" width="2.5703125" style="239" customWidth="1"/>
    <col min="13827" max="13827" width="13.85546875" style="239" customWidth="1"/>
    <col min="13828" max="13828" width="19.140625" style="239" customWidth="1"/>
    <col min="13829" max="13829" width="15.28515625" style="239" customWidth="1"/>
    <col min="13830" max="13830" width="5.7109375" style="239" customWidth="1"/>
    <col min="13831" max="13834" width="25.28515625" style="239" customWidth="1"/>
    <col min="13835" max="13836" width="25.42578125" style="239" customWidth="1"/>
    <col min="13837" max="13837" width="5.7109375" style="239" customWidth="1"/>
    <col min="13838" max="13838" width="3.140625" style="239" customWidth="1"/>
    <col min="13839" max="13839" width="13.42578125" style="239" customWidth="1"/>
    <col min="13840" max="13840" width="13" style="239" bestFit="1" customWidth="1"/>
    <col min="13841" max="14077" width="11.5703125" style="239"/>
    <col min="14078" max="14078" width="2.28515625" style="239" customWidth="1"/>
    <col min="14079" max="14079" width="7.42578125" style="239" customWidth="1"/>
    <col min="14080" max="14080" width="1" style="239" customWidth="1"/>
    <col min="14081" max="14082" width="2.5703125" style="239" customWidth="1"/>
    <col min="14083" max="14083" width="13.85546875" style="239" customWidth="1"/>
    <col min="14084" max="14084" width="19.140625" style="239" customWidth="1"/>
    <col min="14085" max="14085" width="15.28515625" style="239" customWidth="1"/>
    <col min="14086" max="14086" width="5.7109375" style="239" customWidth="1"/>
    <col min="14087" max="14090" width="25.28515625" style="239" customWidth="1"/>
    <col min="14091" max="14092" width="25.42578125" style="239" customWidth="1"/>
    <col min="14093" max="14093" width="5.7109375" style="239" customWidth="1"/>
    <col min="14094" max="14094" width="3.140625" style="239" customWidth="1"/>
    <col min="14095" max="14095" width="13.42578125" style="239" customWidth="1"/>
    <col min="14096" max="14096" width="13" style="239" bestFit="1" customWidth="1"/>
    <col min="14097" max="14333" width="11.5703125" style="239"/>
    <col min="14334" max="14334" width="2.28515625" style="239" customWidth="1"/>
    <col min="14335" max="14335" width="7.42578125" style="239" customWidth="1"/>
    <col min="14336" max="14336" width="1" style="239" customWidth="1"/>
    <col min="14337" max="14338" width="2.5703125" style="239" customWidth="1"/>
    <col min="14339" max="14339" width="13.85546875" style="239" customWidth="1"/>
    <col min="14340" max="14340" width="19.140625" style="239" customWidth="1"/>
    <col min="14341" max="14341" width="15.28515625" style="239" customWidth="1"/>
    <col min="14342" max="14342" width="5.7109375" style="239" customWidth="1"/>
    <col min="14343" max="14346" width="25.28515625" style="239" customWidth="1"/>
    <col min="14347" max="14348" width="25.42578125" style="239" customWidth="1"/>
    <col min="14349" max="14349" width="5.7109375" style="239" customWidth="1"/>
    <col min="14350" max="14350" width="3.140625" style="239" customWidth="1"/>
    <col min="14351" max="14351" width="13.42578125" style="239" customWidth="1"/>
    <col min="14352" max="14352" width="13" style="239" bestFit="1" customWidth="1"/>
    <col min="14353" max="14589" width="11.5703125" style="239"/>
    <col min="14590" max="14590" width="2.28515625" style="239" customWidth="1"/>
    <col min="14591" max="14591" width="7.42578125" style="239" customWidth="1"/>
    <col min="14592" max="14592" width="1" style="239" customWidth="1"/>
    <col min="14593" max="14594" width="2.5703125" style="239" customWidth="1"/>
    <col min="14595" max="14595" width="13.85546875" style="239" customWidth="1"/>
    <col min="14596" max="14596" width="19.140625" style="239" customWidth="1"/>
    <col min="14597" max="14597" width="15.28515625" style="239" customWidth="1"/>
    <col min="14598" max="14598" width="5.7109375" style="239" customWidth="1"/>
    <col min="14599" max="14602" width="25.28515625" style="239" customWidth="1"/>
    <col min="14603" max="14604" width="25.42578125" style="239" customWidth="1"/>
    <col min="14605" max="14605" width="5.7109375" style="239" customWidth="1"/>
    <col min="14606" max="14606" width="3.140625" style="239" customWidth="1"/>
    <col min="14607" max="14607" width="13.42578125" style="239" customWidth="1"/>
    <col min="14608" max="14608" width="13" style="239" bestFit="1" customWidth="1"/>
    <col min="14609" max="14845" width="11.5703125" style="239"/>
    <col min="14846" max="14846" width="2.28515625" style="239" customWidth="1"/>
    <col min="14847" max="14847" width="7.42578125" style="239" customWidth="1"/>
    <col min="14848" max="14848" width="1" style="239" customWidth="1"/>
    <col min="14849" max="14850" width="2.5703125" style="239" customWidth="1"/>
    <col min="14851" max="14851" width="13.85546875" style="239" customWidth="1"/>
    <col min="14852" max="14852" width="19.140625" style="239" customWidth="1"/>
    <col min="14853" max="14853" width="15.28515625" style="239" customWidth="1"/>
    <col min="14854" max="14854" width="5.7109375" style="239" customWidth="1"/>
    <col min="14855" max="14858" width="25.28515625" style="239" customWidth="1"/>
    <col min="14859" max="14860" width="25.42578125" style="239" customWidth="1"/>
    <col min="14861" max="14861" width="5.7109375" style="239" customWidth="1"/>
    <col min="14862" max="14862" width="3.140625" style="239" customWidth="1"/>
    <col min="14863" max="14863" width="13.42578125" style="239" customWidth="1"/>
    <col min="14864" max="14864" width="13" style="239" bestFit="1" customWidth="1"/>
    <col min="14865" max="15101" width="11.5703125" style="239"/>
    <col min="15102" max="15102" width="2.28515625" style="239" customWidth="1"/>
    <col min="15103" max="15103" width="7.42578125" style="239" customWidth="1"/>
    <col min="15104" max="15104" width="1" style="239" customWidth="1"/>
    <col min="15105" max="15106" width="2.5703125" style="239" customWidth="1"/>
    <col min="15107" max="15107" width="13.85546875" style="239" customWidth="1"/>
    <col min="15108" max="15108" width="19.140625" style="239" customWidth="1"/>
    <col min="15109" max="15109" width="15.28515625" style="239" customWidth="1"/>
    <col min="15110" max="15110" width="5.7109375" style="239" customWidth="1"/>
    <col min="15111" max="15114" width="25.28515625" style="239" customWidth="1"/>
    <col min="15115" max="15116" width="25.42578125" style="239" customWidth="1"/>
    <col min="15117" max="15117" width="5.7109375" style="239" customWidth="1"/>
    <col min="15118" max="15118" width="3.140625" style="239" customWidth="1"/>
    <col min="15119" max="15119" width="13.42578125" style="239" customWidth="1"/>
    <col min="15120" max="15120" width="13" style="239" bestFit="1" customWidth="1"/>
    <col min="15121" max="15357" width="11.5703125" style="239"/>
    <col min="15358" max="15358" width="2.28515625" style="239" customWidth="1"/>
    <col min="15359" max="15359" width="7.42578125" style="239" customWidth="1"/>
    <col min="15360" max="15360" width="1" style="239" customWidth="1"/>
    <col min="15361" max="15362" width="2.5703125" style="239" customWidth="1"/>
    <col min="15363" max="15363" width="13.85546875" style="239" customWidth="1"/>
    <col min="15364" max="15364" width="19.140625" style="239" customWidth="1"/>
    <col min="15365" max="15365" width="15.28515625" style="239" customWidth="1"/>
    <col min="15366" max="15366" width="5.7109375" style="239" customWidth="1"/>
    <col min="15367" max="15370" width="25.28515625" style="239" customWidth="1"/>
    <col min="15371" max="15372" width="25.42578125" style="239" customWidth="1"/>
    <col min="15373" max="15373" width="5.7109375" style="239" customWidth="1"/>
    <col min="15374" max="15374" width="3.140625" style="239" customWidth="1"/>
    <col min="15375" max="15375" width="13.42578125" style="239" customWidth="1"/>
    <col min="15376" max="15376" width="13" style="239" bestFit="1" customWidth="1"/>
    <col min="15377" max="15613" width="11.5703125" style="239"/>
    <col min="15614" max="15614" width="2.28515625" style="239" customWidth="1"/>
    <col min="15615" max="15615" width="7.42578125" style="239" customWidth="1"/>
    <col min="15616" max="15616" width="1" style="239" customWidth="1"/>
    <col min="15617" max="15618" width="2.5703125" style="239" customWidth="1"/>
    <col min="15619" max="15619" width="13.85546875" style="239" customWidth="1"/>
    <col min="15620" max="15620" width="19.140625" style="239" customWidth="1"/>
    <col min="15621" max="15621" width="15.28515625" style="239" customWidth="1"/>
    <col min="15622" max="15622" width="5.7109375" style="239" customWidth="1"/>
    <col min="15623" max="15626" width="25.28515625" style="239" customWidth="1"/>
    <col min="15627" max="15628" width="25.42578125" style="239" customWidth="1"/>
    <col min="15629" max="15629" width="5.7109375" style="239" customWidth="1"/>
    <col min="15630" max="15630" width="3.140625" style="239" customWidth="1"/>
    <col min="15631" max="15631" width="13.42578125" style="239" customWidth="1"/>
    <col min="15632" max="15632" width="13" style="239" bestFit="1" customWidth="1"/>
    <col min="15633" max="15869" width="11.5703125" style="239"/>
    <col min="15870" max="15870" width="2.28515625" style="239" customWidth="1"/>
    <col min="15871" max="15871" width="7.42578125" style="239" customWidth="1"/>
    <col min="15872" max="15872" width="1" style="239" customWidth="1"/>
    <col min="15873" max="15874" width="2.5703125" style="239" customWidth="1"/>
    <col min="15875" max="15875" width="13.85546875" style="239" customWidth="1"/>
    <col min="15876" max="15876" width="19.140625" style="239" customWidth="1"/>
    <col min="15877" max="15877" width="15.28515625" style="239" customWidth="1"/>
    <col min="15878" max="15878" width="5.7109375" style="239" customWidth="1"/>
    <col min="15879" max="15882" width="25.28515625" style="239" customWidth="1"/>
    <col min="15883" max="15884" width="25.42578125" style="239" customWidth="1"/>
    <col min="15885" max="15885" width="5.7109375" style="239" customWidth="1"/>
    <col min="15886" max="15886" width="3.140625" style="239" customWidth="1"/>
    <col min="15887" max="15887" width="13.42578125" style="239" customWidth="1"/>
    <col min="15888" max="15888" width="13" style="239" bestFit="1" customWidth="1"/>
    <col min="15889" max="16125" width="11.5703125" style="239"/>
    <col min="16126" max="16126" width="2.28515625" style="239" customWidth="1"/>
    <col min="16127" max="16127" width="7.42578125" style="239" customWidth="1"/>
    <col min="16128" max="16128" width="1" style="239" customWidth="1"/>
    <col min="16129" max="16130" width="2.5703125" style="239" customWidth="1"/>
    <col min="16131" max="16131" width="13.85546875" style="239" customWidth="1"/>
    <col min="16132" max="16132" width="19.140625" style="239" customWidth="1"/>
    <col min="16133" max="16133" width="15.28515625" style="239" customWidth="1"/>
    <col min="16134" max="16134" width="5.7109375" style="239" customWidth="1"/>
    <col min="16135" max="16138" width="25.28515625" style="239" customWidth="1"/>
    <col min="16139" max="16140" width="25.42578125" style="239" customWidth="1"/>
    <col min="16141" max="16141" width="5.7109375" style="239" customWidth="1"/>
    <col min="16142" max="16142" width="3.140625" style="239" customWidth="1"/>
    <col min="16143" max="16143" width="13.42578125" style="239" customWidth="1"/>
    <col min="16144" max="16144" width="13" style="239" bestFit="1" customWidth="1"/>
    <col min="16145" max="16384" width="11.5703125" style="239"/>
  </cols>
  <sheetData>
    <row r="1" spans="2:13" s="231" customFormat="1" ht="17.25" customHeight="1" x14ac:dyDescent="0.2">
      <c r="G1" s="232" t="s">
        <v>41</v>
      </c>
      <c r="H1" s="325" t="s">
        <v>30</v>
      </c>
    </row>
    <row r="2" spans="2:13" s="231" customFormat="1" ht="17.25" customHeight="1" x14ac:dyDescent="0.3">
      <c r="B2" s="233"/>
      <c r="E2" s="143" t="s">
        <v>228</v>
      </c>
      <c r="F2" s="234"/>
      <c r="G2" s="232" t="s">
        <v>17</v>
      </c>
      <c r="H2" s="326" t="str">
        <f>Start!H3</f>
        <v>XXXXXX</v>
      </c>
      <c r="J2" s="235"/>
    </row>
    <row r="3" spans="2:13" s="231" customFormat="1" ht="17.25" customHeight="1" x14ac:dyDescent="0.25">
      <c r="B3" s="233"/>
      <c r="E3" s="143" t="s">
        <v>229</v>
      </c>
      <c r="G3" s="237" t="s">
        <v>11</v>
      </c>
      <c r="H3" s="165" t="str">
        <f>Start!H4</f>
        <v>TT.MM.JJJJ</v>
      </c>
    </row>
    <row r="4" spans="2:13" s="231" customFormat="1" ht="16.5" customHeight="1" x14ac:dyDescent="0.2">
      <c r="B4" s="233"/>
      <c r="E4" s="236" t="s">
        <v>230</v>
      </c>
      <c r="F4" s="236"/>
      <c r="G4" s="232"/>
      <c r="H4" s="238"/>
    </row>
    <row r="5" spans="2:13" s="231" customFormat="1" ht="24.95" customHeight="1" x14ac:dyDescent="0.2">
      <c r="B5" s="233"/>
      <c r="F5" s="294"/>
      <c r="G5" s="232"/>
      <c r="H5" s="296" t="s">
        <v>175</v>
      </c>
      <c r="I5" s="24"/>
    </row>
    <row r="6" spans="2:13" s="231" customFormat="1" ht="16.5" customHeight="1" x14ac:dyDescent="0.2">
      <c r="B6" s="239"/>
      <c r="G6" s="240" t="s">
        <v>44</v>
      </c>
      <c r="H6" s="317" t="str">
        <f>IF(Start!$D$10="","",Start!$D$10)</f>
        <v>A</v>
      </c>
      <c r="I6" s="24">
        <v>50</v>
      </c>
      <c r="J6" s="241"/>
      <c r="L6" s="239"/>
      <c r="M6" s="239"/>
    </row>
    <row r="7" spans="2:13" s="231" customFormat="1" ht="16.5" customHeight="1" x14ac:dyDescent="0.2">
      <c r="B7" s="239"/>
      <c r="D7" s="115" t="str">
        <f>IF(H6="N","Bitte leer lassen","")</f>
        <v/>
      </c>
      <c r="E7" s="35" t="str">
        <f>IF(H6="N",IF(SUM(H13:H42)&gt;0,"ERROR","OK"),"")</f>
        <v/>
      </c>
      <c r="G7" s="240" t="s">
        <v>45</v>
      </c>
      <c r="H7" s="316" t="str">
        <f>IF(Start!$D$12="","",Start!$D$12)</f>
        <v>CHF</v>
      </c>
      <c r="I7" s="24">
        <v>51</v>
      </c>
      <c r="J7" s="241"/>
      <c r="L7" s="239"/>
      <c r="M7" s="239"/>
    </row>
    <row r="8" spans="2:13" s="231" customFormat="1" ht="18" customHeight="1" x14ac:dyDescent="0.2">
      <c r="B8" s="242"/>
      <c r="L8" s="243"/>
      <c r="M8" s="239"/>
    </row>
    <row r="9" spans="2:13" s="231" customFormat="1" ht="18" customHeight="1" x14ac:dyDescent="0.2">
      <c r="B9" s="244" t="s">
        <v>46</v>
      </c>
      <c r="C9" s="245"/>
      <c r="D9" s="245"/>
      <c r="E9" s="245"/>
      <c r="F9" s="245"/>
      <c r="G9" s="246"/>
      <c r="H9" s="295" t="s">
        <v>47</v>
      </c>
      <c r="I9" s="24"/>
      <c r="L9" s="239"/>
      <c r="M9" s="239"/>
    </row>
    <row r="10" spans="2:13" s="231" customFormat="1" ht="18" customHeight="1" x14ac:dyDescent="0.2">
      <c r="B10" s="247"/>
      <c r="C10" s="248"/>
      <c r="D10" s="248"/>
      <c r="E10" s="247"/>
      <c r="F10" s="247"/>
      <c r="G10" s="249"/>
      <c r="H10" s="250"/>
      <c r="I10" s="24"/>
      <c r="L10" s="239"/>
      <c r="M10" s="239"/>
    </row>
    <row r="11" spans="2:13" s="231" customFormat="1" ht="21" customHeight="1" x14ac:dyDescent="0.2">
      <c r="B11" s="251"/>
      <c r="C11" s="251"/>
      <c r="D11" s="251"/>
      <c r="E11" s="251"/>
      <c r="F11" s="251"/>
      <c r="G11" s="252"/>
      <c r="H11" s="1" t="s">
        <v>49</v>
      </c>
      <c r="I11" s="24"/>
      <c r="K11" s="253"/>
      <c r="L11" s="239"/>
      <c r="M11" s="239"/>
    </row>
    <row r="12" spans="2:13" s="256" customFormat="1" ht="24" customHeight="1" x14ac:dyDescent="0.25">
      <c r="B12" s="170">
        <v>6</v>
      </c>
      <c r="C12" s="171" t="s">
        <v>176</v>
      </c>
      <c r="D12" s="169"/>
      <c r="E12" s="244"/>
      <c r="F12" s="244"/>
      <c r="G12" s="254"/>
      <c r="H12" s="255"/>
      <c r="I12" s="24"/>
      <c r="K12" s="257"/>
      <c r="L12" s="233"/>
      <c r="M12" s="233"/>
    </row>
    <row r="13" spans="2:13" s="231" customFormat="1" ht="24.95" customHeight="1" thickBot="1" x14ac:dyDescent="0.25">
      <c r="B13" s="258">
        <v>6.1</v>
      </c>
      <c r="C13" s="302" t="s">
        <v>177</v>
      </c>
      <c r="D13" s="167"/>
      <c r="E13" s="259"/>
      <c r="F13" s="259"/>
      <c r="G13" s="284"/>
      <c r="H13" s="291">
        <f>'F011.MELD'!L15</f>
        <v>0</v>
      </c>
      <c r="I13" s="24">
        <v>1</v>
      </c>
      <c r="K13" s="260"/>
      <c r="L13" s="239"/>
      <c r="M13" s="239"/>
    </row>
    <row r="14" spans="2:13" s="231" customFormat="1" ht="24.95" customHeight="1" thickTop="1" x14ac:dyDescent="0.2">
      <c r="B14" s="258">
        <v>6.2</v>
      </c>
      <c r="C14" s="302" t="s">
        <v>178</v>
      </c>
      <c r="D14" s="167"/>
      <c r="E14" s="264"/>
      <c r="F14" s="264"/>
      <c r="G14" s="284"/>
      <c r="H14" s="289"/>
      <c r="I14" s="24">
        <v>2</v>
      </c>
      <c r="K14" s="260"/>
    </row>
    <row r="15" spans="2:13" s="231" customFormat="1" ht="20.100000000000001" customHeight="1" x14ac:dyDescent="0.2">
      <c r="B15" s="265" t="s">
        <v>179</v>
      </c>
      <c r="C15" s="303" t="s">
        <v>180</v>
      </c>
      <c r="D15" s="181"/>
      <c r="E15" s="267"/>
      <c r="F15" s="267"/>
      <c r="G15" s="285"/>
      <c r="H15" s="289"/>
      <c r="I15" s="24">
        <v>3</v>
      </c>
      <c r="K15" s="35" t="str">
        <f>IF(H15&gt;H14,"Warning","OK")</f>
        <v>OK</v>
      </c>
      <c r="L15" s="315" t="s">
        <v>257</v>
      </c>
    </row>
    <row r="16" spans="2:13" s="231" customFormat="1" ht="24.95" customHeight="1" thickBot="1" x14ac:dyDescent="0.25">
      <c r="B16" s="269" t="s">
        <v>181</v>
      </c>
      <c r="C16" s="302" t="s">
        <v>182</v>
      </c>
      <c r="D16" s="155"/>
      <c r="E16" s="264"/>
      <c r="F16" s="264"/>
      <c r="G16" s="284"/>
      <c r="H16" s="291">
        <f>H20+H19+H18+H17</f>
        <v>0</v>
      </c>
      <c r="I16" s="24">
        <v>4</v>
      </c>
      <c r="K16" s="35" t="str">
        <f>IF(H16=H13,"OK", "ERROR")</f>
        <v>OK</v>
      </c>
      <c r="L16" s="315" t="s">
        <v>251</v>
      </c>
    </row>
    <row r="17" spans="2:12" s="231" customFormat="1" ht="20.100000000000001" customHeight="1" thickTop="1" x14ac:dyDescent="0.2">
      <c r="B17" s="270" t="s">
        <v>183</v>
      </c>
      <c r="C17" s="273" t="s">
        <v>184</v>
      </c>
      <c r="D17" s="167"/>
      <c r="E17" s="264"/>
      <c r="F17" s="264"/>
      <c r="G17" s="284"/>
      <c r="H17" s="289"/>
      <c r="I17" s="24">
        <v>5</v>
      </c>
      <c r="K17" s="260"/>
    </row>
    <row r="18" spans="2:12" s="231" customFormat="1" ht="20.100000000000001" customHeight="1" x14ac:dyDescent="0.2">
      <c r="B18" s="270" t="s">
        <v>185</v>
      </c>
      <c r="C18" s="273" t="s">
        <v>186</v>
      </c>
      <c r="D18" s="167"/>
      <c r="E18" s="264"/>
      <c r="F18" s="264"/>
      <c r="G18" s="284"/>
      <c r="H18" s="289"/>
      <c r="I18" s="24">
        <v>6</v>
      </c>
      <c r="K18" s="260"/>
    </row>
    <row r="19" spans="2:12" s="231" customFormat="1" ht="20.100000000000001" customHeight="1" x14ac:dyDescent="0.2">
      <c r="B19" s="270" t="s">
        <v>187</v>
      </c>
      <c r="C19" s="273" t="s">
        <v>188</v>
      </c>
      <c r="D19" s="167"/>
      <c r="E19" s="264"/>
      <c r="F19" s="264"/>
      <c r="G19" s="284"/>
      <c r="H19" s="289"/>
      <c r="I19" s="24">
        <v>7</v>
      </c>
      <c r="K19" s="260"/>
    </row>
    <row r="20" spans="2:12" s="231" customFormat="1" ht="20.100000000000001" customHeight="1" x14ac:dyDescent="0.2">
      <c r="B20" s="270" t="s">
        <v>189</v>
      </c>
      <c r="C20" s="273" t="s">
        <v>190</v>
      </c>
      <c r="D20" s="167"/>
      <c r="E20" s="264"/>
      <c r="F20" s="264"/>
      <c r="G20" s="284"/>
      <c r="H20" s="289"/>
      <c r="I20" s="24">
        <v>8</v>
      </c>
      <c r="K20" s="260"/>
    </row>
    <row r="21" spans="2:12" s="231" customFormat="1" ht="24.95" customHeight="1" x14ac:dyDescent="0.2">
      <c r="B21" s="258">
        <v>6.4</v>
      </c>
      <c r="C21" s="302" t="s">
        <v>191</v>
      </c>
      <c r="D21" s="167"/>
      <c r="E21" s="264"/>
      <c r="F21" s="264"/>
      <c r="G21" s="284"/>
      <c r="H21" s="289"/>
      <c r="I21" s="24">
        <v>9</v>
      </c>
      <c r="K21" s="260"/>
    </row>
    <row r="22" spans="2:12" s="231" customFormat="1" ht="24.95" customHeight="1" x14ac:dyDescent="0.25">
      <c r="B22" s="301" t="s">
        <v>192</v>
      </c>
      <c r="C22" s="301" t="s">
        <v>193</v>
      </c>
      <c r="D22" s="149"/>
      <c r="E22" s="261"/>
      <c r="F22" s="261"/>
      <c r="G22" s="286"/>
      <c r="H22" s="272"/>
      <c r="I22" s="24"/>
      <c r="K22" s="260"/>
    </row>
    <row r="23" spans="2:12" s="231" customFormat="1" ht="24.95" customHeight="1" thickBot="1" x14ac:dyDescent="0.25">
      <c r="B23" s="258">
        <v>7.1</v>
      </c>
      <c r="C23" s="302" t="s">
        <v>91</v>
      </c>
      <c r="D23" s="155"/>
      <c r="E23" s="273"/>
      <c r="F23" s="273"/>
      <c r="G23" s="284"/>
      <c r="H23" s="291">
        <f>'F011.MELD'!L35</f>
        <v>0</v>
      </c>
      <c r="I23" s="24">
        <v>10</v>
      </c>
      <c r="K23" s="35" t="str">
        <f>IF(H23=SUM(H24:H27),"OK","ERROR")</f>
        <v>OK</v>
      </c>
      <c r="L23" s="315" t="s">
        <v>255</v>
      </c>
    </row>
    <row r="24" spans="2:12" ht="20.100000000000001" customHeight="1" thickTop="1" x14ac:dyDescent="0.2">
      <c r="B24" s="270" t="s">
        <v>194</v>
      </c>
      <c r="C24" s="273" t="s">
        <v>195</v>
      </c>
      <c r="D24" s="167"/>
      <c r="E24" s="264"/>
      <c r="F24" s="264"/>
      <c r="G24" s="284"/>
      <c r="H24" s="289"/>
      <c r="I24" s="24">
        <v>11</v>
      </c>
      <c r="K24" s="260"/>
    </row>
    <row r="25" spans="2:12" ht="20.100000000000001" customHeight="1" x14ac:dyDescent="0.2">
      <c r="B25" s="270" t="s">
        <v>196</v>
      </c>
      <c r="C25" s="273" t="s">
        <v>197</v>
      </c>
      <c r="D25" s="167"/>
      <c r="E25" s="264"/>
      <c r="F25" s="264"/>
      <c r="G25" s="284"/>
      <c r="H25" s="289"/>
      <c r="I25" s="24">
        <v>12</v>
      </c>
      <c r="K25" s="260"/>
    </row>
    <row r="26" spans="2:12" ht="20.100000000000001" customHeight="1" x14ac:dyDescent="0.2">
      <c r="B26" s="270" t="s">
        <v>198</v>
      </c>
      <c r="C26" s="273" t="s">
        <v>199</v>
      </c>
      <c r="D26" s="167"/>
      <c r="E26" s="264"/>
      <c r="F26" s="264"/>
      <c r="G26" s="284"/>
      <c r="H26" s="289"/>
      <c r="I26" s="24">
        <v>13</v>
      </c>
      <c r="K26" s="260"/>
    </row>
    <row r="27" spans="2:12" s="231" customFormat="1" ht="20.100000000000001" customHeight="1" x14ac:dyDescent="0.2">
      <c r="B27" s="270" t="s">
        <v>200</v>
      </c>
      <c r="C27" s="273" t="s">
        <v>201</v>
      </c>
      <c r="D27" s="167"/>
      <c r="E27" s="264"/>
      <c r="F27" s="264"/>
      <c r="G27" s="284"/>
      <c r="H27" s="289"/>
      <c r="I27" s="24">
        <v>14</v>
      </c>
      <c r="K27" s="260"/>
    </row>
    <row r="28" spans="2:12" s="231" customFormat="1" ht="24.95" customHeight="1" thickBot="1" x14ac:dyDescent="0.25">
      <c r="B28" s="258" t="s">
        <v>202</v>
      </c>
      <c r="C28" s="302" t="s">
        <v>104</v>
      </c>
      <c r="D28" s="167"/>
      <c r="E28" s="264"/>
      <c r="F28" s="264"/>
      <c r="G28" s="284"/>
      <c r="H28" s="291">
        <f>'F011.MELD'!L43</f>
        <v>0</v>
      </c>
      <c r="I28" s="24">
        <v>15</v>
      </c>
      <c r="K28" s="35" t="str">
        <f>IF(H13-H23=H28,"OK", "ERROR")</f>
        <v>OK</v>
      </c>
      <c r="L28" s="315" t="s">
        <v>256</v>
      </c>
    </row>
    <row r="29" spans="2:12" s="231" customFormat="1" ht="24.95" customHeight="1" thickTop="1" thickBot="1" x14ac:dyDescent="0.25">
      <c r="B29" s="258" t="s">
        <v>203</v>
      </c>
      <c r="C29" s="302" t="s">
        <v>204</v>
      </c>
      <c r="D29" s="155"/>
      <c r="E29" s="264"/>
      <c r="F29" s="264"/>
      <c r="G29" s="284"/>
      <c r="H29" s="291">
        <f>H30+H31+H32+H33</f>
        <v>0</v>
      </c>
      <c r="I29" s="24">
        <v>16</v>
      </c>
      <c r="K29" s="35" t="str">
        <f>IF(H29=H28,"OK","ERROR")</f>
        <v>OK</v>
      </c>
      <c r="L29" s="315" t="s">
        <v>252</v>
      </c>
    </row>
    <row r="30" spans="2:12" s="231" customFormat="1" ht="20.100000000000001" customHeight="1" thickTop="1" x14ac:dyDescent="0.2">
      <c r="B30" s="270" t="s">
        <v>205</v>
      </c>
      <c r="C30" s="273" t="s">
        <v>206</v>
      </c>
      <c r="D30" s="167"/>
      <c r="E30" s="264"/>
      <c r="F30" s="264"/>
      <c r="G30" s="284"/>
      <c r="H30" s="289"/>
      <c r="I30" s="24">
        <v>17</v>
      </c>
      <c r="K30" s="260"/>
    </row>
    <row r="31" spans="2:12" s="256" customFormat="1" ht="20.100000000000001" customHeight="1" x14ac:dyDescent="0.2">
      <c r="B31" s="270" t="s">
        <v>207</v>
      </c>
      <c r="C31" s="273" t="s">
        <v>208</v>
      </c>
      <c r="D31" s="167"/>
      <c r="E31" s="264"/>
      <c r="F31" s="264"/>
      <c r="G31" s="284"/>
      <c r="H31" s="289"/>
      <c r="I31" s="24">
        <v>18</v>
      </c>
      <c r="K31" s="260"/>
    </row>
    <row r="32" spans="2:12" s="231" customFormat="1" ht="20.100000000000001" customHeight="1" x14ac:dyDescent="0.2">
      <c r="B32" s="270" t="s">
        <v>209</v>
      </c>
      <c r="C32" s="273" t="s">
        <v>210</v>
      </c>
      <c r="D32" s="167"/>
      <c r="E32" s="264"/>
      <c r="F32" s="264"/>
      <c r="G32" s="284"/>
      <c r="H32" s="289"/>
      <c r="I32" s="24">
        <v>19</v>
      </c>
      <c r="K32" s="260"/>
    </row>
    <row r="33" spans="2:16381" s="231" customFormat="1" ht="20.100000000000001" customHeight="1" x14ac:dyDescent="0.2">
      <c r="B33" s="270" t="s">
        <v>211</v>
      </c>
      <c r="C33" s="273" t="s">
        <v>212</v>
      </c>
      <c r="D33" s="167"/>
      <c r="E33" s="264"/>
      <c r="F33" s="264"/>
      <c r="G33" s="284"/>
      <c r="H33" s="289"/>
      <c r="I33" s="24">
        <v>20</v>
      </c>
      <c r="K33" s="260"/>
    </row>
    <row r="34" spans="2:16381" s="231" customFormat="1" ht="24.95" customHeight="1" x14ac:dyDescent="0.25">
      <c r="B34" s="301" t="s">
        <v>213</v>
      </c>
      <c r="C34" s="301" t="s">
        <v>107</v>
      </c>
      <c r="D34" s="149"/>
      <c r="E34" s="268"/>
      <c r="F34" s="268"/>
      <c r="G34" s="286"/>
      <c r="H34" s="263"/>
      <c r="I34" s="24"/>
      <c r="K34" s="260"/>
    </row>
    <row r="35" spans="2:16381" s="231" customFormat="1" ht="24.95" customHeight="1" thickBot="1" x14ac:dyDescent="0.25">
      <c r="B35" s="258" t="s">
        <v>214</v>
      </c>
      <c r="C35" s="302" t="s">
        <v>215</v>
      </c>
      <c r="D35" s="149"/>
      <c r="E35" s="264"/>
      <c r="F35" s="264"/>
      <c r="G35" s="284"/>
      <c r="H35" s="291">
        <f>SUM(H36:H38)</f>
        <v>0</v>
      </c>
      <c r="I35" s="24">
        <v>21</v>
      </c>
      <c r="K35" s="260"/>
    </row>
    <row r="36" spans="2:16381" s="231" customFormat="1" ht="20.100000000000001" customHeight="1" thickTop="1" x14ac:dyDescent="0.2">
      <c r="B36" s="270" t="s">
        <v>216</v>
      </c>
      <c r="C36" s="273" t="s">
        <v>217</v>
      </c>
      <c r="D36" s="266"/>
      <c r="E36" s="264"/>
      <c r="F36" s="264"/>
      <c r="G36" s="284"/>
      <c r="H36" s="289"/>
      <c r="I36" s="24">
        <v>22</v>
      </c>
      <c r="K36" s="260"/>
    </row>
    <row r="37" spans="2:16381" s="231" customFormat="1" ht="20.100000000000001" customHeight="1" x14ac:dyDescent="0.2">
      <c r="B37" s="270" t="s">
        <v>218</v>
      </c>
      <c r="C37" s="273" t="s">
        <v>271</v>
      </c>
      <c r="D37" s="271"/>
      <c r="E37" s="264"/>
      <c r="F37" s="264"/>
      <c r="G37" s="284"/>
      <c r="H37" s="289"/>
      <c r="I37" s="24">
        <v>23</v>
      </c>
      <c r="K37" s="260"/>
    </row>
    <row r="38" spans="2:16381" s="231" customFormat="1" ht="20.100000000000001" customHeight="1" x14ac:dyDescent="0.2">
      <c r="B38" s="270" t="s">
        <v>219</v>
      </c>
      <c r="C38" s="273" t="s">
        <v>220</v>
      </c>
      <c r="D38" s="266"/>
      <c r="E38" s="264"/>
      <c r="F38" s="264"/>
      <c r="G38" s="284"/>
      <c r="H38" s="289"/>
      <c r="I38" s="24">
        <v>24</v>
      </c>
      <c r="K38" s="260"/>
    </row>
    <row r="39" spans="2:16381" s="256" customFormat="1" ht="24.95" customHeight="1" thickBot="1" x14ac:dyDescent="0.25">
      <c r="B39" s="258" t="s">
        <v>221</v>
      </c>
      <c r="C39" s="302" t="s">
        <v>222</v>
      </c>
      <c r="D39" s="181"/>
      <c r="E39" s="264"/>
      <c r="F39" s="264"/>
      <c r="G39" s="284"/>
      <c r="H39" s="291">
        <f>SUM(H40:H42)</f>
        <v>0</v>
      </c>
      <c r="I39" s="24">
        <v>25</v>
      </c>
      <c r="J39" s="231"/>
      <c r="K39" s="260"/>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c r="CO39" s="231"/>
      <c r="CP39" s="231"/>
      <c r="CQ39" s="231"/>
      <c r="CR39" s="231"/>
      <c r="CS39" s="231"/>
      <c r="CT39" s="231"/>
      <c r="CU39" s="231"/>
      <c r="CV39" s="231"/>
      <c r="CW39" s="231"/>
      <c r="CX39" s="231"/>
      <c r="CY39" s="231"/>
      <c r="CZ39" s="231"/>
      <c r="DA39" s="231"/>
      <c r="DB39" s="231"/>
      <c r="DC39" s="231"/>
      <c r="DD39" s="231"/>
      <c r="DE39" s="231"/>
      <c r="DF39" s="231"/>
      <c r="DG39" s="231"/>
      <c r="DH39" s="231"/>
      <c r="DI39" s="231"/>
      <c r="DJ39" s="231"/>
      <c r="DK39" s="231"/>
      <c r="DL39" s="231"/>
      <c r="DM39" s="231"/>
      <c r="DN39" s="231"/>
      <c r="DO39" s="231"/>
      <c r="DP39" s="231"/>
      <c r="DQ39" s="231"/>
      <c r="DR39" s="231"/>
      <c r="DS39" s="231"/>
      <c r="DT39" s="231"/>
      <c r="DU39" s="231"/>
      <c r="DV39" s="231"/>
      <c r="DW39" s="231"/>
      <c r="DX39" s="231"/>
      <c r="DY39" s="231"/>
      <c r="DZ39" s="231"/>
      <c r="EA39" s="231"/>
      <c r="EB39" s="231"/>
      <c r="EC39" s="231"/>
      <c r="ED39" s="231"/>
      <c r="EE39" s="231"/>
      <c r="EF39" s="231"/>
      <c r="EG39" s="231"/>
      <c r="EH39" s="231"/>
      <c r="EI39" s="231"/>
      <c r="EJ39" s="231"/>
      <c r="EK39" s="231"/>
      <c r="EL39" s="231"/>
      <c r="EM39" s="231"/>
      <c r="EN39" s="231"/>
      <c r="EO39" s="231"/>
      <c r="EP39" s="231"/>
      <c r="EQ39" s="231"/>
      <c r="ER39" s="231"/>
      <c r="ES39" s="231"/>
      <c r="ET39" s="231"/>
      <c r="EU39" s="231"/>
      <c r="EV39" s="231"/>
      <c r="EW39" s="231"/>
      <c r="EX39" s="231"/>
      <c r="EY39" s="231"/>
      <c r="EZ39" s="231"/>
      <c r="FA39" s="231"/>
      <c r="FB39" s="231"/>
      <c r="FC39" s="231"/>
      <c r="FD39" s="231"/>
      <c r="FE39" s="231"/>
      <c r="FF39" s="231"/>
      <c r="FG39" s="231"/>
      <c r="FH39" s="231"/>
      <c r="FI39" s="231"/>
      <c r="FJ39" s="231"/>
      <c r="FK39" s="231"/>
      <c r="FL39" s="231"/>
      <c r="FM39" s="231"/>
      <c r="FN39" s="231"/>
      <c r="FO39" s="231"/>
      <c r="FP39" s="231"/>
      <c r="FQ39" s="231"/>
      <c r="FR39" s="231"/>
      <c r="FS39" s="231"/>
      <c r="FT39" s="231"/>
      <c r="FU39" s="231"/>
      <c r="FV39" s="231"/>
      <c r="FW39" s="231"/>
      <c r="FX39" s="231"/>
      <c r="FY39" s="231"/>
      <c r="FZ39" s="231"/>
      <c r="GA39" s="231"/>
      <c r="GB39" s="231"/>
      <c r="GC39" s="231"/>
      <c r="GD39" s="231"/>
      <c r="GE39" s="231"/>
      <c r="GF39" s="231"/>
      <c r="GG39" s="231"/>
      <c r="GH39" s="231"/>
      <c r="GI39" s="231"/>
      <c r="GJ39" s="231"/>
      <c r="GK39" s="231"/>
      <c r="GL39" s="231"/>
      <c r="GM39" s="231"/>
      <c r="GN39" s="231"/>
      <c r="GO39" s="231"/>
      <c r="GP39" s="231"/>
      <c r="GQ39" s="231"/>
      <c r="GR39" s="231"/>
      <c r="GS39" s="231"/>
      <c r="GT39" s="231"/>
      <c r="GU39" s="231"/>
      <c r="GV39" s="231"/>
      <c r="GW39" s="231"/>
      <c r="GX39" s="231"/>
      <c r="GY39" s="231"/>
      <c r="GZ39" s="231"/>
      <c r="HA39" s="231"/>
      <c r="HB39" s="231"/>
      <c r="HC39" s="231"/>
      <c r="HD39" s="231"/>
      <c r="HE39" s="231"/>
      <c r="HF39" s="231"/>
      <c r="HG39" s="231"/>
      <c r="HH39" s="231"/>
      <c r="HI39" s="231"/>
      <c r="HJ39" s="231"/>
      <c r="HK39" s="231"/>
      <c r="HL39" s="231"/>
      <c r="HM39" s="231"/>
      <c r="HN39" s="231"/>
      <c r="HO39" s="231"/>
      <c r="HP39" s="231"/>
      <c r="HQ39" s="231"/>
      <c r="HR39" s="231"/>
      <c r="HS39" s="231"/>
      <c r="HT39" s="231"/>
      <c r="HU39" s="231"/>
      <c r="HV39" s="231"/>
      <c r="HW39" s="231"/>
      <c r="HX39" s="231"/>
      <c r="HY39" s="231"/>
      <c r="HZ39" s="231"/>
      <c r="IA39" s="231"/>
      <c r="IB39" s="231"/>
      <c r="IC39" s="231"/>
      <c r="ID39" s="231"/>
      <c r="IE39" s="231"/>
      <c r="IF39" s="231"/>
      <c r="IG39" s="231"/>
      <c r="IH39" s="231"/>
      <c r="II39" s="231"/>
      <c r="IJ39" s="231"/>
      <c r="IK39" s="231"/>
      <c r="IL39" s="231"/>
      <c r="IM39" s="231"/>
      <c r="IN39" s="231"/>
      <c r="IO39" s="231"/>
      <c r="IP39" s="231"/>
      <c r="IQ39" s="231"/>
      <c r="IR39" s="231"/>
      <c r="IS39" s="231"/>
      <c r="IT39" s="231"/>
      <c r="IU39" s="231"/>
      <c r="IV39" s="231"/>
      <c r="IW39" s="231"/>
      <c r="IX39" s="231"/>
      <c r="IY39" s="231"/>
      <c r="IZ39" s="231"/>
      <c r="JA39" s="231"/>
      <c r="JB39" s="231"/>
      <c r="JC39" s="231"/>
      <c r="JD39" s="231"/>
      <c r="JE39" s="231"/>
      <c r="JF39" s="231"/>
      <c r="JG39" s="231"/>
      <c r="JH39" s="231"/>
      <c r="JI39" s="231"/>
      <c r="JJ39" s="231"/>
      <c r="JK39" s="231"/>
      <c r="JL39" s="231"/>
      <c r="JM39" s="231"/>
      <c r="JN39" s="231"/>
      <c r="JO39" s="231"/>
      <c r="JP39" s="231"/>
      <c r="JQ39" s="231"/>
      <c r="JR39" s="231"/>
      <c r="JS39" s="231"/>
      <c r="JT39" s="231"/>
      <c r="JU39" s="231"/>
      <c r="JV39" s="231"/>
      <c r="JW39" s="231"/>
      <c r="JX39" s="231"/>
      <c r="JY39" s="231"/>
      <c r="JZ39" s="231"/>
      <c r="KA39" s="231"/>
      <c r="KB39" s="231"/>
      <c r="KC39" s="231"/>
      <c r="KD39" s="231"/>
      <c r="KE39" s="231"/>
      <c r="KF39" s="231"/>
      <c r="KG39" s="231"/>
      <c r="KH39" s="231"/>
      <c r="KI39" s="231"/>
      <c r="KJ39" s="231"/>
      <c r="KK39" s="231"/>
      <c r="KL39" s="231"/>
      <c r="KM39" s="231"/>
      <c r="KN39" s="231"/>
      <c r="KO39" s="231"/>
      <c r="KP39" s="231"/>
      <c r="KQ39" s="231"/>
      <c r="KR39" s="231"/>
      <c r="KS39" s="231"/>
      <c r="KT39" s="231"/>
      <c r="KU39" s="231"/>
      <c r="KV39" s="231"/>
      <c r="KW39" s="231"/>
      <c r="KX39" s="231"/>
      <c r="KY39" s="231"/>
      <c r="KZ39" s="231"/>
      <c r="LA39" s="231"/>
      <c r="LB39" s="231"/>
      <c r="LC39" s="231"/>
      <c r="LD39" s="231"/>
      <c r="LE39" s="231"/>
      <c r="LF39" s="231"/>
      <c r="LG39" s="231"/>
      <c r="LH39" s="231"/>
      <c r="LI39" s="231"/>
      <c r="LJ39" s="231"/>
      <c r="LK39" s="231"/>
      <c r="LL39" s="231"/>
      <c r="LM39" s="231"/>
      <c r="LN39" s="231"/>
      <c r="LO39" s="231"/>
      <c r="LP39" s="231"/>
      <c r="LQ39" s="231"/>
      <c r="LR39" s="231"/>
      <c r="LS39" s="231"/>
      <c r="LT39" s="231"/>
      <c r="LU39" s="231"/>
      <c r="LV39" s="231"/>
      <c r="LW39" s="231"/>
      <c r="LX39" s="231"/>
      <c r="LY39" s="231"/>
      <c r="LZ39" s="231"/>
      <c r="MA39" s="231"/>
      <c r="MB39" s="231"/>
      <c r="MC39" s="231"/>
      <c r="MD39" s="231"/>
      <c r="ME39" s="231"/>
      <c r="MF39" s="231"/>
      <c r="MG39" s="231"/>
      <c r="MH39" s="231"/>
      <c r="MI39" s="231"/>
      <c r="MJ39" s="231"/>
      <c r="MK39" s="231"/>
      <c r="ML39" s="231"/>
      <c r="MM39" s="231"/>
      <c r="MN39" s="231"/>
      <c r="MO39" s="231"/>
      <c r="MP39" s="231"/>
      <c r="MQ39" s="231"/>
      <c r="MR39" s="231"/>
      <c r="MS39" s="231"/>
      <c r="MT39" s="231"/>
      <c r="MU39" s="231"/>
      <c r="MV39" s="231"/>
      <c r="MW39" s="231"/>
      <c r="MX39" s="231"/>
      <c r="MY39" s="231"/>
      <c r="MZ39" s="231"/>
      <c r="NA39" s="231"/>
      <c r="NB39" s="231"/>
      <c r="NC39" s="231"/>
      <c r="ND39" s="231"/>
      <c r="NE39" s="231"/>
      <c r="NF39" s="231"/>
      <c r="NG39" s="231"/>
      <c r="NH39" s="231"/>
      <c r="NI39" s="231"/>
      <c r="NJ39" s="231"/>
      <c r="NK39" s="231"/>
      <c r="NL39" s="231"/>
      <c r="NM39" s="231"/>
      <c r="NN39" s="231"/>
      <c r="NO39" s="231"/>
      <c r="NP39" s="231"/>
      <c r="NQ39" s="231"/>
      <c r="NR39" s="231"/>
      <c r="NS39" s="231"/>
      <c r="NT39" s="231"/>
      <c r="NU39" s="231"/>
      <c r="NV39" s="231"/>
      <c r="NW39" s="231"/>
      <c r="NX39" s="231"/>
      <c r="NY39" s="231"/>
      <c r="NZ39" s="231"/>
      <c r="OA39" s="231"/>
      <c r="OB39" s="231"/>
      <c r="OC39" s="231"/>
      <c r="OD39" s="231"/>
      <c r="OE39" s="231"/>
      <c r="OF39" s="231"/>
      <c r="OG39" s="231"/>
      <c r="OH39" s="231"/>
      <c r="OI39" s="231"/>
      <c r="OJ39" s="231"/>
      <c r="OK39" s="231"/>
      <c r="OL39" s="231"/>
      <c r="OM39" s="231"/>
      <c r="ON39" s="231"/>
      <c r="OO39" s="231"/>
      <c r="OP39" s="231"/>
      <c r="OQ39" s="231"/>
      <c r="OR39" s="231"/>
      <c r="OS39" s="231"/>
      <c r="OT39" s="231"/>
      <c r="OU39" s="231"/>
      <c r="OV39" s="231"/>
      <c r="OW39" s="231"/>
      <c r="OX39" s="231"/>
      <c r="OY39" s="231"/>
      <c r="OZ39" s="231"/>
      <c r="PA39" s="231"/>
      <c r="PB39" s="231"/>
      <c r="PC39" s="231"/>
      <c r="PD39" s="231"/>
      <c r="PE39" s="231"/>
      <c r="PF39" s="231"/>
      <c r="PG39" s="231"/>
      <c r="PH39" s="231"/>
      <c r="PI39" s="231"/>
      <c r="PJ39" s="231"/>
      <c r="PK39" s="231"/>
      <c r="PL39" s="231"/>
      <c r="PM39" s="231"/>
      <c r="PN39" s="231"/>
      <c r="PO39" s="231"/>
      <c r="PP39" s="231"/>
      <c r="PQ39" s="231"/>
      <c r="PR39" s="231"/>
      <c r="PS39" s="231"/>
      <c r="PT39" s="231"/>
      <c r="PU39" s="231"/>
      <c r="PV39" s="231"/>
      <c r="PW39" s="231"/>
      <c r="PX39" s="231"/>
      <c r="PY39" s="231"/>
      <c r="PZ39" s="231"/>
      <c r="QA39" s="231"/>
      <c r="QB39" s="231"/>
      <c r="QC39" s="231"/>
      <c r="QD39" s="231"/>
      <c r="QE39" s="231"/>
      <c r="QF39" s="231"/>
      <c r="QG39" s="231"/>
      <c r="QH39" s="231"/>
      <c r="QI39" s="231"/>
      <c r="QJ39" s="231"/>
      <c r="QK39" s="231"/>
      <c r="QL39" s="231"/>
      <c r="QM39" s="231"/>
      <c r="QN39" s="231"/>
      <c r="QO39" s="231"/>
      <c r="QP39" s="231"/>
      <c r="QQ39" s="231"/>
      <c r="QR39" s="231"/>
      <c r="QS39" s="231"/>
      <c r="QT39" s="231"/>
      <c r="QU39" s="231"/>
      <c r="QV39" s="231"/>
      <c r="QW39" s="231"/>
      <c r="QX39" s="231"/>
      <c r="QY39" s="231"/>
      <c r="QZ39" s="231"/>
      <c r="RA39" s="231"/>
      <c r="RB39" s="231"/>
      <c r="RC39" s="231"/>
      <c r="RD39" s="231"/>
      <c r="RE39" s="231"/>
      <c r="RF39" s="231"/>
      <c r="RG39" s="231"/>
      <c r="RH39" s="231"/>
      <c r="RI39" s="231"/>
      <c r="RJ39" s="231"/>
      <c r="RK39" s="231"/>
      <c r="RL39" s="231"/>
      <c r="RM39" s="231"/>
      <c r="RN39" s="231"/>
      <c r="RO39" s="231"/>
      <c r="RP39" s="231"/>
      <c r="RQ39" s="231"/>
      <c r="RR39" s="231"/>
      <c r="RS39" s="231"/>
      <c r="RT39" s="231"/>
      <c r="RU39" s="231"/>
      <c r="RV39" s="231"/>
      <c r="RW39" s="231"/>
      <c r="RX39" s="231"/>
      <c r="RY39" s="231"/>
      <c r="RZ39" s="231"/>
      <c r="SA39" s="231"/>
      <c r="SB39" s="231"/>
      <c r="SC39" s="231"/>
      <c r="SD39" s="231"/>
      <c r="SE39" s="231"/>
      <c r="SF39" s="231"/>
      <c r="SG39" s="231"/>
      <c r="SH39" s="231"/>
      <c r="SI39" s="231"/>
      <c r="SJ39" s="231"/>
      <c r="SK39" s="231"/>
      <c r="SL39" s="231"/>
      <c r="SM39" s="231"/>
      <c r="SN39" s="231"/>
      <c r="SO39" s="231"/>
      <c r="SP39" s="231"/>
      <c r="SQ39" s="231"/>
      <c r="SR39" s="231"/>
      <c r="SS39" s="231"/>
      <c r="ST39" s="231"/>
      <c r="SU39" s="231"/>
      <c r="SV39" s="231"/>
      <c r="SW39" s="231"/>
      <c r="SX39" s="231"/>
      <c r="SY39" s="231"/>
      <c r="SZ39" s="231"/>
      <c r="TA39" s="231"/>
      <c r="TB39" s="231"/>
      <c r="TC39" s="231"/>
      <c r="TD39" s="231"/>
      <c r="TE39" s="231"/>
      <c r="TF39" s="231"/>
      <c r="TG39" s="231"/>
      <c r="TH39" s="231"/>
      <c r="TI39" s="231"/>
      <c r="TJ39" s="231"/>
      <c r="TK39" s="231"/>
      <c r="TL39" s="231"/>
      <c r="TM39" s="231"/>
      <c r="TN39" s="231"/>
      <c r="TO39" s="231"/>
      <c r="TP39" s="231"/>
      <c r="TQ39" s="231"/>
      <c r="TR39" s="231"/>
      <c r="TS39" s="231"/>
      <c r="TT39" s="231"/>
      <c r="TU39" s="231"/>
      <c r="TV39" s="231"/>
      <c r="TW39" s="231"/>
      <c r="TX39" s="231"/>
      <c r="TY39" s="231"/>
      <c r="TZ39" s="231"/>
      <c r="UA39" s="231"/>
      <c r="UB39" s="231"/>
      <c r="UC39" s="231"/>
      <c r="UD39" s="231"/>
      <c r="UE39" s="231"/>
      <c r="UF39" s="231"/>
      <c r="UG39" s="231"/>
      <c r="UH39" s="231"/>
      <c r="UI39" s="231"/>
      <c r="UJ39" s="231"/>
      <c r="UK39" s="231"/>
      <c r="UL39" s="231"/>
      <c r="UM39" s="231"/>
      <c r="UN39" s="231"/>
      <c r="UO39" s="231"/>
      <c r="UP39" s="231"/>
      <c r="UQ39" s="231"/>
      <c r="UR39" s="231"/>
      <c r="US39" s="231"/>
      <c r="UT39" s="231"/>
      <c r="UU39" s="231"/>
      <c r="UV39" s="231"/>
      <c r="UW39" s="231"/>
      <c r="UX39" s="231"/>
      <c r="UY39" s="231"/>
      <c r="UZ39" s="231"/>
      <c r="VA39" s="231"/>
      <c r="VB39" s="231"/>
      <c r="VC39" s="231"/>
      <c r="VD39" s="231"/>
      <c r="VE39" s="231"/>
      <c r="VF39" s="231"/>
      <c r="VG39" s="231"/>
      <c r="VH39" s="231"/>
      <c r="VI39" s="231"/>
      <c r="VJ39" s="231"/>
      <c r="VK39" s="231"/>
      <c r="VL39" s="231"/>
      <c r="VM39" s="231"/>
      <c r="VN39" s="231"/>
      <c r="VO39" s="231"/>
      <c r="VP39" s="231"/>
      <c r="VQ39" s="231"/>
      <c r="VR39" s="231"/>
      <c r="VS39" s="231"/>
      <c r="VT39" s="231"/>
      <c r="VU39" s="231"/>
      <c r="VV39" s="231"/>
      <c r="VW39" s="231"/>
      <c r="VX39" s="231"/>
      <c r="VY39" s="231"/>
      <c r="VZ39" s="231"/>
      <c r="WA39" s="231"/>
      <c r="WB39" s="231"/>
      <c r="WC39" s="231"/>
      <c r="WD39" s="231"/>
      <c r="WE39" s="231"/>
      <c r="WF39" s="231"/>
      <c r="WG39" s="231"/>
      <c r="WH39" s="231"/>
      <c r="WI39" s="231"/>
      <c r="WJ39" s="231"/>
      <c r="WK39" s="231"/>
      <c r="WL39" s="231"/>
      <c r="WM39" s="231"/>
      <c r="WN39" s="231"/>
      <c r="WO39" s="231"/>
      <c r="WP39" s="231"/>
      <c r="WQ39" s="231"/>
      <c r="WR39" s="231"/>
      <c r="WS39" s="231"/>
      <c r="WT39" s="231"/>
      <c r="WU39" s="231"/>
      <c r="WV39" s="231"/>
      <c r="WW39" s="231"/>
      <c r="WX39" s="231"/>
      <c r="WY39" s="231"/>
      <c r="WZ39" s="231"/>
      <c r="XA39" s="231"/>
      <c r="XB39" s="231"/>
      <c r="XC39" s="231"/>
      <c r="XD39" s="231"/>
      <c r="XE39" s="231"/>
      <c r="XF39" s="231"/>
      <c r="XG39" s="231"/>
      <c r="XH39" s="231"/>
      <c r="XI39" s="231"/>
      <c r="XJ39" s="231"/>
      <c r="XK39" s="231"/>
      <c r="XL39" s="231"/>
      <c r="XM39" s="231"/>
      <c r="XN39" s="231"/>
      <c r="XO39" s="231"/>
      <c r="XP39" s="231"/>
      <c r="XQ39" s="231"/>
      <c r="XR39" s="231"/>
      <c r="XS39" s="231"/>
      <c r="XT39" s="231"/>
      <c r="XU39" s="231"/>
      <c r="XV39" s="231"/>
      <c r="XW39" s="231"/>
      <c r="XX39" s="231"/>
      <c r="XY39" s="231"/>
      <c r="XZ39" s="231"/>
      <c r="YA39" s="231"/>
      <c r="YB39" s="231"/>
      <c r="YC39" s="231"/>
      <c r="YD39" s="231"/>
      <c r="YE39" s="231"/>
      <c r="YF39" s="231"/>
      <c r="YG39" s="231"/>
      <c r="YH39" s="231"/>
      <c r="YI39" s="231"/>
      <c r="YJ39" s="231"/>
      <c r="YK39" s="231"/>
      <c r="YL39" s="231"/>
      <c r="YM39" s="231"/>
      <c r="YN39" s="231"/>
      <c r="YO39" s="231"/>
      <c r="YP39" s="231"/>
      <c r="YQ39" s="231"/>
      <c r="YR39" s="231"/>
      <c r="YS39" s="231"/>
      <c r="YT39" s="231"/>
      <c r="YU39" s="231"/>
      <c r="YV39" s="231"/>
      <c r="YW39" s="231"/>
      <c r="YX39" s="231"/>
      <c r="YY39" s="231"/>
      <c r="YZ39" s="231"/>
      <c r="ZA39" s="231"/>
      <c r="ZB39" s="231"/>
      <c r="ZC39" s="231"/>
      <c r="ZD39" s="231"/>
      <c r="ZE39" s="231"/>
      <c r="ZF39" s="231"/>
      <c r="ZG39" s="231"/>
      <c r="ZH39" s="231"/>
      <c r="ZI39" s="231"/>
      <c r="ZJ39" s="231"/>
      <c r="ZK39" s="231"/>
      <c r="ZL39" s="231"/>
      <c r="ZM39" s="231"/>
      <c r="ZN39" s="231"/>
      <c r="ZO39" s="231"/>
      <c r="ZP39" s="231"/>
      <c r="ZQ39" s="231"/>
      <c r="ZR39" s="231"/>
      <c r="ZS39" s="231"/>
      <c r="ZT39" s="231"/>
      <c r="ZU39" s="231"/>
      <c r="ZV39" s="231"/>
      <c r="ZW39" s="231"/>
      <c r="ZX39" s="231"/>
      <c r="ZY39" s="231"/>
      <c r="ZZ39" s="231"/>
      <c r="AAA39" s="231"/>
      <c r="AAB39" s="231"/>
      <c r="AAC39" s="231"/>
      <c r="AAD39" s="231"/>
      <c r="AAE39" s="231"/>
      <c r="AAF39" s="231"/>
      <c r="AAG39" s="231"/>
      <c r="AAH39" s="231"/>
      <c r="AAI39" s="231"/>
      <c r="AAJ39" s="231"/>
      <c r="AAK39" s="231"/>
      <c r="AAL39" s="231"/>
      <c r="AAM39" s="231"/>
      <c r="AAN39" s="231"/>
      <c r="AAO39" s="231"/>
      <c r="AAP39" s="231"/>
      <c r="AAQ39" s="231"/>
      <c r="AAR39" s="231"/>
      <c r="AAS39" s="231"/>
      <c r="AAT39" s="231"/>
      <c r="AAU39" s="231"/>
      <c r="AAV39" s="231"/>
      <c r="AAW39" s="231"/>
      <c r="AAX39" s="231"/>
      <c r="AAY39" s="231"/>
      <c r="AAZ39" s="231"/>
      <c r="ABA39" s="231"/>
      <c r="ABB39" s="231"/>
      <c r="ABC39" s="231"/>
      <c r="ABD39" s="231"/>
      <c r="ABE39" s="231"/>
      <c r="ABF39" s="231"/>
      <c r="ABG39" s="231"/>
      <c r="ABH39" s="231"/>
      <c r="ABI39" s="231"/>
      <c r="ABJ39" s="231"/>
      <c r="ABK39" s="231"/>
      <c r="ABL39" s="231"/>
      <c r="ABM39" s="231"/>
      <c r="ABN39" s="231"/>
      <c r="ABO39" s="231"/>
      <c r="ABP39" s="231"/>
      <c r="ABQ39" s="231"/>
      <c r="ABR39" s="231"/>
      <c r="ABS39" s="231"/>
      <c r="ABT39" s="231"/>
      <c r="ABU39" s="231"/>
      <c r="ABV39" s="231"/>
      <c r="ABW39" s="231"/>
      <c r="ABX39" s="231"/>
      <c r="ABY39" s="231"/>
      <c r="ABZ39" s="231"/>
      <c r="ACA39" s="231"/>
      <c r="ACB39" s="231"/>
      <c r="ACC39" s="231"/>
      <c r="ACD39" s="231"/>
      <c r="ACE39" s="231"/>
      <c r="ACF39" s="231"/>
      <c r="ACG39" s="231"/>
      <c r="ACH39" s="231"/>
      <c r="ACI39" s="231"/>
      <c r="ACJ39" s="231"/>
      <c r="ACK39" s="231"/>
      <c r="ACL39" s="231"/>
      <c r="ACM39" s="231"/>
      <c r="ACN39" s="231"/>
      <c r="ACO39" s="231"/>
      <c r="ACP39" s="231"/>
      <c r="ACQ39" s="231"/>
      <c r="ACR39" s="231"/>
      <c r="ACS39" s="231"/>
      <c r="ACT39" s="231"/>
      <c r="ACU39" s="231"/>
      <c r="ACV39" s="231"/>
      <c r="ACW39" s="231"/>
      <c r="ACX39" s="231"/>
      <c r="ACY39" s="231"/>
      <c r="ACZ39" s="231"/>
      <c r="ADA39" s="231"/>
      <c r="ADB39" s="231"/>
      <c r="ADC39" s="231"/>
      <c r="ADD39" s="231"/>
      <c r="ADE39" s="231"/>
      <c r="ADF39" s="231"/>
      <c r="ADG39" s="231"/>
      <c r="ADH39" s="231"/>
      <c r="ADI39" s="231"/>
      <c r="ADJ39" s="231"/>
      <c r="ADK39" s="231"/>
      <c r="ADL39" s="231"/>
      <c r="ADM39" s="231"/>
      <c r="ADN39" s="231"/>
      <c r="ADO39" s="231"/>
      <c r="ADP39" s="231"/>
      <c r="ADQ39" s="231"/>
      <c r="ADR39" s="231"/>
      <c r="ADS39" s="231"/>
      <c r="ADT39" s="231"/>
      <c r="ADU39" s="231"/>
      <c r="ADV39" s="231"/>
      <c r="ADW39" s="231"/>
      <c r="ADX39" s="231"/>
      <c r="ADY39" s="231"/>
      <c r="ADZ39" s="231"/>
      <c r="AEA39" s="231"/>
      <c r="AEB39" s="231"/>
      <c r="AEC39" s="231"/>
      <c r="AED39" s="231"/>
      <c r="AEE39" s="231"/>
      <c r="AEF39" s="231"/>
      <c r="AEG39" s="231"/>
      <c r="AEH39" s="231"/>
      <c r="AEI39" s="231"/>
      <c r="AEJ39" s="231"/>
      <c r="AEK39" s="231"/>
      <c r="AEL39" s="231"/>
      <c r="AEM39" s="231"/>
      <c r="AEN39" s="231"/>
      <c r="AEO39" s="231"/>
      <c r="AEP39" s="231"/>
      <c r="AEQ39" s="231"/>
      <c r="AER39" s="231"/>
      <c r="AES39" s="231"/>
      <c r="AET39" s="231"/>
      <c r="AEU39" s="231"/>
      <c r="AEV39" s="231"/>
      <c r="AEW39" s="231"/>
      <c r="AEX39" s="231"/>
      <c r="AEY39" s="231"/>
      <c r="AEZ39" s="231"/>
      <c r="AFA39" s="231"/>
      <c r="AFB39" s="231"/>
      <c r="AFC39" s="231"/>
      <c r="AFD39" s="231"/>
      <c r="AFE39" s="231"/>
      <c r="AFF39" s="231"/>
      <c r="AFG39" s="231"/>
      <c r="AFH39" s="231"/>
      <c r="AFI39" s="231"/>
      <c r="AFJ39" s="231"/>
      <c r="AFK39" s="231"/>
      <c r="AFL39" s="231"/>
      <c r="AFM39" s="231"/>
      <c r="AFN39" s="231"/>
      <c r="AFO39" s="231"/>
      <c r="AFP39" s="231"/>
      <c r="AFQ39" s="231"/>
      <c r="AFR39" s="231"/>
      <c r="AFS39" s="231"/>
      <c r="AFT39" s="231"/>
      <c r="AFU39" s="231"/>
      <c r="AFV39" s="231"/>
      <c r="AFW39" s="231"/>
      <c r="AFX39" s="231"/>
      <c r="AFY39" s="231"/>
      <c r="AFZ39" s="231"/>
      <c r="AGA39" s="231"/>
      <c r="AGB39" s="231"/>
      <c r="AGC39" s="231"/>
      <c r="AGD39" s="231"/>
      <c r="AGE39" s="231"/>
      <c r="AGF39" s="231"/>
      <c r="AGG39" s="231"/>
      <c r="AGH39" s="231"/>
      <c r="AGI39" s="231"/>
      <c r="AGJ39" s="231"/>
      <c r="AGK39" s="231"/>
      <c r="AGL39" s="231"/>
      <c r="AGM39" s="231"/>
      <c r="AGN39" s="231"/>
      <c r="AGO39" s="231"/>
      <c r="AGP39" s="231"/>
      <c r="AGQ39" s="231"/>
      <c r="AGR39" s="231"/>
      <c r="AGS39" s="231"/>
      <c r="AGT39" s="231"/>
      <c r="AGU39" s="231"/>
      <c r="AGV39" s="231"/>
      <c r="AGW39" s="231"/>
      <c r="AGX39" s="231"/>
      <c r="AGY39" s="231"/>
      <c r="AGZ39" s="231"/>
      <c r="AHA39" s="231"/>
      <c r="AHB39" s="231"/>
      <c r="AHC39" s="231"/>
      <c r="AHD39" s="231"/>
      <c r="AHE39" s="231"/>
      <c r="AHF39" s="231"/>
      <c r="AHG39" s="231"/>
      <c r="AHH39" s="231"/>
      <c r="AHI39" s="231"/>
      <c r="AHJ39" s="231"/>
      <c r="AHK39" s="231"/>
      <c r="AHL39" s="231"/>
      <c r="AHM39" s="231"/>
      <c r="AHN39" s="231"/>
      <c r="AHO39" s="231"/>
      <c r="AHP39" s="231"/>
      <c r="AHQ39" s="231"/>
      <c r="AHR39" s="231"/>
      <c r="AHS39" s="231"/>
      <c r="AHT39" s="231"/>
      <c r="AHU39" s="231"/>
      <c r="AHV39" s="231"/>
      <c r="AHW39" s="231"/>
      <c r="AHX39" s="231"/>
      <c r="AHY39" s="231"/>
      <c r="AHZ39" s="231"/>
      <c r="AIA39" s="231"/>
      <c r="AIB39" s="231"/>
      <c r="AIC39" s="231"/>
      <c r="AID39" s="231"/>
      <c r="AIE39" s="231"/>
      <c r="AIF39" s="231"/>
      <c r="AIG39" s="231"/>
      <c r="AIH39" s="231"/>
      <c r="AII39" s="231"/>
      <c r="AIJ39" s="231"/>
      <c r="AIK39" s="231"/>
      <c r="AIL39" s="231"/>
      <c r="AIM39" s="231"/>
      <c r="AIN39" s="231"/>
      <c r="AIO39" s="231"/>
      <c r="AIP39" s="231"/>
      <c r="AIQ39" s="231"/>
      <c r="AIR39" s="231"/>
      <c r="AIS39" s="231"/>
      <c r="AIT39" s="231"/>
      <c r="AIU39" s="231"/>
      <c r="AIV39" s="231"/>
      <c r="AIW39" s="231"/>
      <c r="AIX39" s="231"/>
      <c r="AIY39" s="231"/>
      <c r="AIZ39" s="231"/>
      <c r="AJA39" s="231"/>
      <c r="AJB39" s="231"/>
      <c r="AJC39" s="231"/>
      <c r="AJD39" s="231"/>
      <c r="AJE39" s="231"/>
      <c r="AJF39" s="231"/>
      <c r="AJG39" s="231"/>
      <c r="AJH39" s="231"/>
      <c r="AJI39" s="231"/>
      <c r="AJJ39" s="231"/>
      <c r="AJK39" s="231"/>
      <c r="AJL39" s="231"/>
      <c r="AJM39" s="231"/>
      <c r="AJN39" s="231"/>
      <c r="AJO39" s="231"/>
      <c r="AJP39" s="231"/>
      <c r="AJQ39" s="231"/>
      <c r="AJR39" s="231"/>
      <c r="AJS39" s="231"/>
      <c r="AJT39" s="231"/>
      <c r="AJU39" s="231"/>
      <c r="AJV39" s="231"/>
      <c r="AJW39" s="231"/>
      <c r="AJX39" s="231"/>
      <c r="AJY39" s="231"/>
      <c r="AJZ39" s="231"/>
      <c r="AKA39" s="231"/>
      <c r="AKB39" s="231"/>
      <c r="AKC39" s="231"/>
      <c r="AKD39" s="231"/>
      <c r="AKE39" s="231"/>
      <c r="AKF39" s="231"/>
      <c r="AKG39" s="231"/>
      <c r="AKH39" s="231"/>
      <c r="AKI39" s="231"/>
      <c r="AKJ39" s="231"/>
      <c r="AKK39" s="231"/>
      <c r="AKL39" s="231"/>
      <c r="AKM39" s="231"/>
      <c r="AKN39" s="231"/>
      <c r="AKO39" s="231"/>
      <c r="AKP39" s="231"/>
      <c r="AKQ39" s="231"/>
      <c r="AKR39" s="231"/>
      <c r="AKS39" s="231"/>
      <c r="AKT39" s="231"/>
      <c r="AKU39" s="231"/>
      <c r="AKV39" s="231"/>
      <c r="AKW39" s="231"/>
      <c r="AKX39" s="231"/>
      <c r="AKY39" s="231"/>
      <c r="AKZ39" s="231"/>
      <c r="ALA39" s="231"/>
      <c r="ALB39" s="231"/>
      <c r="ALC39" s="231"/>
      <c r="ALD39" s="231"/>
      <c r="ALE39" s="231"/>
      <c r="ALF39" s="231"/>
      <c r="ALG39" s="231"/>
      <c r="ALH39" s="231"/>
      <c r="ALI39" s="231"/>
      <c r="ALJ39" s="231"/>
      <c r="ALK39" s="231"/>
      <c r="ALL39" s="231"/>
      <c r="ALM39" s="231"/>
      <c r="ALN39" s="231"/>
      <c r="ALO39" s="231"/>
      <c r="ALP39" s="231"/>
      <c r="ALQ39" s="231"/>
      <c r="ALR39" s="231"/>
      <c r="ALS39" s="231"/>
      <c r="ALT39" s="231"/>
      <c r="ALU39" s="231"/>
      <c r="ALV39" s="231"/>
      <c r="ALW39" s="231"/>
      <c r="ALX39" s="231"/>
      <c r="ALY39" s="231"/>
      <c r="ALZ39" s="231"/>
      <c r="AMA39" s="231"/>
      <c r="AMB39" s="231"/>
      <c r="AMC39" s="231"/>
      <c r="AMD39" s="231"/>
      <c r="AME39" s="231"/>
      <c r="AMF39" s="231"/>
      <c r="AMG39" s="231"/>
      <c r="AMH39" s="231"/>
      <c r="AMI39" s="231"/>
      <c r="AMJ39" s="231"/>
      <c r="AMK39" s="231"/>
      <c r="AML39" s="231"/>
      <c r="AMM39" s="231"/>
      <c r="AMN39" s="231"/>
      <c r="AMO39" s="231"/>
      <c r="AMP39" s="231"/>
      <c r="AMQ39" s="231"/>
      <c r="AMR39" s="231"/>
      <c r="AMS39" s="231"/>
      <c r="AMT39" s="231"/>
      <c r="AMU39" s="231"/>
      <c r="AMV39" s="231"/>
      <c r="AMW39" s="231"/>
      <c r="AMX39" s="231"/>
      <c r="AMY39" s="231"/>
      <c r="AMZ39" s="231"/>
      <c r="ANA39" s="231"/>
      <c r="ANB39" s="231"/>
      <c r="ANC39" s="231"/>
      <c r="AND39" s="231"/>
      <c r="ANE39" s="231"/>
      <c r="ANF39" s="231"/>
      <c r="ANG39" s="231"/>
      <c r="ANH39" s="231"/>
      <c r="ANI39" s="231"/>
      <c r="ANJ39" s="231"/>
      <c r="ANK39" s="231"/>
      <c r="ANL39" s="231"/>
      <c r="ANM39" s="231"/>
      <c r="ANN39" s="231"/>
      <c r="ANO39" s="231"/>
      <c r="ANP39" s="231"/>
      <c r="ANQ39" s="231"/>
      <c r="ANR39" s="231"/>
      <c r="ANS39" s="231"/>
      <c r="ANT39" s="231"/>
      <c r="ANU39" s="231"/>
      <c r="ANV39" s="231"/>
      <c r="ANW39" s="231"/>
      <c r="ANX39" s="231"/>
      <c r="ANY39" s="231"/>
      <c r="ANZ39" s="231"/>
      <c r="AOA39" s="231"/>
      <c r="AOB39" s="231"/>
      <c r="AOC39" s="231"/>
      <c r="AOD39" s="231"/>
      <c r="AOE39" s="231"/>
      <c r="AOF39" s="231"/>
      <c r="AOG39" s="231"/>
      <c r="AOH39" s="231"/>
      <c r="AOI39" s="231"/>
      <c r="AOJ39" s="231"/>
      <c r="AOK39" s="231"/>
      <c r="AOL39" s="231"/>
      <c r="AOM39" s="231"/>
      <c r="AON39" s="231"/>
      <c r="AOO39" s="231"/>
      <c r="AOP39" s="231"/>
      <c r="AOQ39" s="231"/>
      <c r="AOR39" s="231"/>
      <c r="AOS39" s="231"/>
      <c r="AOT39" s="231"/>
      <c r="AOU39" s="231"/>
      <c r="AOV39" s="231"/>
      <c r="AOW39" s="231"/>
      <c r="AOX39" s="231"/>
      <c r="AOY39" s="231"/>
      <c r="AOZ39" s="231"/>
      <c r="APA39" s="231"/>
      <c r="APB39" s="231"/>
      <c r="APC39" s="231"/>
      <c r="APD39" s="231"/>
      <c r="APE39" s="231"/>
      <c r="APF39" s="231"/>
      <c r="APG39" s="231"/>
      <c r="APH39" s="231"/>
      <c r="API39" s="231"/>
      <c r="APJ39" s="231"/>
      <c r="APK39" s="231"/>
      <c r="APL39" s="231"/>
      <c r="APM39" s="231"/>
      <c r="APN39" s="231"/>
      <c r="APO39" s="231"/>
      <c r="APP39" s="231"/>
      <c r="APQ39" s="231"/>
      <c r="APR39" s="231"/>
      <c r="APS39" s="231"/>
      <c r="APT39" s="231"/>
      <c r="APU39" s="231"/>
      <c r="APV39" s="231"/>
      <c r="APW39" s="231"/>
      <c r="APX39" s="231"/>
      <c r="APY39" s="231"/>
      <c r="APZ39" s="231"/>
      <c r="AQA39" s="231"/>
      <c r="AQB39" s="231"/>
      <c r="AQC39" s="231"/>
      <c r="AQD39" s="231"/>
      <c r="AQE39" s="231"/>
      <c r="AQF39" s="231"/>
      <c r="AQG39" s="231"/>
      <c r="AQH39" s="231"/>
      <c r="AQI39" s="231"/>
      <c r="AQJ39" s="231"/>
      <c r="AQK39" s="231"/>
      <c r="AQL39" s="231"/>
      <c r="AQM39" s="231"/>
      <c r="AQN39" s="231"/>
      <c r="AQO39" s="231"/>
      <c r="AQP39" s="231"/>
      <c r="AQQ39" s="231"/>
      <c r="AQR39" s="231"/>
      <c r="AQS39" s="231"/>
      <c r="AQT39" s="231"/>
      <c r="AQU39" s="231"/>
      <c r="AQV39" s="231"/>
      <c r="AQW39" s="231"/>
      <c r="AQX39" s="231"/>
      <c r="AQY39" s="231"/>
      <c r="AQZ39" s="231"/>
      <c r="ARA39" s="231"/>
      <c r="ARB39" s="231"/>
      <c r="ARC39" s="231"/>
      <c r="ARD39" s="231"/>
      <c r="ARE39" s="231"/>
      <c r="ARF39" s="231"/>
      <c r="ARG39" s="231"/>
      <c r="ARH39" s="231"/>
      <c r="ARI39" s="231"/>
      <c r="ARJ39" s="231"/>
      <c r="ARK39" s="231"/>
      <c r="ARL39" s="231"/>
      <c r="ARM39" s="231"/>
      <c r="ARN39" s="231"/>
      <c r="ARO39" s="231"/>
      <c r="ARP39" s="231"/>
      <c r="ARQ39" s="231"/>
      <c r="ARR39" s="231"/>
      <c r="ARS39" s="231"/>
      <c r="ART39" s="231"/>
      <c r="ARU39" s="231"/>
      <c r="ARV39" s="231"/>
      <c r="ARW39" s="231"/>
      <c r="ARX39" s="231"/>
      <c r="ARY39" s="231"/>
      <c r="ARZ39" s="231"/>
      <c r="ASA39" s="231"/>
      <c r="ASB39" s="231"/>
      <c r="ASC39" s="231"/>
      <c r="ASD39" s="231"/>
      <c r="ASE39" s="231"/>
      <c r="ASF39" s="231"/>
      <c r="ASG39" s="231"/>
      <c r="ASH39" s="231"/>
      <c r="ASI39" s="231"/>
      <c r="ASJ39" s="231"/>
      <c r="ASK39" s="231"/>
      <c r="ASL39" s="231"/>
      <c r="ASM39" s="231"/>
      <c r="ASN39" s="231"/>
      <c r="ASO39" s="231"/>
      <c r="ASP39" s="231"/>
      <c r="ASQ39" s="231"/>
      <c r="ASR39" s="231"/>
      <c r="ASS39" s="231"/>
      <c r="AST39" s="231"/>
      <c r="ASU39" s="231"/>
      <c r="ASV39" s="231"/>
      <c r="ASW39" s="231"/>
      <c r="ASX39" s="231"/>
      <c r="ASY39" s="231"/>
      <c r="ASZ39" s="231"/>
      <c r="ATA39" s="231"/>
      <c r="ATB39" s="231"/>
      <c r="ATC39" s="231"/>
      <c r="ATD39" s="231"/>
      <c r="ATE39" s="231"/>
      <c r="ATF39" s="231"/>
      <c r="ATG39" s="231"/>
      <c r="ATH39" s="231"/>
      <c r="ATI39" s="231"/>
      <c r="ATJ39" s="231"/>
      <c r="ATK39" s="231"/>
      <c r="ATL39" s="231"/>
      <c r="ATM39" s="231"/>
      <c r="ATN39" s="231"/>
      <c r="ATO39" s="231"/>
      <c r="ATP39" s="231"/>
      <c r="ATQ39" s="231"/>
      <c r="ATR39" s="231"/>
      <c r="ATS39" s="231"/>
      <c r="ATT39" s="231"/>
      <c r="ATU39" s="231"/>
      <c r="ATV39" s="231"/>
      <c r="ATW39" s="231"/>
      <c r="ATX39" s="231"/>
      <c r="ATY39" s="231"/>
      <c r="ATZ39" s="231"/>
      <c r="AUA39" s="231"/>
      <c r="AUB39" s="231"/>
      <c r="AUC39" s="231"/>
      <c r="AUD39" s="231"/>
      <c r="AUE39" s="231"/>
      <c r="AUF39" s="231"/>
      <c r="AUG39" s="231"/>
      <c r="AUH39" s="231"/>
      <c r="AUI39" s="231"/>
      <c r="AUJ39" s="231"/>
      <c r="AUK39" s="231"/>
      <c r="AUL39" s="231"/>
      <c r="AUM39" s="231"/>
      <c r="AUN39" s="231"/>
      <c r="AUO39" s="231"/>
      <c r="AUP39" s="231"/>
      <c r="AUQ39" s="231"/>
      <c r="AUR39" s="231"/>
      <c r="AUS39" s="231"/>
      <c r="AUT39" s="231"/>
      <c r="AUU39" s="231"/>
      <c r="AUV39" s="231"/>
      <c r="AUW39" s="231"/>
      <c r="AUX39" s="231"/>
      <c r="AUY39" s="231"/>
      <c r="AUZ39" s="231"/>
      <c r="AVA39" s="231"/>
      <c r="AVB39" s="231"/>
      <c r="AVC39" s="231"/>
      <c r="AVD39" s="231"/>
      <c r="AVE39" s="231"/>
      <c r="AVF39" s="231"/>
      <c r="AVG39" s="231"/>
      <c r="AVH39" s="231"/>
      <c r="AVI39" s="231"/>
      <c r="AVJ39" s="231"/>
      <c r="AVK39" s="231"/>
      <c r="AVL39" s="231"/>
      <c r="AVM39" s="231"/>
      <c r="AVN39" s="231"/>
      <c r="AVO39" s="231"/>
      <c r="AVP39" s="231"/>
      <c r="AVQ39" s="231"/>
      <c r="AVR39" s="231"/>
      <c r="AVS39" s="231"/>
      <c r="AVT39" s="231"/>
      <c r="AVU39" s="231"/>
      <c r="AVV39" s="231"/>
      <c r="AVW39" s="231"/>
      <c r="AVX39" s="231"/>
      <c r="AVY39" s="231"/>
      <c r="AVZ39" s="231"/>
      <c r="AWA39" s="231"/>
      <c r="AWB39" s="231"/>
      <c r="AWC39" s="231"/>
      <c r="AWD39" s="231"/>
      <c r="AWE39" s="231"/>
      <c r="AWF39" s="231"/>
      <c r="AWG39" s="231"/>
      <c r="AWH39" s="231"/>
      <c r="AWI39" s="231"/>
      <c r="AWJ39" s="231"/>
      <c r="AWK39" s="231"/>
      <c r="AWL39" s="231"/>
      <c r="AWM39" s="231"/>
      <c r="AWN39" s="231"/>
      <c r="AWO39" s="231"/>
      <c r="AWP39" s="231"/>
      <c r="AWQ39" s="231"/>
      <c r="AWR39" s="231"/>
      <c r="AWS39" s="231"/>
      <c r="AWT39" s="231"/>
      <c r="AWU39" s="231"/>
      <c r="AWV39" s="231"/>
      <c r="AWW39" s="231"/>
      <c r="AWX39" s="231"/>
      <c r="AWY39" s="231"/>
      <c r="AWZ39" s="231"/>
      <c r="AXA39" s="231"/>
      <c r="AXB39" s="231"/>
      <c r="AXC39" s="231"/>
      <c r="AXD39" s="231"/>
      <c r="AXE39" s="231"/>
      <c r="AXF39" s="231"/>
      <c r="AXG39" s="231"/>
      <c r="AXH39" s="231"/>
      <c r="AXI39" s="231"/>
      <c r="AXJ39" s="231"/>
      <c r="AXK39" s="231"/>
      <c r="AXL39" s="231"/>
      <c r="AXM39" s="231"/>
      <c r="AXN39" s="231"/>
      <c r="AXO39" s="231"/>
      <c r="AXP39" s="231"/>
      <c r="AXQ39" s="231"/>
      <c r="AXR39" s="231"/>
      <c r="AXS39" s="231"/>
      <c r="AXT39" s="231"/>
      <c r="AXU39" s="231"/>
      <c r="AXV39" s="231"/>
      <c r="AXW39" s="231"/>
      <c r="AXX39" s="231"/>
      <c r="AXY39" s="231"/>
      <c r="AXZ39" s="231"/>
      <c r="AYA39" s="231"/>
      <c r="AYB39" s="231"/>
      <c r="AYC39" s="231"/>
      <c r="AYD39" s="231"/>
      <c r="AYE39" s="231"/>
      <c r="AYF39" s="231"/>
      <c r="AYG39" s="231"/>
      <c r="AYH39" s="231"/>
      <c r="AYI39" s="231"/>
      <c r="AYJ39" s="231"/>
      <c r="AYK39" s="231"/>
      <c r="AYL39" s="231"/>
      <c r="AYM39" s="231"/>
      <c r="AYN39" s="231"/>
      <c r="AYO39" s="231"/>
      <c r="AYP39" s="231"/>
      <c r="AYQ39" s="231"/>
      <c r="AYR39" s="231"/>
      <c r="AYS39" s="231"/>
      <c r="AYT39" s="231"/>
      <c r="AYU39" s="231"/>
      <c r="AYV39" s="231"/>
      <c r="AYW39" s="231"/>
      <c r="AYX39" s="231"/>
      <c r="AYY39" s="231"/>
      <c r="AYZ39" s="231"/>
      <c r="AZA39" s="231"/>
      <c r="AZB39" s="231"/>
      <c r="AZC39" s="231"/>
      <c r="AZD39" s="231"/>
      <c r="AZE39" s="231"/>
      <c r="AZF39" s="231"/>
      <c r="AZG39" s="231"/>
      <c r="AZH39" s="231"/>
      <c r="AZI39" s="231"/>
      <c r="AZJ39" s="231"/>
      <c r="AZK39" s="231"/>
      <c r="AZL39" s="231"/>
      <c r="AZM39" s="231"/>
      <c r="AZN39" s="231"/>
      <c r="AZO39" s="231"/>
      <c r="AZP39" s="231"/>
      <c r="AZQ39" s="231"/>
      <c r="AZR39" s="231"/>
      <c r="AZS39" s="231"/>
      <c r="AZT39" s="231"/>
      <c r="AZU39" s="231"/>
      <c r="AZV39" s="231"/>
      <c r="AZW39" s="231"/>
      <c r="AZX39" s="231"/>
      <c r="AZY39" s="231"/>
      <c r="AZZ39" s="231"/>
      <c r="BAA39" s="231"/>
      <c r="BAB39" s="231"/>
      <c r="BAC39" s="231"/>
      <c r="BAD39" s="231"/>
      <c r="BAE39" s="231"/>
      <c r="BAF39" s="231"/>
      <c r="BAG39" s="231"/>
      <c r="BAH39" s="231"/>
      <c r="BAI39" s="231"/>
      <c r="BAJ39" s="231"/>
      <c r="BAK39" s="231"/>
      <c r="BAL39" s="231"/>
      <c r="BAM39" s="231"/>
      <c r="BAN39" s="231"/>
      <c r="BAO39" s="231"/>
      <c r="BAP39" s="231"/>
      <c r="BAQ39" s="231"/>
      <c r="BAR39" s="231"/>
      <c r="BAS39" s="231"/>
      <c r="BAT39" s="231"/>
      <c r="BAU39" s="231"/>
      <c r="BAV39" s="231"/>
      <c r="BAW39" s="231"/>
      <c r="BAX39" s="231"/>
      <c r="BAY39" s="231"/>
      <c r="BAZ39" s="231"/>
      <c r="BBA39" s="231"/>
      <c r="BBB39" s="231"/>
      <c r="BBC39" s="231"/>
      <c r="BBD39" s="231"/>
      <c r="BBE39" s="231"/>
      <c r="BBF39" s="231"/>
      <c r="BBG39" s="231"/>
      <c r="BBH39" s="231"/>
      <c r="BBI39" s="231"/>
      <c r="BBJ39" s="231"/>
      <c r="BBK39" s="231"/>
      <c r="BBL39" s="231"/>
      <c r="BBM39" s="231"/>
      <c r="BBN39" s="231"/>
      <c r="BBO39" s="231"/>
      <c r="BBP39" s="231"/>
      <c r="BBQ39" s="231"/>
      <c r="BBR39" s="231"/>
      <c r="BBS39" s="231"/>
      <c r="BBT39" s="231"/>
      <c r="BBU39" s="231"/>
      <c r="BBV39" s="231"/>
      <c r="BBW39" s="231"/>
      <c r="BBX39" s="231"/>
      <c r="BBY39" s="231"/>
      <c r="BBZ39" s="231"/>
      <c r="BCA39" s="231"/>
      <c r="BCB39" s="231"/>
      <c r="BCC39" s="231"/>
      <c r="BCD39" s="231"/>
      <c r="BCE39" s="231"/>
      <c r="BCF39" s="231"/>
      <c r="BCG39" s="231"/>
      <c r="BCH39" s="231"/>
      <c r="BCI39" s="231"/>
      <c r="BCJ39" s="231"/>
      <c r="BCK39" s="231"/>
      <c r="BCL39" s="231"/>
      <c r="BCM39" s="231"/>
      <c r="BCN39" s="231"/>
      <c r="BCO39" s="231"/>
      <c r="BCP39" s="231"/>
      <c r="BCQ39" s="231"/>
      <c r="BCR39" s="231"/>
      <c r="BCS39" s="231"/>
      <c r="BCT39" s="231"/>
      <c r="BCU39" s="231"/>
      <c r="BCV39" s="231"/>
      <c r="BCW39" s="231"/>
      <c r="BCX39" s="231"/>
      <c r="BCY39" s="231"/>
      <c r="BCZ39" s="231"/>
      <c r="BDA39" s="231"/>
      <c r="BDB39" s="231"/>
      <c r="BDC39" s="231"/>
      <c r="BDD39" s="231"/>
      <c r="BDE39" s="231"/>
      <c r="BDF39" s="231"/>
      <c r="BDG39" s="231"/>
      <c r="BDH39" s="231"/>
      <c r="BDI39" s="231"/>
      <c r="BDJ39" s="231"/>
      <c r="BDK39" s="231"/>
      <c r="BDL39" s="231"/>
      <c r="BDM39" s="231"/>
      <c r="BDN39" s="231"/>
      <c r="BDO39" s="231"/>
      <c r="BDP39" s="231"/>
      <c r="BDQ39" s="231"/>
      <c r="BDR39" s="231"/>
      <c r="BDS39" s="231"/>
      <c r="BDT39" s="231"/>
      <c r="BDU39" s="231"/>
      <c r="BDV39" s="231"/>
      <c r="BDW39" s="231"/>
      <c r="BDX39" s="231"/>
      <c r="BDY39" s="231"/>
      <c r="BDZ39" s="231"/>
      <c r="BEA39" s="231"/>
      <c r="BEB39" s="231"/>
      <c r="BEC39" s="231"/>
      <c r="BED39" s="231"/>
      <c r="BEE39" s="231"/>
      <c r="BEF39" s="231"/>
      <c r="BEG39" s="231"/>
      <c r="BEH39" s="231"/>
      <c r="BEI39" s="231"/>
      <c r="BEJ39" s="231"/>
      <c r="BEK39" s="231"/>
      <c r="BEL39" s="231"/>
      <c r="BEM39" s="231"/>
      <c r="BEN39" s="231"/>
      <c r="BEO39" s="231"/>
      <c r="BEP39" s="231"/>
      <c r="BEQ39" s="231"/>
      <c r="BER39" s="231"/>
      <c r="BES39" s="231"/>
      <c r="BET39" s="231"/>
      <c r="BEU39" s="231"/>
      <c r="BEV39" s="231"/>
      <c r="BEW39" s="231"/>
      <c r="BEX39" s="231"/>
      <c r="BEY39" s="231"/>
      <c r="BEZ39" s="231"/>
      <c r="BFA39" s="231"/>
      <c r="BFB39" s="231"/>
      <c r="BFC39" s="231"/>
      <c r="BFD39" s="231"/>
      <c r="BFE39" s="231"/>
      <c r="BFF39" s="231"/>
      <c r="BFG39" s="231"/>
      <c r="BFH39" s="231"/>
      <c r="BFI39" s="231"/>
      <c r="BFJ39" s="231"/>
      <c r="BFK39" s="231"/>
      <c r="BFL39" s="231"/>
      <c r="BFM39" s="231"/>
      <c r="BFN39" s="231"/>
      <c r="BFO39" s="231"/>
      <c r="BFP39" s="231"/>
      <c r="BFQ39" s="231"/>
      <c r="BFR39" s="231"/>
      <c r="BFS39" s="231"/>
      <c r="BFT39" s="231"/>
      <c r="BFU39" s="231"/>
      <c r="BFV39" s="231"/>
      <c r="BFW39" s="231"/>
      <c r="BFX39" s="231"/>
      <c r="BFY39" s="231"/>
      <c r="BFZ39" s="231"/>
      <c r="BGA39" s="231"/>
      <c r="BGB39" s="231"/>
      <c r="BGC39" s="231"/>
      <c r="BGD39" s="231"/>
      <c r="BGE39" s="231"/>
      <c r="BGF39" s="231"/>
      <c r="BGG39" s="231"/>
      <c r="BGH39" s="231"/>
      <c r="BGI39" s="231"/>
      <c r="BGJ39" s="231"/>
      <c r="BGK39" s="231"/>
      <c r="BGL39" s="231"/>
      <c r="BGM39" s="231"/>
      <c r="BGN39" s="231"/>
      <c r="BGO39" s="231"/>
      <c r="BGP39" s="231"/>
      <c r="BGQ39" s="231"/>
      <c r="BGR39" s="231"/>
      <c r="BGS39" s="231"/>
      <c r="BGT39" s="231"/>
      <c r="BGU39" s="231"/>
      <c r="BGV39" s="231"/>
      <c r="BGW39" s="231"/>
      <c r="BGX39" s="231"/>
      <c r="BGY39" s="231"/>
      <c r="BGZ39" s="231"/>
      <c r="BHA39" s="231"/>
      <c r="BHB39" s="231"/>
      <c r="BHC39" s="231"/>
      <c r="BHD39" s="231"/>
      <c r="BHE39" s="231"/>
      <c r="BHF39" s="231"/>
      <c r="BHG39" s="231"/>
      <c r="BHH39" s="231"/>
      <c r="BHI39" s="231"/>
      <c r="BHJ39" s="231"/>
      <c r="BHK39" s="231"/>
      <c r="BHL39" s="231"/>
      <c r="BHM39" s="231"/>
      <c r="BHN39" s="231"/>
      <c r="BHO39" s="231"/>
      <c r="BHP39" s="231"/>
      <c r="BHQ39" s="231"/>
      <c r="BHR39" s="231"/>
      <c r="BHS39" s="231"/>
      <c r="BHT39" s="231"/>
      <c r="BHU39" s="231"/>
      <c r="BHV39" s="231"/>
      <c r="BHW39" s="231"/>
      <c r="BHX39" s="231"/>
      <c r="BHY39" s="231"/>
      <c r="BHZ39" s="231"/>
      <c r="BIA39" s="231"/>
      <c r="BIB39" s="231"/>
      <c r="BIC39" s="231"/>
      <c r="BID39" s="231"/>
      <c r="BIE39" s="231"/>
      <c r="BIF39" s="231"/>
      <c r="BIG39" s="231"/>
      <c r="BIH39" s="231"/>
      <c r="BII39" s="231"/>
      <c r="BIJ39" s="231"/>
      <c r="BIK39" s="231"/>
      <c r="BIL39" s="231"/>
      <c r="BIM39" s="231"/>
      <c r="BIN39" s="231"/>
      <c r="BIO39" s="231"/>
      <c r="BIP39" s="231"/>
      <c r="BIQ39" s="231"/>
      <c r="BIR39" s="231"/>
      <c r="BIS39" s="231"/>
      <c r="BIT39" s="231"/>
      <c r="BIU39" s="231"/>
      <c r="BIV39" s="231"/>
      <c r="BIW39" s="231"/>
      <c r="BIX39" s="231"/>
      <c r="BIY39" s="231"/>
      <c r="BIZ39" s="231"/>
      <c r="BJA39" s="231"/>
      <c r="BJB39" s="231"/>
      <c r="BJC39" s="231"/>
      <c r="BJD39" s="231"/>
      <c r="BJE39" s="231"/>
      <c r="BJF39" s="231"/>
      <c r="BJG39" s="231"/>
      <c r="BJH39" s="231"/>
      <c r="BJI39" s="231"/>
      <c r="BJJ39" s="231"/>
      <c r="BJK39" s="231"/>
      <c r="BJL39" s="231"/>
      <c r="BJM39" s="231"/>
      <c r="BJN39" s="231"/>
      <c r="BJO39" s="231"/>
      <c r="BJP39" s="231"/>
      <c r="BJQ39" s="231"/>
      <c r="BJR39" s="231"/>
      <c r="BJS39" s="231"/>
      <c r="BJT39" s="231"/>
      <c r="BJU39" s="231"/>
      <c r="BJV39" s="231"/>
      <c r="BJW39" s="231"/>
      <c r="BJX39" s="231"/>
      <c r="BJY39" s="231"/>
      <c r="BJZ39" s="231"/>
      <c r="BKA39" s="231"/>
      <c r="BKB39" s="231"/>
      <c r="BKC39" s="231"/>
      <c r="BKD39" s="231"/>
      <c r="BKE39" s="231"/>
      <c r="BKF39" s="231"/>
      <c r="BKG39" s="231"/>
      <c r="BKH39" s="231"/>
      <c r="BKI39" s="231"/>
      <c r="BKJ39" s="231"/>
      <c r="BKK39" s="231"/>
      <c r="BKL39" s="231"/>
      <c r="BKM39" s="231"/>
      <c r="BKN39" s="231"/>
      <c r="BKO39" s="231"/>
      <c r="BKP39" s="231"/>
      <c r="BKQ39" s="231"/>
      <c r="BKR39" s="231"/>
      <c r="BKS39" s="231"/>
      <c r="BKT39" s="231"/>
      <c r="BKU39" s="231"/>
      <c r="BKV39" s="231"/>
      <c r="BKW39" s="231"/>
      <c r="BKX39" s="231"/>
      <c r="BKY39" s="231"/>
      <c r="BKZ39" s="231"/>
      <c r="BLA39" s="231"/>
      <c r="BLB39" s="231"/>
      <c r="BLC39" s="231"/>
      <c r="BLD39" s="231"/>
      <c r="BLE39" s="231"/>
      <c r="BLF39" s="231"/>
      <c r="BLG39" s="231"/>
      <c r="BLH39" s="231"/>
      <c r="BLI39" s="231"/>
      <c r="BLJ39" s="231"/>
      <c r="BLK39" s="231"/>
      <c r="BLL39" s="231"/>
      <c r="BLM39" s="231"/>
      <c r="BLN39" s="231"/>
      <c r="BLO39" s="231"/>
      <c r="BLP39" s="231"/>
      <c r="BLQ39" s="231"/>
      <c r="BLR39" s="231"/>
      <c r="BLS39" s="231"/>
      <c r="BLT39" s="231"/>
      <c r="BLU39" s="231"/>
      <c r="BLV39" s="231"/>
      <c r="BLW39" s="231"/>
      <c r="BLX39" s="231"/>
      <c r="BLY39" s="231"/>
      <c r="BLZ39" s="231"/>
      <c r="BMA39" s="231"/>
      <c r="BMB39" s="231"/>
      <c r="BMC39" s="231"/>
      <c r="BMD39" s="231"/>
      <c r="BME39" s="231"/>
      <c r="BMF39" s="231"/>
      <c r="BMG39" s="231"/>
      <c r="BMH39" s="231"/>
      <c r="BMI39" s="231"/>
      <c r="BMJ39" s="231"/>
      <c r="BMK39" s="231"/>
      <c r="BML39" s="231"/>
      <c r="BMM39" s="231"/>
      <c r="BMN39" s="231"/>
      <c r="BMO39" s="231"/>
      <c r="BMP39" s="231"/>
      <c r="BMQ39" s="231"/>
      <c r="BMR39" s="231"/>
      <c r="BMS39" s="231"/>
      <c r="BMT39" s="231"/>
      <c r="BMU39" s="231"/>
      <c r="BMV39" s="231"/>
      <c r="BMW39" s="231"/>
      <c r="BMX39" s="231"/>
      <c r="BMY39" s="231"/>
      <c r="BMZ39" s="231"/>
      <c r="BNA39" s="231"/>
      <c r="BNB39" s="231"/>
      <c r="BNC39" s="231"/>
      <c r="BND39" s="231"/>
      <c r="BNE39" s="231"/>
      <c r="BNF39" s="231"/>
      <c r="BNG39" s="231"/>
      <c r="BNH39" s="231"/>
      <c r="BNI39" s="231"/>
      <c r="BNJ39" s="231"/>
      <c r="BNK39" s="231"/>
      <c r="BNL39" s="231"/>
      <c r="BNM39" s="231"/>
      <c r="BNN39" s="231"/>
      <c r="BNO39" s="231"/>
      <c r="BNP39" s="231"/>
      <c r="BNQ39" s="231"/>
      <c r="BNR39" s="231"/>
      <c r="BNS39" s="231"/>
      <c r="BNT39" s="231"/>
      <c r="BNU39" s="231"/>
      <c r="BNV39" s="231"/>
      <c r="BNW39" s="231"/>
      <c r="BNX39" s="231"/>
      <c r="BNY39" s="231"/>
      <c r="BNZ39" s="231"/>
      <c r="BOA39" s="231"/>
      <c r="BOB39" s="231"/>
      <c r="BOC39" s="231"/>
      <c r="BOD39" s="231"/>
      <c r="BOE39" s="231"/>
      <c r="BOF39" s="231"/>
      <c r="BOG39" s="231"/>
      <c r="BOH39" s="231"/>
      <c r="BOI39" s="231"/>
      <c r="BOJ39" s="231"/>
      <c r="BOK39" s="231"/>
      <c r="BOL39" s="231"/>
      <c r="BOM39" s="231"/>
      <c r="BON39" s="231"/>
      <c r="BOO39" s="231"/>
      <c r="BOP39" s="231"/>
      <c r="BOQ39" s="231"/>
      <c r="BOR39" s="231"/>
      <c r="BOS39" s="231"/>
      <c r="BOT39" s="231"/>
      <c r="BOU39" s="231"/>
      <c r="BOV39" s="231"/>
      <c r="BOW39" s="231"/>
      <c r="BOX39" s="231"/>
      <c r="BOY39" s="231"/>
      <c r="BOZ39" s="231"/>
      <c r="BPA39" s="231"/>
      <c r="BPB39" s="231"/>
      <c r="BPC39" s="231"/>
      <c r="BPD39" s="231"/>
      <c r="BPE39" s="231"/>
      <c r="BPF39" s="231"/>
      <c r="BPG39" s="231"/>
      <c r="BPH39" s="231"/>
      <c r="BPI39" s="231"/>
      <c r="BPJ39" s="231"/>
      <c r="BPK39" s="231"/>
      <c r="BPL39" s="231"/>
      <c r="BPM39" s="231"/>
      <c r="BPN39" s="231"/>
      <c r="BPO39" s="231"/>
      <c r="BPP39" s="231"/>
      <c r="BPQ39" s="231"/>
      <c r="BPR39" s="231"/>
      <c r="BPS39" s="231"/>
      <c r="BPT39" s="231"/>
      <c r="BPU39" s="231"/>
      <c r="BPV39" s="231"/>
      <c r="BPW39" s="231"/>
      <c r="BPX39" s="231"/>
      <c r="BPY39" s="231"/>
      <c r="BPZ39" s="231"/>
      <c r="BQA39" s="231"/>
      <c r="BQB39" s="231"/>
      <c r="BQC39" s="231"/>
      <c r="BQD39" s="231"/>
      <c r="BQE39" s="231"/>
      <c r="BQF39" s="231"/>
      <c r="BQG39" s="231"/>
      <c r="BQH39" s="231"/>
      <c r="BQI39" s="231"/>
      <c r="BQJ39" s="231"/>
      <c r="BQK39" s="231"/>
      <c r="BQL39" s="231"/>
      <c r="BQM39" s="231"/>
      <c r="BQN39" s="231"/>
      <c r="BQO39" s="231"/>
      <c r="BQP39" s="231"/>
      <c r="BQQ39" s="231"/>
      <c r="BQR39" s="231"/>
      <c r="BQS39" s="231"/>
      <c r="BQT39" s="231"/>
      <c r="BQU39" s="231"/>
      <c r="BQV39" s="231"/>
      <c r="BQW39" s="231"/>
      <c r="BQX39" s="231"/>
      <c r="BQY39" s="231"/>
      <c r="BQZ39" s="231"/>
      <c r="BRA39" s="231"/>
      <c r="BRB39" s="231"/>
      <c r="BRC39" s="231"/>
      <c r="BRD39" s="231"/>
      <c r="BRE39" s="231"/>
      <c r="BRF39" s="231"/>
      <c r="BRG39" s="231"/>
      <c r="BRH39" s="231"/>
      <c r="BRI39" s="231"/>
      <c r="BRJ39" s="231"/>
      <c r="BRK39" s="231"/>
      <c r="BRL39" s="231"/>
      <c r="BRM39" s="231"/>
      <c r="BRN39" s="231"/>
      <c r="BRO39" s="231"/>
      <c r="BRP39" s="231"/>
      <c r="BRQ39" s="231"/>
      <c r="BRR39" s="231"/>
      <c r="BRS39" s="231"/>
      <c r="BRT39" s="231"/>
      <c r="BRU39" s="231"/>
      <c r="BRV39" s="231"/>
      <c r="BRW39" s="231"/>
      <c r="BRX39" s="231"/>
      <c r="BRY39" s="231"/>
      <c r="BRZ39" s="231"/>
      <c r="BSA39" s="231"/>
      <c r="BSB39" s="231"/>
      <c r="BSC39" s="231"/>
      <c r="BSD39" s="231"/>
      <c r="BSE39" s="231"/>
      <c r="BSF39" s="231"/>
      <c r="BSG39" s="231"/>
      <c r="BSH39" s="231"/>
      <c r="BSI39" s="231"/>
      <c r="BSJ39" s="231"/>
      <c r="BSK39" s="231"/>
      <c r="BSL39" s="231"/>
      <c r="BSM39" s="231"/>
      <c r="BSN39" s="231"/>
      <c r="BSO39" s="231"/>
      <c r="BSP39" s="231"/>
      <c r="BSQ39" s="231"/>
      <c r="BSR39" s="231"/>
      <c r="BSS39" s="231"/>
      <c r="BST39" s="231"/>
      <c r="BSU39" s="231"/>
      <c r="BSV39" s="231"/>
      <c r="BSW39" s="231"/>
      <c r="BSX39" s="231"/>
      <c r="BSY39" s="231"/>
      <c r="BSZ39" s="231"/>
      <c r="BTA39" s="231"/>
      <c r="BTB39" s="231"/>
      <c r="BTC39" s="231"/>
      <c r="BTD39" s="231"/>
      <c r="BTE39" s="231"/>
      <c r="BTF39" s="231"/>
      <c r="BTG39" s="231"/>
      <c r="BTH39" s="231"/>
      <c r="BTI39" s="231"/>
      <c r="BTJ39" s="231"/>
      <c r="BTK39" s="231"/>
      <c r="BTL39" s="231"/>
      <c r="BTM39" s="231"/>
      <c r="BTN39" s="231"/>
      <c r="BTO39" s="231"/>
      <c r="BTP39" s="231"/>
      <c r="BTQ39" s="231"/>
      <c r="BTR39" s="231"/>
      <c r="BTS39" s="231"/>
      <c r="BTT39" s="231"/>
      <c r="BTU39" s="231"/>
      <c r="BTV39" s="231"/>
      <c r="BTW39" s="231"/>
      <c r="BTX39" s="231"/>
      <c r="BTY39" s="231"/>
      <c r="BTZ39" s="231"/>
      <c r="BUA39" s="231"/>
      <c r="BUB39" s="231"/>
      <c r="BUC39" s="231"/>
      <c r="BUD39" s="231"/>
      <c r="BUE39" s="231"/>
      <c r="BUF39" s="231"/>
      <c r="BUG39" s="231"/>
      <c r="BUH39" s="231"/>
      <c r="BUI39" s="231"/>
      <c r="BUJ39" s="231"/>
      <c r="BUK39" s="231"/>
      <c r="BUL39" s="231"/>
      <c r="BUM39" s="231"/>
      <c r="BUN39" s="231"/>
      <c r="BUO39" s="231"/>
      <c r="BUP39" s="231"/>
      <c r="BUQ39" s="231"/>
      <c r="BUR39" s="231"/>
      <c r="BUS39" s="231"/>
      <c r="BUT39" s="231"/>
      <c r="BUU39" s="231"/>
      <c r="BUV39" s="231"/>
      <c r="BUW39" s="231"/>
      <c r="BUX39" s="231"/>
      <c r="BUY39" s="231"/>
      <c r="BUZ39" s="231"/>
      <c r="BVA39" s="231"/>
      <c r="BVB39" s="231"/>
      <c r="BVC39" s="231"/>
      <c r="BVD39" s="231"/>
      <c r="BVE39" s="231"/>
      <c r="BVF39" s="231"/>
      <c r="BVG39" s="231"/>
      <c r="BVH39" s="231"/>
      <c r="BVI39" s="231"/>
      <c r="BVJ39" s="231"/>
      <c r="BVK39" s="231"/>
      <c r="BVL39" s="231"/>
      <c r="BVM39" s="231"/>
      <c r="BVN39" s="231"/>
      <c r="BVO39" s="231"/>
      <c r="BVP39" s="231"/>
      <c r="BVQ39" s="231"/>
      <c r="BVR39" s="231"/>
      <c r="BVS39" s="231"/>
      <c r="BVT39" s="231"/>
      <c r="BVU39" s="231"/>
      <c r="BVV39" s="231"/>
      <c r="BVW39" s="231"/>
      <c r="BVX39" s="231"/>
      <c r="BVY39" s="231"/>
      <c r="BVZ39" s="231"/>
      <c r="BWA39" s="231"/>
      <c r="BWB39" s="231"/>
      <c r="BWC39" s="231"/>
      <c r="BWD39" s="231"/>
      <c r="BWE39" s="231"/>
      <c r="BWF39" s="231"/>
      <c r="BWG39" s="231"/>
      <c r="BWH39" s="231"/>
      <c r="BWI39" s="231"/>
      <c r="BWJ39" s="231"/>
      <c r="BWK39" s="231"/>
      <c r="BWL39" s="231"/>
      <c r="BWM39" s="231"/>
      <c r="BWN39" s="231"/>
      <c r="BWO39" s="231"/>
      <c r="BWP39" s="231"/>
      <c r="BWQ39" s="231"/>
      <c r="BWR39" s="231"/>
      <c r="BWS39" s="231"/>
      <c r="BWT39" s="231"/>
      <c r="BWU39" s="231"/>
      <c r="BWV39" s="231"/>
      <c r="BWW39" s="231"/>
      <c r="BWX39" s="231"/>
      <c r="BWY39" s="231"/>
      <c r="BWZ39" s="231"/>
      <c r="BXA39" s="231"/>
      <c r="BXB39" s="231"/>
      <c r="BXC39" s="231"/>
      <c r="BXD39" s="231"/>
      <c r="BXE39" s="231"/>
      <c r="BXF39" s="231"/>
      <c r="BXG39" s="231"/>
      <c r="BXH39" s="231"/>
      <c r="BXI39" s="231"/>
      <c r="BXJ39" s="231"/>
      <c r="BXK39" s="231"/>
      <c r="BXL39" s="231"/>
      <c r="BXM39" s="231"/>
      <c r="BXN39" s="231"/>
      <c r="BXO39" s="231"/>
      <c r="BXP39" s="231"/>
      <c r="BXQ39" s="231"/>
      <c r="BXR39" s="231"/>
      <c r="BXS39" s="231"/>
      <c r="BXT39" s="231"/>
      <c r="BXU39" s="231"/>
      <c r="BXV39" s="231"/>
      <c r="BXW39" s="231"/>
      <c r="BXX39" s="231"/>
      <c r="BXY39" s="231"/>
      <c r="BXZ39" s="231"/>
      <c r="BYA39" s="231"/>
      <c r="BYB39" s="231"/>
      <c r="BYC39" s="231"/>
      <c r="BYD39" s="231"/>
      <c r="BYE39" s="231"/>
      <c r="BYF39" s="231"/>
      <c r="BYG39" s="231"/>
      <c r="BYH39" s="231"/>
      <c r="BYI39" s="231"/>
      <c r="BYJ39" s="231"/>
      <c r="BYK39" s="231"/>
      <c r="BYL39" s="231"/>
      <c r="BYM39" s="231"/>
      <c r="BYN39" s="231"/>
      <c r="BYO39" s="231"/>
      <c r="BYP39" s="231"/>
      <c r="BYQ39" s="231"/>
      <c r="BYR39" s="231"/>
      <c r="BYS39" s="231"/>
      <c r="BYT39" s="231"/>
      <c r="BYU39" s="231"/>
      <c r="BYV39" s="231"/>
      <c r="BYW39" s="231"/>
      <c r="BYX39" s="231"/>
      <c r="BYY39" s="231"/>
      <c r="BYZ39" s="231"/>
      <c r="BZA39" s="231"/>
      <c r="BZB39" s="231"/>
      <c r="BZC39" s="231"/>
      <c r="BZD39" s="231"/>
      <c r="BZE39" s="231"/>
      <c r="BZF39" s="231"/>
      <c r="BZG39" s="231"/>
      <c r="BZH39" s="231"/>
      <c r="BZI39" s="231"/>
      <c r="BZJ39" s="231"/>
      <c r="BZK39" s="231"/>
      <c r="BZL39" s="231"/>
      <c r="BZM39" s="231"/>
      <c r="BZN39" s="231"/>
      <c r="BZO39" s="231"/>
      <c r="BZP39" s="231"/>
      <c r="BZQ39" s="231"/>
      <c r="BZR39" s="231"/>
      <c r="BZS39" s="231"/>
      <c r="BZT39" s="231"/>
      <c r="BZU39" s="231"/>
      <c r="BZV39" s="231"/>
      <c r="BZW39" s="231"/>
      <c r="BZX39" s="231"/>
      <c r="BZY39" s="231"/>
      <c r="BZZ39" s="231"/>
      <c r="CAA39" s="231"/>
      <c r="CAB39" s="231"/>
      <c r="CAC39" s="231"/>
      <c r="CAD39" s="231"/>
      <c r="CAE39" s="231"/>
      <c r="CAF39" s="231"/>
      <c r="CAG39" s="231"/>
      <c r="CAH39" s="231"/>
      <c r="CAI39" s="231"/>
      <c r="CAJ39" s="231"/>
      <c r="CAK39" s="231"/>
      <c r="CAL39" s="231"/>
      <c r="CAM39" s="231"/>
      <c r="CAN39" s="231"/>
      <c r="CAO39" s="231"/>
      <c r="CAP39" s="231"/>
      <c r="CAQ39" s="231"/>
      <c r="CAR39" s="231"/>
      <c r="CAS39" s="231"/>
      <c r="CAT39" s="231"/>
      <c r="CAU39" s="231"/>
      <c r="CAV39" s="231"/>
      <c r="CAW39" s="231"/>
      <c r="CAX39" s="231"/>
      <c r="CAY39" s="231"/>
      <c r="CAZ39" s="231"/>
      <c r="CBA39" s="231"/>
      <c r="CBB39" s="231"/>
      <c r="CBC39" s="231"/>
      <c r="CBD39" s="231"/>
      <c r="CBE39" s="231"/>
      <c r="CBF39" s="231"/>
      <c r="CBG39" s="231"/>
      <c r="CBH39" s="231"/>
      <c r="CBI39" s="231"/>
      <c r="CBJ39" s="231"/>
      <c r="CBK39" s="231"/>
      <c r="CBL39" s="231"/>
      <c r="CBM39" s="231"/>
      <c r="CBN39" s="231"/>
      <c r="CBO39" s="231"/>
      <c r="CBP39" s="231"/>
      <c r="CBQ39" s="231"/>
      <c r="CBR39" s="231"/>
      <c r="CBS39" s="231"/>
      <c r="CBT39" s="231"/>
      <c r="CBU39" s="231"/>
      <c r="CBV39" s="231"/>
      <c r="CBW39" s="231"/>
      <c r="CBX39" s="231"/>
      <c r="CBY39" s="231"/>
      <c r="CBZ39" s="231"/>
      <c r="CCA39" s="231"/>
      <c r="CCB39" s="231"/>
      <c r="CCC39" s="231"/>
      <c r="CCD39" s="231"/>
      <c r="CCE39" s="231"/>
      <c r="CCF39" s="231"/>
      <c r="CCG39" s="231"/>
      <c r="CCH39" s="231"/>
      <c r="CCI39" s="231"/>
      <c r="CCJ39" s="231"/>
      <c r="CCK39" s="231"/>
      <c r="CCL39" s="231"/>
      <c r="CCM39" s="231"/>
      <c r="CCN39" s="231"/>
      <c r="CCO39" s="231"/>
      <c r="CCP39" s="231"/>
      <c r="CCQ39" s="231"/>
      <c r="CCR39" s="231"/>
      <c r="CCS39" s="231"/>
      <c r="CCT39" s="231"/>
      <c r="CCU39" s="231"/>
      <c r="CCV39" s="231"/>
      <c r="CCW39" s="231"/>
      <c r="CCX39" s="231"/>
      <c r="CCY39" s="231"/>
      <c r="CCZ39" s="231"/>
      <c r="CDA39" s="231"/>
      <c r="CDB39" s="231"/>
      <c r="CDC39" s="231"/>
      <c r="CDD39" s="231"/>
      <c r="CDE39" s="231"/>
      <c r="CDF39" s="231"/>
      <c r="CDG39" s="231"/>
      <c r="CDH39" s="231"/>
      <c r="CDI39" s="231"/>
      <c r="CDJ39" s="231"/>
      <c r="CDK39" s="231"/>
      <c r="CDL39" s="231"/>
      <c r="CDM39" s="231"/>
      <c r="CDN39" s="231"/>
      <c r="CDO39" s="231"/>
      <c r="CDP39" s="231"/>
      <c r="CDQ39" s="231"/>
      <c r="CDR39" s="231"/>
      <c r="CDS39" s="231"/>
      <c r="CDT39" s="231"/>
      <c r="CDU39" s="231"/>
      <c r="CDV39" s="231"/>
      <c r="CDW39" s="231"/>
      <c r="CDX39" s="231"/>
      <c r="CDY39" s="231"/>
      <c r="CDZ39" s="231"/>
      <c r="CEA39" s="231"/>
      <c r="CEB39" s="231"/>
      <c r="CEC39" s="231"/>
      <c r="CED39" s="231"/>
      <c r="CEE39" s="231"/>
      <c r="CEF39" s="231"/>
      <c r="CEG39" s="231"/>
      <c r="CEH39" s="231"/>
      <c r="CEI39" s="231"/>
      <c r="CEJ39" s="231"/>
      <c r="CEK39" s="231"/>
      <c r="CEL39" s="231"/>
      <c r="CEM39" s="231"/>
      <c r="CEN39" s="231"/>
      <c r="CEO39" s="231"/>
      <c r="CEP39" s="231"/>
      <c r="CEQ39" s="231"/>
      <c r="CER39" s="231"/>
      <c r="CES39" s="231"/>
      <c r="CET39" s="231"/>
      <c r="CEU39" s="231"/>
      <c r="CEV39" s="231"/>
      <c r="CEW39" s="231"/>
      <c r="CEX39" s="231"/>
      <c r="CEY39" s="231"/>
      <c r="CEZ39" s="231"/>
      <c r="CFA39" s="231"/>
      <c r="CFB39" s="231"/>
      <c r="CFC39" s="231"/>
      <c r="CFD39" s="231"/>
      <c r="CFE39" s="231"/>
      <c r="CFF39" s="231"/>
      <c r="CFG39" s="231"/>
      <c r="CFH39" s="231"/>
      <c r="CFI39" s="231"/>
      <c r="CFJ39" s="231"/>
      <c r="CFK39" s="231"/>
      <c r="CFL39" s="231"/>
      <c r="CFM39" s="231"/>
      <c r="CFN39" s="231"/>
      <c r="CFO39" s="231"/>
      <c r="CFP39" s="231"/>
      <c r="CFQ39" s="231"/>
      <c r="CFR39" s="231"/>
      <c r="CFS39" s="231"/>
      <c r="CFT39" s="231"/>
      <c r="CFU39" s="231"/>
      <c r="CFV39" s="231"/>
      <c r="CFW39" s="231"/>
      <c r="CFX39" s="231"/>
      <c r="CFY39" s="231"/>
      <c r="CFZ39" s="231"/>
      <c r="CGA39" s="231"/>
      <c r="CGB39" s="231"/>
      <c r="CGC39" s="231"/>
      <c r="CGD39" s="231"/>
      <c r="CGE39" s="231"/>
      <c r="CGF39" s="231"/>
      <c r="CGG39" s="231"/>
      <c r="CGH39" s="231"/>
      <c r="CGI39" s="231"/>
      <c r="CGJ39" s="231"/>
      <c r="CGK39" s="231"/>
      <c r="CGL39" s="231"/>
      <c r="CGM39" s="231"/>
      <c r="CGN39" s="231"/>
      <c r="CGO39" s="231"/>
      <c r="CGP39" s="231"/>
      <c r="CGQ39" s="231"/>
      <c r="CGR39" s="231"/>
      <c r="CGS39" s="231"/>
      <c r="CGT39" s="231"/>
      <c r="CGU39" s="231"/>
      <c r="CGV39" s="231"/>
      <c r="CGW39" s="231"/>
      <c r="CGX39" s="231"/>
      <c r="CGY39" s="231"/>
      <c r="CGZ39" s="231"/>
      <c r="CHA39" s="231"/>
      <c r="CHB39" s="231"/>
      <c r="CHC39" s="231"/>
      <c r="CHD39" s="231"/>
      <c r="CHE39" s="231"/>
      <c r="CHF39" s="231"/>
      <c r="CHG39" s="231"/>
      <c r="CHH39" s="231"/>
      <c r="CHI39" s="231"/>
      <c r="CHJ39" s="231"/>
      <c r="CHK39" s="231"/>
      <c r="CHL39" s="231"/>
      <c r="CHM39" s="231"/>
      <c r="CHN39" s="231"/>
      <c r="CHO39" s="231"/>
      <c r="CHP39" s="231"/>
      <c r="CHQ39" s="231"/>
      <c r="CHR39" s="231"/>
      <c r="CHS39" s="231"/>
      <c r="CHT39" s="231"/>
      <c r="CHU39" s="231"/>
      <c r="CHV39" s="231"/>
      <c r="CHW39" s="231"/>
      <c r="CHX39" s="231"/>
      <c r="CHY39" s="231"/>
      <c r="CHZ39" s="231"/>
      <c r="CIA39" s="231"/>
      <c r="CIB39" s="231"/>
      <c r="CIC39" s="231"/>
      <c r="CID39" s="231"/>
      <c r="CIE39" s="231"/>
      <c r="CIF39" s="231"/>
      <c r="CIG39" s="231"/>
      <c r="CIH39" s="231"/>
      <c r="CII39" s="231"/>
      <c r="CIJ39" s="231"/>
      <c r="CIK39" s="231"/>
      <c r="CIL39" s="231"/>
      <c r="CIM39" s="231"/>
      <c r="CIN39" s="231"/>
      <c r="CIO39" s="231"/>
      <c r="CIP39" s="231"/>
      <c r="CIQ39" s="231"/>
      <c r="CIR39" s="231"/>
      <c r="CIS39" s="231"/>
      <c r="CIT39" s="231"/>
      <c r="CIU39" s="231"/>
      <c r="CIV39" s="231"/>
      <c r="CIW39" s="231"/>
      <c r="CIX39" s="231"/>
      <c r="CIY39" s="231"/>
      <c r="CIZ39" s="231"/>
      <c r="CJA39" s="231"/>
      <c r="CJB39" s="231"/>
      <c r="CJC39" s="231"/>
      <c r="CJD39" s="231"/>
      <c r="CJE39" s="231"/>
      <c r="CJF39" s="231"/>
      <c r="CJG39" s="231"/>
      <c r="CJH39" s="231"/>
      <c r="CJI39" s="231"/>
      <c r="CJJ39" s="231"/>
      <c r="CJK39" s="231"/>
      <c r="CJL39" s="231"/>
      <c r="CJM39" s="231"/>
      <c r="CJN39" s="231"/>
      <c r="CJO39" s="231"/>
      <c r="CJP39" s="231"/>
      <c r="CJQ39" s="231"/>
      <c r="CJR39" s="231"/>
      <c r="CJS39" s="231"/>
      <c r="CJT39" s="231"/>
      <c r="CJU39" s="231"/>
      <c r="CJV39" s="231"/>
      <c r="CJW39" s="231"/>
      <c r="CJX39" s="231"/>
      <c r="CJY39" s="231"/>
      <c r="CJZ39" s="231"/>
      <c r="CKA39" s="231"/>
      <c r="CKB39" s="231"/>
      <c r="CKC39" s="231"/>
      <c r="CKD39" s="231"/>
      <c r="CKE39" s="231"/>
      <c r="CKF39" s="231"/>
      <c r="CKG39" s="231"/>
      <c r="CKH39" s="231"/>
      <c r="CKI39" s="231"/>
      <c r="CKJ39" s="231"/>
      <c r="CKK39" s="231"/>
      <c r="CKL39" s="231"/>
      <c r="CKM39" s="231"/>
      <c r="CKN39" s="231"/>
      <c r="CKO39" s="231"/>
      <c r="CKP39" s="231"/>
      <c r="CKQ39" s="231"/>
      <c r="CKR39" s="231"/>
      <c r="CKS39" s="231"/>
      <c r="CKT39" s="231"/>
      <c r="CKU39" s="231"/>
      <c r="CKV39" s="231"/>
      <c r="CKW39" s="231"/>
      <c r="CKX39" s="231"/>
      <c r="CKY39" s="231"/>
      <c r="CKZ39" s="231"/>
      <c r="CLA39" s="231"/>
      <c r="CLB39" s="231"/>
      <c r="CLC39" s="231"/>
      <c r="CLD39" s="231"/>
      <c r="CLE39" s="231"/>
      <c r="CLF39" s="231"/>
      <c r="CLG39" s="231"/>
      <c r="CLH39" s="231"/>
      <c r="CLI39" s="231"/>
      <c r="CLJ39" s="231"/>
      <c r="CLK39" s="231"/>
      <c r="CLL39" s="231"/>
      <c r="CLM39" s="231"/>
      <c r="CLN39" s="231"/>
      <c r="CLO39" s="231"/>
      <c r="CLP39" s="231"/>
      <c r="CLQ39" s="231"/>
      <c r="CLR39" s="231"/>
      <c r="CLS39" s="231"/>
      <c r="CLT39" s="231"/>
      <c r="CLU39" s="231"/>
      <c r="CLV39" s="231"/>
      <c r="CLW39" s="231"/>
      <c r="CLX39" s="231"/>
      <c r="CLY39" s="231"/>
      <c r="CLZ39" s="231"/>
      <c r="CMA39" s="231"/>
      <c r="CMB39" s="231"/>
      <c r="CMC39" s="231"/>
      <c r="CMD39" s="231"/>
      <c r="CME39" s="231"/>
      <c r="CMF39" s="231"/>
      <c r="CMG39" s="231"/>
      <c r="CMH39" s="231"/>
      <c r="CMI39" s="231"/>
      <c r="CMJ39" s="231"/>
      <c r="CMK39" s="231"/>
      <c r="CML39" s="231"/>
      <c r="CMM39" s="231"/>
      <c r="CMN39" s="231"/>
      <c r="CMO39" s="231"/>
      <c r="CMP39" s="231"/>
      <c r="CMQ39" s="231"/>
      <c r="CMR39" s="231"/>
      <c r="CMS39" s="231"/>
      <c r="CMT39" s="231"/>
      <c r="CMU39" s="231"/>
      <c r="CMV39" s="231"/>
      <c r="CMW39" s="231"/>
      <c r="CMX39" s="231"/>
      <c r="CMY39" s="231"/>
      <c r="CMZ39" s="231"/>
      <c r="CNA39" s="231"/>
      <c r="CNB39" s="231"/>
      <c r="CNC39" s="231"/>
      <c r="CND39" s="231"/>
      <c r="CNE39" s="231"/>
      <c r="CNF39" s="231"/>
      <c r="CNG39" s="231"/>
      <c r="CNH39" s="231"/>
      <c r="CNI39" s="231"/>
      <c r="CNJ39" s="231"/>
      <c r="CNK39" s="231"/>
      <c r="CNL39" s="231"/>
      <c r="CNM39" s="231"/>
      <c r="CNN39" s="231"/>
      <c r="CNO39" s="231"/>
      <c r="CNP39" s="231"/>
      <c r="CNQ39" s="231"/>
      <c r="CNR39" s="231"/>
      <c r="CNS39" s="231"/>
      <c r="CNT39" s="231"/>
      <c r="CNU39" s="231"/>
      <c r="CNV39" s="231"/>
      <c r="CNW39" s="231"/>
      <c r="CNX39" s="231"/>
      <c r="CNY39" s="231"/>
      <c r="CNZ39" s="231"/>
      <c r="COA39" s="231"/>
      <c r="COB39" s="231"/>
      <c r="COC39" s="231"/>
      <c r="COD39" s="231"/>
      <c r="COE39" s="231"/>
      <c r="COF39" s="231"/>
      <c r="COG39" s="231"/>
      <c r="COH39" s="231"/>
      <c r="COI39" s="231"/>
      <c r="COJ39" s="231"/>
      <c r="COK39" s="231"/>
      <c r="COL39" s="231"/>
      <c r="COM39" s="231"/>
      <c r="CON39" s="231"/>
      <c r="COO39" s="231"/>
      <c r="COP39" s="231"/>
      <c r="COQ39" s="231"/>
      <c r="COR39" s="231"/>
      <c r="COS39" s="231"/>
      <c r="COT39" s="231"/>
      <c r="COU39" s="231"/>
      <c r="COV39" s="231"/>
      <c r="COW39" s="231"/>
      <c r="COX39" s="231"/>
      <c r="COY39" s="231"/>
      <c r="COZ39" s="231"/>
      <c r="CPA39" s="231"/>
      <c r="CPB39" s="231"/>
      <c r="CPC39" s="231"/>
      <c r="CPD39" s="231"/>
      <c r="CPE39" s="231"/>
      <c r="CPF39" s="231"/>
      <c r="CPG39" s="231"/>
      <c r="CPH39" s="231"/>
      <c r="CPI39" s="231"/>
      <c r="CPJ39" s="231"/>
      <c r="CPK39" s="231"/>
      <c r="CPL39" s="231"/>
      <c r="CPM39" s="231"/>
      <c r="CPN39" s="231"/>
      <c r="CPO39" s="231"/>
      <c r="CPP39" s="231"/>
      <c r="CPQ39" s="231"/>
      <c r="CPR39" s="231"/>
      <c r="CPS39" s="231"/>
      <c r="CPT39" s="231"/>
      <c r="CPU39" s="231"/>
      <c r="CPV39" s="231"/>
      <c r="CPW39" s="231"/>
      <c r="CPX39" s="231"/>
      <c r="CPY39" s="231"/>
      <c r="CPZ39" s="231"/>
      <c r="CQA39" s="231"/>
      <c r="CQB39" s="231"/>
      <c r="CQC39" s="231"/>
      <c r="CQD39" s="231"/>
      <c r="CQE39" s="231"/>
      <c r="CQF39" s="231"/>
      <c r="CQG39" s="231"/>
      <c r="CQH39" s="231"/>
      <c r="CQI39" s="231"/>
      <c r="CQJ39" s="231"/>
      <c r="CQK39" s="231"/>
      <c r="CQL39" s="231"/>
      <c r="CQM39" s="231"/>
      <c r="CQN39" s="231"/>
      <c r="CQO39" s="231"/>
      <c r="CQP39" s="231"/>
      <c r="CQQ39" s="231"/>
      <c r="CQR39" s="231"/>
      <c r="CQS39" s="231"/>
      <c r="CQT39" s="231"/>
      <c r="CQU39" s="231"/>
      <c r="CQV39" s="231"/>
      <c r="CQW39" s="231"/>
      <c r="CQX39" s="231"/>
      <c r="CQY39" s="231"/>
      <c r="CQZ39" s="231"/>
      <c r="CRA39" s="231"/>
      <c r="CRB39" s="231"/>
      <c r="CRC39" s="231"/>
      <c r="CRD39" s="231"/>
      <c r="CRE39" s="231"/>
      <c r="CRF39" s="231"/>
      <c r="CRG39" s="231"/>
      <c r="CRH39" s="231"/>
      <c r="CRI39" s="231"/>
      <c r="CRJ39" s="231"/>
      <c r="CRK39" s="231"/>
      <c r="CRL39" s="231"/>
      <c r="CRM39" s="231"/>
      <c r="CRN39" s="231"/>
      <c r="CRO39" s="231"/>
      <c r="CRP39" s="231"/>
      <c r="CRQ39" s="231"/>
      <c r="CRR39" s="231"/>
      <c r="CRS39" s="231"/>
      <c r="CRT39" s="231"/>
      <c r="CRU39" s="231"/>
      <c r="CRV39" s="231"/>
      <c r="CRW39" s="231"/>
      <c r="CRX39" s="231"/>
      <c r="CRY39" s="231"/>
      <c r="CRZ39" s="231"/>
      <c r="CSA39" s="231"/>
      <c r="CSB39" s="231"/>
      <c r="CSC39" s="231"/>
      <c r="CSD39" s="231"/>
      <c r="CSE39" s="231"/>
      <c r="CSF39" s="231"/>
      <c r="CSG39" s="231"/>
      <c r="CSH39" s="231"/>
      <c r="CSI39" s="231"/>
      <c r="CSJ39" s="231"/>
      <c r="CSK39" s="231"/>
      <c r="CSL39" s="231"/>
      <c r="CSM39" s="231"/>
      <c r="CSN39" s="231"/>
      <c r="CSO39" s="231"/>
      <c r="CSP39" s="231"/>
      <c r="CSQ39" s="231"/>
      <c r="CSR39" s="231"/>
      <c r="CSS39" s="231"/>
      <c r="CST39" s="231"/>
      <c r="CSU39" s="231"/>
      <c r="CSV39" s="231"/>
      <c r="CSW39" s="231"/>
      <c r="CSX39" s="231"/>
      <c r="CSY39" s="231"/>
      <c r="CSZ39" s="231"/>
      <c r="CTA39" s="231"/>
      <c r="CTB39" s="231"/>
      <c r="CTC39" s="231"/>
      <c r="CTD39" s="231"/>
      <c r="CTE39" s="231"/>
      <c r="CTF39" s="231"/>
      <c r="CTG39" s="231"/>
      <c r="CTH39" s="231"/>
      <c r="CTI39" s="231"/>
      <c r="CTJ39" s="231"/>
      <c r="CTK39" s="231"/>
      <c r="CTL39" s="231"/>
      <c r="CTM39" s="231"/>
      <c r="CTN39" s="231"/>
      <c r="CTO39" s="231"/>
      <c r="CTP39" s="231"/>
      <c r="CTQ39" s="231"/>
      <c r="CTR39" s="231"/>
      <c r="CTS39" s="231"/>
      <c r="CTT39" s="231"/>
      <c r="CTU39" s="231"/>
      <c r="CTV39" s="231"/>
      <c r="CTW39" s="231"/>
      <c r="CTX39" s="231"/>
      <c r="CTY39" s="231"/>
      <c r="CTZ39" s="231"/>
      <c r="CUA39" s="231"/>
      <c r="CUB39" s="231"/>
      <c r="CUC39" s="231"/>
      <c r="CUD39" s="231"/>
      <c r="CUE39" s="231"/>
      <c r="CUF39" s="231"/>
      <c r="CUG39" s="231"/>
      <c r="CUH39" s="231"/>
      <c r="CUI39" s="231"/>
      <c r="CUJ39" s="231"/>
      <c r="CUK39" s="231"/>
      <c r="CUL39" s="231"/>
      <c r="CUM39" s="231"/>
      <c r="CUN39" s="231"/>
      <c r="CUO39" s="231"/>
      <c r="CUP39" s="231"/>
      <c r="CUQ39" s="231"/>
      <c r="CUR39" s="231"/>
      <c r="CUS39" s="231"/>
      <c r="CUT39" s="231"/>
      <c r="CUU39" s="231"/>
      <c r="CUV39" s="231"/>
      <c r="CUW39" s="231"/>
      <c r="CUX39" s="231"/>
      <c r="CUY39" s="231"/>
      <c r="CUZ39" s="231"/>
      <c r="CVA39" s="231"/>
      <c r="CVB39" s="231"/>
      <c r="CVC39" s="231"/>
      <c r="CVD39" s="231"/>
      <c r="CVE39" s="231"/>
      <c r="CVF39" s="231"/>
      <c r="CVG39" s="231"/>
      <c r="CVH39" s="231"/>
      <c r="CVI39" s="231"/>
      <c r="CVJ39" s="231"/>
      <c r="CVK39" s="231"/>
      <c r="CVL39" s="231"/>
      <c r="CVM39" s="231"/>
      <c r="CVN39" s="231"/>
      <c r="CVO39" s="231"/>
      <c r="CVP39" s="231"/>
      <c r="CVQ39" s="231"/>
      <c r="CVR39" s="231"/>
      <c r="CVS39" s="231"/>
      <c r="CVT39" s="231"/>
      <c r="CVU39" s="231"/>
      <c r="CVV39" s="231"/>
      <c r="CVW39" s="231"/>
      <c r="CVX39" s="231"/>
      <c r="CVY39" s="231"/>
      <c r="CVZ39" s="231"/>
      <c r="CWA39" s="231"/>
      <c r="CWB39" s="231"/>
      <c r="CWC39" s="231"/>
      <c r="CWD39" s="231"/>
      <c r="CWE39" s="231"/>
      <c r="CWF39" s="231"/>
      <c r="CWG39" s="231"/>
      <c r="CWH39" s="231"/>
      <c r="CWI39" s="231"/>
      <c r="CWJ39" s="231"/>
      <c r="CWK39" s="231"/>
      <c r="CWL39" s="231"/>
      <c r="CWM39" s="231"/>
      <c r="CWN39" s="231"/>
      <c r="CWO39" s="231"/>
      <c r="CWP39" s="231"/>
      <c r="CWQ39" s="231"/>
      <c r="CWR39" s="231"/>
      <c r="CWS39" s="231"/>
      <c r="CWT39" s="231"/>
      <c r="CWU39" s="231"/>
      <c r="CWV39" s="231"/>
      <c r="CWW39" s="231"/>
      <c r="CWX39" s="231"/>
      <c r="CWY39" s="231"/>
      <c r="CWZ39" s="231"/>
      <c r="CXA39" s="231"/>
      <c r="CXB39" s="231"/>
      <c r="CXC39" s="231"/>
      <c r="CXD39" s="231"/>
      <c r="CXE39" s="231"/>
      <c r="CXF39" s="231"/>
      <c r="CXG39" s="231"/>
      <c r="CXH39" s="231"/>
      <c r="CXI39" s="231"/>
      <c r="CXJ39" s="231"/>
      <c r="CXK39" s="231"/>
      <c r="CXL39" s="231"/>
      <c r="CXM39" s="231"/>
      <c r="CXN39" s="231"/>
      <c r="CXO39" s="231"/>
      <c r="CXP39" s="231"/>
      <c r="CXQ39" s="231"/>
      <c r="CXR39" s="231"/>
      <c r="CXS39" s="231"/>
      <c r="CXT39" s="231"/>
      <c r="CXU39" s="231"/>
      <c r="CXV39" s="231"/>
      <c r="CXW39" s="231"/>
      <c r="CXX39" s="231"/>
      <c r="CXY39" s="231"/>
      <c r="CXZ39" s="231"/>
      <c r="CYA39" s="231"/>
      <c r="CYB39" s="231"/>
      <c r="CYC39" s="231"/>
      <c r="CYD39" s="231"/>
      <c r="CYE39" s="231"/>
      <c r="CYF39" s="231"/>
      <c r="CYG39" s="231"/>
      <c r="CYH39" s="231"/>
      <c r="CYI39" s="231"/>
      <c r="CYJ39" s="231"/>
      <c r="CYK39" s="231"/>
      <c r="CYL39" s="231"/>
      <c r="CYM39" s="231"/>
      <c r="CYN39" s="231"/>
      <c r="CYO39" s="231"/>
      <c r="CYP39" s="231"/>
      <c r="CYQ39" s="231"/>
      <c r="CYR39" s="231"/>
      <c r="CYS39" s="231"/>
      <c r="CYT39" s="231"/>
      <c r="CYU39" s="231"/>
      <c r="CYV39" s="231"/>
      <c r="CYW39" s="231"/>
      <c r="CYX39" s="231"/>
      <c r="CYY39" s="231"/>
      <c r="CYZ39" s="231"/>
      <c r="CZA39" s="231"/>
      <c r="CZB39" s="231"/>
      <c r="CZC39" s="231"/>
      <c r="CZD39" s="231"/>
      <c r="CZE39" s="231"/>
      <c r="CZF39" s="231"/>
      <c r="CZG39" s="231"/>
      <c r="CZH39" s="231"/>
      <c r="CZI39" s="231"/>
      <c r="CZJ39" s="231"/>
      <c r="CZK39" s="231"/>
      <c r="CZL39" s="231"/>
      <c r="CZM39" s="231"/>
      <c r="CZN39" s="231"/>
      <c r="CZO39" s="231"/>
      <c r="CZP39" s="231"/>
      <c r="CZQ39" s="231"/>
      <c r="CZR39" s="231"/>
      <c r="CZS39" s="231"/>
      <c r="CZT39" s="231"/>
      <c r="CZU39" s="231"/>
      <c r="CZV39" s="231"/>
      <c r="CZW39" s="231"/>
      <c r="CZX39" s="231"/>
      <c r="CZY39" s="231"/>
      <c r="CZZ39" s="231"/>
      <c r="DAA39" s="231"/>
      <c r="DAB39" s="231"/>
      <c r="DAC39" s="231"/>
      <c r="DAD39" s="231"/>
      <c r="DAE39" s="231"/>
      <c r="DAF39" s="231"/>
      <c r="DAG39" s="231"/>
      <c r="DAH39" s="231"/>
      <c r="DAI39" s="231"/>
      <c r="DAJ39" s="231"/>
      <c r="DAK39" s="231"/>
      <c r="DAL39" s="231"/>
      <c r="DAM39" s="231"/>
      <c r="DAN39" s="231"/>
      <c r="DAO39" s="231"/>
      <c r="DAP39" s="231"/>
      <c r="DAQ39" s="231"/>
      <c r="DAR39" s="231"/>
      <c r="DAS39" s="231"/>
      <c r="DAT39" s="231"/>
      <c r="DAU39" s="231"/>
      <c r="DAV39" s="231"/>
      <c r="DAW39" s="231"/>
      <c r="DAX39" s="231"/>
      <c r="DAY39" s="231"/>
      <c r="DAZ39" s="231"/>
      <c r="DBA39" s="231"/>
      <c r="DBB39" s="231"/>
      <c r="DBC39" s="231"/>
      <c r="DBD39" s="231"/>
      <c r="DBE39" s="231"/>
      <c r="DBF39" s="231"/>
      <c r="DBG39" s="231"/>
      <c r="DBH39" s="231"/>
      <c r="DBI39" s="231"/>
      <c r="DBJ39" s="231"/>
      <c r="DBK39" s="231"/>
      <c r="DBL39" s="231"/>
      <c r="DBM39" s="231"/>
      <c r="DBN39" s="231"/>
      <c r="DBO39" s="231"/>
      <c r="DBP39" s="231"/>
      <c r="DBQ39" s="231"/>
      <c r="DBR39" s="231"/>
      <c r="DBS39" s="231"/>
      <c r="DBT39" s="231"/>
      <c r="DBU39" s="231"/>
      <c r="DBV39" s="231"/>
      <c r="DBW39" s="231"/>
      <c r="DBX39" s="231"/>
      <c r="DBY39" s="231"/>
      <c r="DBZ39" s="231"/>
      <c r="DCA39" s="231"/>
      <c r="DCB39" s="231"/>
      <c r="DCC39" s="231"/>
      <c r="DCD39" s="231"/>
      <c r="DCE39" s="231"/>
      <c r="DCF39" s="231"/>
      <c r="DCG39" s="231"/>
      <c r="DCH39" s="231"/>
      <c r="DCI39" s="231"/>
      <c r="DCJ39" s="231"/>
      <c r="DCK39" s="231"/>
      <c r="DCL39" s="231"/>
      <c r="DCM39" s="231"/>
      <c r="DCN39" s="231"/>
      <c r="DCO39" s="231"/>
      <c r="DCP39" s="231"/>
      <c r="DCQ39" s="231"/>
      <c r="DCR39" s="231"/>
      <c r="DCS39" s="231"/>
      <c r="DCT39" s="231"/>
      <c r="DCU39" s="231"/>
      <c r="DCV39" s="231"/>
      <c r="DCW39" s="231"/>
      <c r="DCX39" s="231"/>
      <c r="DCY39" s="231"/>
      <c r="DCZ39" s="231"/>
      <c r="DDA39" s="231"/>
      <c r="DDB39" s="231"/>
      <c r="DDC39" s="231"/>
      <c r="DDD39" s="231"/>
      <c r="DDE39" s="231"/>
      <c r="DDF39" s="231"/>
      <c r="DDG39" s="231"/>
      <c r="DDH39" s="231"/>
      <c r="DDI39" s="231"/>
      <c r="DDJ39" s="231"/>
      <c r="DDK39" s="231"/>
      <c r="DDL39" s="231"/>
      <c r="DDM39" s="231"/>
      <c r="DDN39" s="231"/>
      <c r="DDO39" s="231"/>
      <c r="DDP39" s="231"/>
      <c r="DDQ39" s="231"/>
      <c r="DDR39" s="231"/>
      <c r="DDS39" s="231"/>
      <c r="DDT39" s="231"/>
      <c r="DDU39" s="231"/>
      <c r="DDV39" s="231"/>
      <c r="DDW39" s="231"/>
      <c r="DDX39" s="231"/>
      <c r="DDY39" s="231"/>
      <c r="DDZ39" s="231"/>
      <c r="DEA39" s="231"/>
      <c r="DEB39" s="231"/>
      <c r="DEC39" s="231"/>
      <c r="DED39" s="231"/>
      <c r="DEE39" s="231"/>
      <c r="DEF39" s="231"/>
      <c r="DEG39" s="231"/>
      <c r="DEH39" s="231"/>
      <c r="DEI39" s="231"/>
      <c r="DEJ39" s="231"/>
      <c r="DEK39" s="231"/>
      <c r="DEL39" s="231"/>
      <c r="DEM39" s="231"/>
      <c r="DEN39" s="231"/>
      <c r="DEO39" s="231"/>
      <c r="DEP39" s="231"/>
      <c r="DEQ39" s="231"/>
      <c r="DER39" s="231"/>
      <c r="DES39" s="231"/>
      <c r="DET39" s="231"/>
      <c r="DEU39" s="231"/>
      <c r="DEV39" s="231"/>
      <c r="DEW39" s="231"/>
      <c r="DEX39" s="231"/>
      <c r="DEY39" s="231"/>
      <c r="DEZ39" s="231"/>
      <c r="DFA39" s="231"/>
      <c r="DFB39" s="231"/>
      <c r="DFC39" s="231"/>
      <c r="DFD39" s="231"/>
      <c r="DFE39" s="231"/>
      <c r="DFF39" s="231"/>
      <c r="DFG39" s="231"/>
      <c r="DFH39" s="231"/>
      <c r="DFI39" s="231"/>
      <c r="DFJ39" s="231"/>
      <c r="DFK39" s="231"/>
      <c r="DFL39" s="231"/>
      <c r="DFM39" s="231"/>
      <c r="DFN39" s="231"/>
      <c r="DFO39" s="231"/>
      <c r="DFP39" s="231"/>
      <c r="DFQ39" s="231"/>
      <c r="DFR39" s="231"/>
      <c r="DFS39" s="231"/>
      <c r="DFT39" s="231"/>
      <c r="DFU39" s="231"/>
      <c r="DFV39" s="231"/>
      <c r="DFW39" s="231"/>
      <c r="DFX39" s="231"/>
      <c r="DFY39" s="231"/>
      <c r="DFZ39" s="231"/>
      <c r="DGA39" s="231"/>
      <c r="DGB39" s="231"/>
      <c r="DGC39" s="231"/>
      <c r="DGD39" s="231"/>
      <c r="DGE39" s="231"/>
      <c r="DGF39" s="231"/>
      <c r="DGG39" s="231"/>
      <c r="DGH39" s="231"/>
      <c r="DGI39" s="231"/>
      <c r="DGJ39" s="231"/>
      <c r="DGK39" s="231"/>
      <c r="DGL39" s="231"/>
      <c r="DGM39" s="231"/>
      <c r="DGN39" s="231"/>
      <c r="DGO39" s="231"/>
      <c r="DGP39" s="231"/>
      <c r="DGQ39" s="231"/>
      <c r="DGR39" s="231"/>
      <c r="DGS39" s="231"/>
      <c r="DGT39" s="231"/>
      <c r="DGU39" s="231"/>
      <c r="DGV39" s="231"/>
      <c r="DGW39" s="231"/>
      <c r="DGX39" s="231"/>
      <c r="DGY39" s="231"/>
      <c r="DGZ39" s="231"/>
      <c r="DHA39" s="231"/>
      <c r="DHB39" s="231"/>
      <c r="DHC39" s="231"/>
      <c r="DHD39" s="231"/>
      <c r="DHE39" s="231"/>
      <c r="DHF39" s="231"/>
      <c r="DHG39" s="231"/>
      <c r="DHH39" s="231"/>
      <c r="DHI39" s="231"/>
      <c r="DHJ39" s="231"/>
      <c r="DHK39" s="231"/>
      <c r="DHL39" s="231"/>
      <c r="DHM39" s="231"/>
      <c r="DHN39" s="231"/>
      <c r="DHO39" s="231"/>
      <c r="DHP39" s="231"/>
      <c r="DHQ39" s="231"/>
      <c r="DHR39" s="231"/>
      <c r="DHS39" s="231"/>
      <c r="DHT39" s="231"/>
      <c r="DHU39" s="231"/>
      <c r="DHV39" s="231"/>
      <c r="DHW39" s="231"/>
      <c r="DHX39" s="231"/>
      <c r="DHY39" s="231"/>
      <c r="DHZ39" s="231"/>
      <c r="DIA39" s="231"/>
      <c r="DIB39" s="231"/>
      <c r="DIC39" s="231"/>
      <c r="DID39" s="231"/>
      <c r="DIE39" s="231"/>
      <c r="DIF39" s="231"/>
      <c r="DIG39" s="231"/>
      <c r="DIH39" s="231"/>
      <c r="DII39" s="231"/>
      <c r="DIJ39" s="231"/>
      <c r="DIK39" s="231"/>
      <c r="DIL39" s="231"/>
      <c r="DIM39" s="231"/>
      <c r="DIN39" s="231"/>
      <c r="DIO39" s="231"/>
      <c r="DIP39" s="231"/>
      <c r="DIQ39" s="231"/>
      <c r="DIR39" s="231"/>
      <c r="DIS39" s="231"/>
      <c r="DIT39" s="231"/>
      <c r="DIU39" s="231"/>
      <c r="DIV39" s="231"/>
      <c r="DIW39" s="231"/>
      <c r="DIX39" s="231"/>
      <c r="DIY39" s="231"/>
      <c r="DIZ39" s="231"/>
      <c r="DJA39" s="231"/>
      <c r="DJB39" s="231"/>
      <c r="DJC39" s="231"/>
      <c r="DJD39" s="231"/>
      <c r="DJE39" s="231"/>
      <c r="DJF39" s="231"/>
      <c r="DJG39" s="231"/>
      <c r="DJH39" s="231"/>
      <c r="DJI39" s="231"/>
      <c r="DJJ39" s="231"/>
      <c r="DJK39" s="231"/>
      <c r="DJL39" s="231"/>
      <c r="DJM39" s="231"/>
      <c r="DJN39" s="231"/>
      <c r="DJO39" s="231"/>
      <c r="DJP39" s="231"/>
      <c r="DJQ39" s="231"/>
      <c r="DJR39" s="231"/>
      <c r="DJS39" s="231"/>
      <c r="DJT39" s="231"/>
      <c r="DJU39" s="231"/>
      <c r="DJV39" s="231"/>
      <c r="DJW39" s="231"/>
      <c r="DJX39" s="231"/>
      <c r="DJY39" s="231"/>
      <c r="DJZ39" s="231"/>
      <c r="DKA39" s="231"/>
      <c r="DKB39" s="231"/>
      <c r="DKC39" s="231"/>
      <c r="DKD39" s="231"/>
      <c r="DKE39" s="231"/>
      <c r="DKF39" s="231"/>
      <c r="DKG39" s="231"/>
      <c r="DKH39" s="231"/>
      <c r="DKI39" s="231"/>
      <c r="DKJ39" s="231"/>
      <c r="DKK39" s="231"/>
      <c r="DKL39" s="231"/>
      <c r="DKM39" s="231"/>
      <c r="DKN39" s="231"/>
      <c r="DKO39" s="231"/>
      <c r="DKP39" s="231"/>
      <c r="DKQ39" s="231"/>
      <c r="DKR39" s="231"/>
      <c r="DKS39" s="231"/>
      <c r="DKT39" s="231"/>
      <c r="DKU39" s="231"/>
      <c r="DKV39" s="231"/>
      <c r="DKW39" s="231"/>
      <c r="DKX39" s="231"/>
      <c r="DKY39" s="231"/>
      <c r="DKZ39" s="231"/>
      <c r="DLA39" s="231"/>
      <c r="DLB39" s="231"/>
      <c r="DLC39" s="231"/>
      <c r="DLD39" s="231"/>
      <c r="DLE39" s="231"/>
      <c r="DLF39" s="231"/>
      <c r="DLG39" s="231"/>
      <c r="DLH39" s="231"/>
      <c r="DLI39" s="231"/>
      <c r="DLJ39" s="231"/>
      <c r="DLK39" s="231"/>
      <c r="DLL39" s="231"/>
      <c r="DLM39" s="231"/>
      <c r="DLN39" s="231"/>
      <c r="DLO39" s="231"/>
      <c r="DLP39" s="231"/>
      <c r="DLQ39" s="231"/>
      <c r="DLR39" s="231"/>
      <c r="DLS39" s="231"/>
      <c r="DLT39" s="231"/>
      <c r="DLU39" s="231"/>
      <c r="DLV39" s="231"/>
      <c r="DLW39" s="231"/>
      <c r="DLX39" s="231"/>
      <c r="DLY39" s="231"/>
      <c r="DLZ39" s="231"/>
      <c r="DMA39" s="231"/>
      <c r="DMB39" s="231"/>
      <c r="DMC39" s="231"/>
      <c r="DMD39" s="231"/>
      <c r="DME39" s="231"/>
      <c r="DMF39" s="231"/>
      <c r="DMG39" s="231"/>
      <c r="DMH39" s="231"/>
      <c r="DMI39" s="231"/>
      <c r="DMJ39" s="231"/>
      <c r="DMK39" s="231"/>
      <c r="DML39" s="231"/>
      <c r="DMM39" s="231"/>
      <c r="DMN39" s="231"/>
      <c r="DMO39" s="231"/>
      <c r="DMP39" s="231"/>
      <c r="DMQ39" s="231"/>
      <c r="DMR39" s="231"/>
      <c r="DMS39" s="231"/>
      <c r="DMT39" s="231"/>
      <c r="DMU39" s="231"/>
      <c r="DMV39" s="231"/>
      <c r="DMW39" s="231"/>
      <c r="DMX39" s="231"/>
      <c r="DMY39" s="231"/>
      <c r="DMZ39" s="231"/>
      <c r="DNA39" s="231"/>
      <c r="DNB39" s="231"/>
      <c r="DNC39" s="231"/>
      <c r="DND39" s="231"/>
      <c r="DNE39" s="231"/>
      <c r="DNF39" s="231"/>
      <c r="DNG39" s="231"/>
      <c r="DNH39" s="231"/>
      <c r="DNI39" s="231"/>
      <c r="DNJ39" s="231"/>
      <c r="DNK39" s="231"/>
      <c r="DNL39" s="231"/>
      <c r="DNM39" s="231"/>
      <c r="DNN39" s="231"/>
      <c r="DNO39" s="231"/>
      <c r="DNP39" s="231"/>
      <c r="DNQ39" s="231"/>
      <c r="DNR39" s="231"/>
      <c r="DNS39" s="231"/>
      <c r="DNT39" s="231"/>
      <c r="DNU39" s="231"/>
      <c r="DNV39" s="231"/>
      <c r="DNW39" s="231"/>
      <c r="DNX39" s="231"/>
      <c r="DNY39" s="231"/>
      <c r="DNZ39" s="231"/>
      <c r="DOA39" s="231"/>
      <c r="DOB39" s="231"/>
      <c r="DOC39" s="231"/>
      <c r="DOD39" s="231"/>
      <c r="DOE39" s="231"/>
      <c r="DOF39" s="231"/>
      <c r="DOG39" s="231"/>
      <c r="DOH39" s="231"/>
      <c r="DOI39" s="231"/>
      <c r="DOJ39" s="231"/>
      <c r="DOK39" s="231"/>
      <c r="DOL39" s="231"/>
      <c r="DOM39" s="231"/>
      <c r="DON39" s="231"/>
      <c r="DOO39" s="231"/>
      <c r="DOP39" s="231"/>
      <c r="DOQ39" s="231"/>
      <c r="DOR39" s="231"/>
      <c r="DOS39" s="231"/>
      <c r="DOT39" s="231"/>
      <c r="DOU39" s="231"/>
      <c r="DOV39" s="231"/>
      <c r="DOW39" s="231"/>
      <c r="DOX39" s="231"/>
      <c r="DOY39" s="231"/>
      <c r="DOZ39" s="231"/>
      <c r="DPA39" s="231"/>
      <c r="DPB39" s="231"/>
      <c r="DPC39" s="231"/>
      <c r="DPD39" s="231"/>
      <c r="DPE39" s="231"/>
      <c r="DPF39" s="231"/>
      <c r="DPG39" s="231"/>
      <c r="DPH39" s="231"/>
      <c r="DPI39" s="231"/>
      <c r="DPJ39" s="231"/>
      <c r="DPK39" s="231"/>
      <c r="DPL39" s="231"/>
      <c r="DPM39" s="231"/>
      <c r="DPN39" s="231"/>
      <c r="DPO39" s="231"/>
      <c r="DPP39" s="231"/>
      <c r="DPQ39" s="231"/>
      <c r="DPR39" s="231"/>
      <c r="DPS39" s="231"/>
      <c r="DPT39" s="231"/>
      <c r="DPU39" s="231"/>
      <c r="DPV39" s="231"/>
      <c r="DPW39" s="231"/>
      <c r="DPX39" s="231"/>
      <c r="DPY39" s="231"/>
      <c r="DPZ39" s="231"/>
      <c r="DQA39" s="231"/>
      <c r="DQB39" s="231"/>
      <c r="DQC39" s="231"/>
      <c r="DQD39" s="231"/>
      <c r="DQE39" s="231"/>
      <c r="DQF39" s="231"/>
      <c r="DQG39" s="231"/>
      <c r="DQH39" s="231"/>
      <c r="DQI39" s="231"/>
      <c r="DQJ39" s="231"/>
      <c r="DQK39" s="231"/>
      <c r="DQL39" s="231"/>
      <c r="DQM39" s="231"/>
      <c r="DQN39" s="231"/>
      <c r="DQO39" s="231"/>
      <c r="DQP39" s="231"/>
      <c r="DQQ39" s="231"/>
      <c r="DQR39" s="231"/>
      <c r="DQS39" s="231"/>
      <c r="DQT39" s="231"/>
      <c r="DQU39" s="231"/>
      <c r="DQV39" s="231"/>
      <c r="DQW39" s="231"/>
      <c r="DQX39" s="231"/>
      <c r="DQY39" s="231"/>
      <c r="DQZ39" s="231"/>
      <c r="DRA39" s="231"/>
      <c r="DRB39" s="231"/>
      <c r="DRC39" s="231"/>
      <c r="DRD39" s="231"/>
      <c r="DRE39" s="231"/>
      <c r="DRF39" s="231"/>
      <c r="DRG39" s="231"/>
      <c r="DRH39" s="231"/>
      <c r="DRI39" s="231"/>
      <c r="DRJ39" s="231"/>
      <c r="DRK39" s="231"/>
      <c r="DRL39" s="231"/>
      <c r="DRM39" s="231"/>
      <c r="DRN39" s="231"/>
      <c r="DRO39" s="231"/>
      <c r="DRP39" s="231"/>
      <c r="DRQ39" s="231"/>
      <c r="DRR39" s="231"/>
      <c r="DRS39" s="231"/>
      <c r="DRT39" s="231"/>
      <c r="DRU39" s="231"/>
      <c r="DRV39" s="231"/>
      <c r="DRW39" s="231"/>
      <c r="DRX39" s="231"/>
      <c r="DRY39" s="231"/>
      <c r="DRZ39" s="231"/>
      <c r="DSA39" s="231"/>
      <c r="DSB39" s="231"/>
      <c r="DSC39" s="231"/>
      <c r="DSD39" s="231"/>
      <c r="DSE39" s="231"/>
      <c r="DSF39" s="231"/>
      <c r="DSG39" s="231"/>
      <c r="DSH39" s="231"/>
      <c r="DSI39" s="231"/>
      <c r="DSJ39" s="231"/>
      <c r="DSK39" s="231"/>
      <c r="DSL39" s="231"/>
      <c r="DSM39" s="231"/>
      <c r="DSN39" s="231"/>
      <c r="DSO39" s="231"/>
      <c r="DSP39" s="231"/>
      <c r="DSQ39" s="231"/>
      <c r="DSR39" s="231"/>
      <c r="DSS39" s="231"/>
      <c r="DST39" s="231"/>
      <c r="DSU39" s="231"/>
      <c r="DSV39" s="231"/>
      <c r="DSW39" s="231"/>
      <c r="DSX39" s="231"/>
      <c r="DSY39" s="231"/>
      <c r="DSZ39" s="231"/>
      <c r="DTA39" s="231"/>
      <c r="DTB39" s="231"/>
      <c r="DTC39" s="231"/>
      <c r="DTD39" s="231"/>
      <c r="DTE39" s="231"/>
      <c r="DTF39" s="231"/>
      <c r="DTG39" s="231"/>
      <c r="DTH39" s="231"/>
      <c r="DTI39" s="231"/>
      <c r="DTJ39" s="231"/>
      <c r="DTK39" s="231"/>
      <c r="DTL39" s="231"/>
      <c r="DTM39" s="231"/>
      <c r="DTN39" s="231"/>
      <c r="DTO39" s="231"/>
      <c r="DTP39" s="231"/>
      <c r="DTQ39" s="231"/>
      <c r="DTR39" s="231"/>
      <c r="DTS39" s="231"/>
      <c r="DTT39" s="231"/>
      <c r="DTU39" s="231"/>
      <c r="DTV39" s="231"/>
      <c r="DTW39" s="231"/>
      <c r="DTX39" s="231"/>
      <c r="DTY39" s="231"/>
      <c r="DTZ39" s="231"/>
      <c r="DUA39" s="231"/>
      <c r="DUB39" s="231"/>
      <c r="DUC39" s="231"/>
      <c r="DUD39" s="231"/>
      <c r="DUE39" s="231"/>
      <c r="DUF39" s="231"/>
      <c r="DUG39" s="231"/>
      <c r="DUH39" s="231"/>
      <c r="DUI39" s="231"/>
      <c r="DUJ39" s="231"/>
      <c r="DUK39" s="231"/>
      <c r="DUL39" s="231"/>
      <c r="DUM39" s="231"/>
      <c r="DUN39" s="231"/>
      <c r="DUO39" s="231"/>
      <c r="DUP39" s="231"/>
      <c r="DUQ39" s="231"/>
      <c r="DUR39" s="231"/>
      <c r="DUS39" s="231"/>
      <c r="DUT39" s="231"/>
      <c r="DUU39" s="231"/>
      <c r="DUV39" s="231"/>
      <c r="DUW39" s="231"/>
      <c r="DUX39" s="231"/>
      <c r="DUY39" s="231"/>
      <c r="DUZ39" s="231"/>
      <c r="DVA39" s="231"/>
      <c r="DVB39" s="231"/>
      <c r="DVC39" s="231"/>
      <c r="DVD39" s="231"/>
      <c r="DVE39" s="231"/>
      <c r="DVF39" s="231"/>
      <c r="DVG39" s="231"/>
      <c r="DVH39" s="231"/>
      <c r="DVI39" s="231"/>
      <c r="DVJ39" s="231"/>
      <c r="DVK39" s="231"/>
      <c r="DVL39" s="231"/>
      <c r="DVM39" s="231"/>
      <c r="DVN39" s="231"/>
      <c r="DVO39" s="231"/>
      <c r="DVP39" s="231"/>
      <c r="DVQ39" s="231"/>
      <c r="DVR39" s="231"/>
      <c r="DVS39" s="231"/>
      <c r="DVT39" s="231"/>
      <c r="DVU39" s="231"/>
      <c r="DVV39" s="231"/>
      <c r="DVW39" s="231"/>
      <c r="DVX39" s="231"/>
      <c r="DVY39" s="231"/>
      <c r="DVZ39" s="231"/>
      <c r="DWA39" s="231"/>
      <c r="DWB39" s="231"/>
      <c r="DWC39" s="231"/>
      <c r="DWD39" s="231"/>
      <c r="DWE39" s="231"/>
      <c r="DWF39" s="231"/>
      <c r="DWG39" s="231"/>
      <c r="DWH39" s="231"/>
      <c r="DWI39" s="231"/>
      <c r="DWJ39" s="231"/>
      <c r="DWK39" s="231"/>
      <c r="DWL39" s="231"/>
      <c r="DWM39" s="231"/>
      <c r="DWN39" s="231"/>
      <c r="DWO39" s="231"/>
      <c r="DWP39" s="231"/>
      <c r="DWQ39" s="231"/>
      <c r="DWR39" s="231"/>
      <c r="DWS39" s="231"/>
      <c r="DWT39" s="231"/>
      <c r="DWU39" s="231"/>
      <c r="DWV39" s="231"/>
      <c r="DWW39" s="231"/>
      <c r="DWX39" s="231"/>
      <c r="DWY39" s="231"/>
      <c r="DWZ39" s="231"/>
      <c r="DXA39" s="231"/>
      <c r="DXB39" s="231"/>
      <c r="DXC39" s="231"/>
      <c r="DXD39" s="231"/>
      <c r="DXE39" s="231"/>
      <c r="DXF39" s="231"/>
      <c r="DXG39" s="231"/>
      <c r="DXH39" s="231"/>
      <c r="DXI39" s="231"/>
      <c r="DXJ39" s="231"/>
      <c r="DXK39" s="231"/>
      <c r="DXL39" s="231"/>
      <c r="DXM39" s="231"/>
      <c r="DXN39" s="231"/>
      <c r="DXO39" s="231"/>
      <c r="DXP39" s="231"/>
      <c r="DXQ39" s="231"/>
      <c r="DXR39" s="231"/>
      <c r="DXS39" s="231"/>
      <c r="DXT39" s="231"/>
      <c r="DXU39" s="231"/>
      <c r="DXV39" s="231"/>
      <c r="DXW39" s="231"/>
      <c r="DXX39" s="231"/>
      <c r="DXY39" s="231"/>
      <c r="DXZ39" s="231"/>
      <c r="DYA39" s="231"/>
      <c r="DYB39" s="231"/>
      <c r="DYC39" s="231"/>
      <c r="DYD39" s="231"/>
      <c r="DYE39" s="231"/>
      <c r="DYF39" s="231"/>
      <c r="DYG39" s="231"/>
      <c r="DYH39" s="231"/>
      <c r="DYI39" s="231"/>
      <c r="DYJ39" s="231"/>
      <c r="DYK39" s="231"/>
      <c r="DYL39" s="231"/>
      <c r="DYM39" s="231"/>
      <c r="DYN39" s="231"/>
      <c r="DYO39" s="231"/>
      <c r="DYP39" s="231"/>
      <c r="DYQ39" s="231"/>
      <c r="DYR39" s="231"/>
      <c r="DYS39" s="231"/>
      <c r="DYT39" s="231"/>
      <c r="DYU39" s="231"/>
      <c r="DYV39" s="231"/>
      <c r="DYW39" s="231"/>
      <c r="DYX39" s="231"/>
      <c r="DYY39" s="231"/>
      <c r="DYZ39" s="231"/>
      <c r="DZA39" s="231"/>
      <c r="DZB39" s="231"/>
      <c r="DZC39" s="231"/>
      <c r="DZD39" s="231"/>
      <c r="DZE39" s="231"/>
      <c r="DZF39" s="231"/>
      <c r="DZG39" s="231"/>
      <c r="DZH39" s="231"/>
      <c r="DZI39" s="231"/>
      <c r="DZJ39" s="231"/>
      <c r="DZK39" s="231"/>
      <c r="DZL39" s="231"/>
      <c r="DZM39" s="231"/>
      <c r="DZN39" s="231"/>
      <c r="DZO39" s="231"/>
      <c r="DZP39" s="231"/>
      <c r="DZQ39" s="231"/>
      <c r="DZR39" s="231"/>
      <c r="DZS39" s="231"/>
      <c r="DZT39" s="231"/>
      <c r="DZU39" s="231"/>
      <c r="DZV39" s="231"/>
      <c r="DZW39" s="231"/>
      <c r="DZX39" s="231"/>
      <c r="DZY39" s="231"/>
      <c r="DZZ39" s="231"/>
      <c r="EAA39" s="231"/>
      <c r="EAB39" s="231"/>
      <c r="EAC39" s="231"/>
      <c r="EAD39" s="231"/>
      <c r="EAE39" s="231"/>
      <c r="EAF39" s="231"/>
      <c r="EAG39" s="231"/>
      <c r="EAH39" s="231"/>
      <c r="EAI39" s="231"/>
      <c r="EAJ39" s="231"/>
      <c r="EAK39" s="231"/>
      <c r="EAL39" s="231"/>
      <c r="EAM39" s="231"/>
      <c r="EAN39" s="231"/>
      <c r="EAO39" s="231"/>
      <c r="EAP39" s="231"/>
      <c r="EAQ39" s="231"/>
      <c r="EAR39" s="231"/>
      <c r="EAS39" s="231"/>
      <c r="EAT39" s="231"/>
      <c r="EAU39" s="231"/>
      <c r="EAV39" s="231"/>
      <c r="EAW39" s="231"/>
      <c r="EAX39" s="231"/>
      <c r="EAY39" s="231"/>
      <c r="EAZ39" s="231"/>
      <c r="EBA39" s="231"/>
      <c r="EBB39" s="231"/>
      <c r="EBC39" s="231"/>
      <c r="EBD39" s="231"/>
      <c r="EBE39" s="231"/>
      <c r="EBF39" s="231"/>
      <c r="EBG39" s="231"/>
      <c r="EBH39" s="231"/>
      <c r="EBI39" s="231"/>
      <c r="EBJ39" s="231"/>
      <c r="EBK39" s="231"/>
      <c r="EBL39" s="231"/>
      <c r="EBM39" s="231"/>
      <c r="EBN39" s="231"/>
      <c r="EBO39" s="231"/>
      <c r="EBP39" s="231"/>
      <c r="EBQ39" s="231"/>
      <c r="EBR39" s="231"/>
      <c r="EBS39" s="231"/>
      <c r="EBT39" s="231"/>
      <c r="EBU39" s="231"/>
      <c r="EBV39" s="231"/>
      <c r="EBW39" s="231"/>
      <c r="EBX39" s="231"/>
      <c r="EBY39" s="231"/>
      <c r="EBZ39" s="231"/>
      <c r="ECA39" s="231"/>
      <c r="ECB39" s="231"/>
      <c r="ECC39" s="231"/>
      <c r="ECD39" s="231"/>
      <c r="ECE39" s="231"/>
      <c r="ECF39" s="231"/>
      <c r="ECG39" s="231"/>
      <c r="ECH39" s="231"/>
      <c r="ECI39" s="231"/>
      <c r="ECJ39" s="231"/>
      <c r="ECK39" s="231"/>
      <c r="ECL39" s="231"/>
      <c r="ECM39" s="231"/>
      <c r="ECN39" s="231"/>
      <c r="ECO39" s="231"/>
      <c r="ECP39" s="231"/>
      <c r="ECQ39" s="231"/>
      <c r="ECR39" s="231"/>
      <c r="ECS39" s="231"/>
      <c r="ECT39" s="231"/>
      <c r="ECU39" s="231"/>
      <c r="ECV39" s="231"/>
      <c r="ECW39" s="231"/>
      <c r="ECX39" s="231"/>
      <c r="ECY39" s="231"/>
      <c r="ECZ39" s="231"/>
      <c r="EDA39" s="231"/>
      <c r="EDB39" s="231"/>
      <c r="EDC39" s="231"/>
      <c r="EDD39" s="231"/>
      <c r="EDE39" s="231"/>
      <c r="EDF39" s="231"/>
      <c r="EDG39" s="231"/>
      <c r="EDH39" s="231"/>
      <c r="EDI39" s="231"/>
      <c r="EDJ39" s="231"/>
      <c r="EDK39" s="231"/>
      <c r="EDL39" s="231"/>
      <c r="EDM39" s="231"/>
      <c r="EDN39" s="231"/>
      <c r="EDO39" s="231"/>
      <c r="EDP39" s="231"/>
      <c r="EDQ39" s="231"/>
      <c r="EDR39" s="231"/>
      <c r="EDS39" s="231"/>
      <c r="EDT39" s="231"/>
      <c r="EDU39" s="231"/>
      <c r="EDV39" s="231"/>
      <c r="EDW39" s="231"/>
      <c r="EDX39" s="231"/>
      <c r="EDY39" s="231"/>
      <c r="EDZ39" s="231"/>
      <c r="EEA39" s="231"/>
      <c r="EEB39" s="231"/>
      <c r="EEC39" s="231"/>
      <c r="EED39" s="231"/>
      <c r="EEE39" s="231"/>
      <c r="EEF39" s="231"/>
      <c r="EEG39" s="231"/>
      <c r="EEH39" s="231"/>
      <c r="EEI39" s="231"/>
      <c r="EEJ39" s="231"/>
      <c r="EEK39" s="231"/>
      <c r="EEL39" s="231"/>
      <c r="EEM39" s="231"/>
      <c r="EEN39" s="231"/>
      <c r="EEO39" s="231"/>
      <c r="EEP39" s="231"/>
      <c r="EEQ39" s="231"/>
      <c r="EER39" s="231"/>
      <c r="EES39" s="231"/>
      <c r="EET39" s="231"/>
      <c r="EEU39" s="231"/>
      <c r="EEV39" s="231"/>
      <c r="EEW39" s="231"/>
      <c r="EEX39" s="231"/>
      <c r="EEY39" s="231"/>
      <c r="EEZ39" s="231"/>
      <c r="EFA39" s="231"/>
      <c r="EFB39" s="231"/>
      <c r="EFC39" s="231"/>
      <c r="EFD39" s="231"/>
      <c r="EFE39" s="231"/>
      <c r="EFF39" s="231"/>
      <c r="EFG39" s="231"/>
      <c r="EFH39" s="231"/>
      <c r="EFI39" s="231"/>
      <c r="EFJ39" s="231"/>
      <c r="EFK39" s="231"/>
      <c r="EFL39" s="231"/>
      <c r="EFM39" s="231"/>
      <c r="EFN39" s="231"/>
      <c r="EFO39" s="231"/>
      <c r="EFP39" s="231"/>
      <c r="EFQ39" s="231"/>
      <c r="EFR39" s="231"/>
      <c r="EFS39" s="231"/>
      <c r="EFT39" s="231"/>
      <c r="EFU39" s="231"/>
      <c r="EFV39" s="231"/>
      <c r="EFW39" s="231"/>
      <c r="EFX39" s="231"/>
      <c r="EFY39" s="231"/>
      <c r="EFZ39" s="231"/>
      <c r="EGA39" s="231"/>
      <c r="EGB39" s="231"/>
      <c r="EGC39" s="231"/>
      <c r="EGD39" s="231"/>
      <c r="EGE39" s="231"/>
      <c r="EGF39" s="231"/>
      <c r="EGG39" s="231"/>
      <c r="EGH39" s="231"/>
      <c r="EGI39" s="231"/>
      <c r="EGJ39" s="231"/>
      <c r="EGK39" s="231"/>
      <c r="EGL39" s="231"/>
      <c r="EGM39" s="231"/>
      <c r="EGN39" s="231"/>
      <c r="EGO39" s="231"/>
      <c r="EGP39" s="231"/>
      <c r="EGQ39" s="231"/>
      <c r="EGR39" s="231"/>
      <c r="EGS39" s="231"/>
      <c r="EGT39" s="231"/>
      <c r="EGU39" s="231"/>
      <c r="EGV39" s="231"/>
      <c r="EGW39" s="231"/>
      <c r="EGX39" s="231"/>
      <c r="EGY39" s="231"/>
      <c r="EGZ39" s="231"/>
      <c r="EHA39" s="231"/>
      <c r="EHB39" s="231"/>
      <c r="EHC39" s="231"/>
      <c r="EHD39" s="231"/>
      <c r="EHE39" s="231"/>
      <c r="EHF39" s="231"/>
      <c r="EHG39" s="231"/>
      <c r="EHH39" s="231"/>
      <c r="EHI39" s="231"/>
      <c r="EHJ39" s="231"/>
      <c r="EHK39" s="231"/>
      <c r="EHL39" s="231"/>
      <c r="EHM39" s="231"/>
      <c r="EHN39" s="231"/>
      <c r="EHO39" s="231"/>
      <c r="EHP39" s="231"/>
      <c r="EHQ39" s="231"/>
      <c r="EHR39" s="231"/>
      <c r="EHS39" s="231"/>
      <c r="EHT39" s="231"/>
      <c r="EHU39" s="231"/>
      <c r="EHV39" s="231"/>
      <c r="EHW39" s="231"/>
      <c r="EHX39" s="231"/>
      <c r="EHY39" s="231"/>
      <c r="EHZ39" s="231"/>
      <c r="EIA39" s="231"/>
      <c r="EIB39" s="231"/>
      <c r="EIC39" s="231"/>
      <c r="EID39" s="231"/>
      <c r="EIE39" s="231"/>
      <c r="EIF39" s="231"/>
      <c r="EIG39" s="231"/>
      <c r="EIH39" s="231"/>
      <c r="EII39" s="231"/>
      <c r="EIJ39" s="231"/>
      <c r="EIK39" s="231"/>
      <c r="EIL39" s="231"/>
      <c r="EIM39" s="231"/>
      <c r="EIN39" s="231"/>
      <c r="EIO39" s="231"/>
      <c r="EIP39" s="231"/>
      <c r="EIQ39" s="231"/>
      <c r="EIR39" s="231"/>
      <c r="EIS39" s="231"/>
      <c r="EIT39" s="231"/>
      <c r="EIU39" s="231"/>
      <c r="EIV39" s="231"/>
      <c r="EIW39" s="231"/>
      <c r="EIX39" s="231"/>
      <c r="EIY39" s="231"/>
      <c r="EIZ39" s="231"/>
      <c r="EJA39" s="231"/>
      <c r="EJB39" s="231"/>
      <c r="EJC39" s="231"/>
      <c r="EJD39" s="231"/>
      <c r="EJE39" s="231"/>
      <c r="EJF39" s="231"/>
      <c r="EJG39" s="231"/>
      <c r="EJH39" s="231"/>
      <c r="EJI39" s="231"/>
      <c r="EJJ39" s="231"/>
      <c r="EJK39" s="231"/>
      <c r="EJL39" s="231"/>
      <c r="EJM39" s="231"/>
      <c r="EJN39" s="231"/>
      <c r="EJO39" s="231"/>
      <c r="EJP39" s="231"/>
      <c r="EJQ39" s="231"/>
      <c r="EJR39" s="231"/>
      <c r="EJS39" s="231"/>
      <c r="EJT39" s="231"/>
      <c r="EJU39" s="231"/>
      <c r="EJV39" s="231"/>
      <c r="EJW39" s="231"/>
      <c r="EJX39" s="231"/>
      <c r="EJY39" s="231"/>
      <c r="EJZ39" s="231"/>
      <c r="EKA39" s="231"/>
      <c r="EKB39" s="231"/>
      <c r="EKC39" s="231"/>
      <c r="EKD39" s="231"/>
      <c r="EKE39" s="231"/>
      <c r="EKF39" s="231"/>
      <c r="EKG39" s="231"/>
      <c r="EKH39" s="231"/>
      <c r="EKI39" s="231"/>
      <c r="EKJ39" s="231"/>
      <c r="EKK39" s="231"/>
      <c r="EKL39" s="231"/>
      <c r="EKM39" s="231"/>
      <c r="EKN39" s="231"/>
      <c r="EKO39" s="231"/>
      <c r="EKP39" s="231"/>
      <c r="EKQ39" s="231"/>
      <c r="EKR39" s="231"/>
      <c r="EKS39" s="231"/>
      <c r="EKT39" s="231"/>
      <c r="EKU39" s="231"/>
      <c r="EKV39" s="231"/>
      <c r="EKW39" s="231"/>
      <c r="EKX39" s="231"/>
      <c r="EKY39" s="231"/>
      <c r="EKZ39" s="231"/>
      <c r="ELA39" s="231"/>
      <c r="ELB39" s="231"/>
      <c r="ELC39" s="231"/>
      <c r="ELD39" s="231"/>
      <c r="ELE39" s="231"/>
      <c r="ELF39" s="231"/>
      <c r="ELG39" s="231"/>
      <c r="ELH39" s="231"/>
      <c r="ELI39" s="231"/>
      <c r="ELJ39" s="231"/>
      <c r="ELK39" s="231"/>
      <c r="ELL39" s="231"/>
      <c r="ELM39" s="231"/>
      <c r="ELN39" s="231"/>
      <c r="ELO39" s="231"/>
      <c r="ELP39" s="231"/>
      <c r="ELQ39" s="231"/>
      <c r="ELR39" s="231"/>
      <c r="ELS39" s="231"/>
      <c r="ELT39" s="231"/>
      <c r="ELU39" s="231"/>
      <c r="ELV39" s="231"/>
      <c r="ELW39" s="231"/>
      <c r="ELX39" s="231"/>
      <c r="ELY39" s="231"/>
      <c r="ELZ39" s="231"/>
      <c r="EMA39" s="231"/>
      <c r="EMB39" s="231"/>
      <c r="EMC39" s="231"/>
      <c r="EMD39" s="231"/>
      <c r="EME39" s="231"/>
      <c r="EMF39" s="231"/>
      <c r="EMG39" s="231"/>
      <c r="EMH39" s="231"/>
      <c r="EMI39" s="231"/>
      <c r="EMJ39" s="231"/>
      <c r="EMK39" s="231"/>
      <c r="EML39" s="231"/>
      <c r="EMM39" s="231"/>
      <c r="EMN39" s="231"/>
      <c r="EMO39" s="231"/>
      <c r="EMP39" s="231"/>
      <c r="EMQ39" s="231"/>
      <c r="EMR39" s="231"/>
      <c r="EMS39" s="231"/>
      <c r="EMT39" s="231"/>
      <c r="EMU39" s="231"/>
      <c r="EMV39" s="231"/>
      <c r="EMW39" s="231"/>
      <c r="EMX39" s="231"/>
      <c r="EMY39" s="231"/>
      <c r="EMZ39" s="231"/>
      <c r="ENA39" s="231"/>
      <c r="ENB39" s="231"/>
      <c r="ENC39" s="231"/>
      <c r="END39" s="231"/>
      <c r="ENE39" s="231"/>
      <c r="ENF39" s="231"/>
      <c r="ENG39" s="231"/>
      <c r="ENH39" s="231"/>
      <c r="ENI39" s="231"/>
      <c r="ENJ39" s="231"/>
      <c r="ENK39" s="231"/>
      <c r="ENL39" s="231"/>
      <c r="ENM39" s="231"/>
      <c r="ENN39" s="231"/>
      <c r="ENO39" s="231"/>
      <c r="ENP39" s="231"/>
      <c r="ENQ39" s="231"/>
      <c r="ENR39" s="231"/>
      <c r="ENS39" s="231"/>
      <c r="ENT39" s="231"/>
      <c r="ENU39" s="231"/>
      <c r="ENV39" s="231"/>
      <c r="ENW39" s="231"/>
      <c r="ENX39" s="231"/>
      <c r="ENY39" s="231"/>
      <c r="ENZ39" s="231"/>
      <c r="EOA39" s="231"/>
      <c r="EOB39" s="231"/>
      <c r="EOC39" s="231"/>
      <c r="EOD39" s="231"/>
      <c r="EOE39" s="231"/>
      <c r="EOF39" s="231"/>
      <c r="EOG39" s="231"/>
      <c r="EOH39" s="231"/>
      <c r="EOI39" s="231"/>
      <c r="EOJ39" s="231"/>
      <c r="EOK39" s="231"/>
      <c r="EOL39" s="231"/>
      <c r="EOM39" s="231"/>
      <c r="EON39" s="231"/>
      <c r="EOO39" s="231"/>
      <c r="EOP39" s="231"/>
      <c r="EOQ39" s="231"/>
      <c r="EOR39" s="231"/>
      <c r="EOS39" s="231"/>
      <c r="EOT39" s="231"/>
      <c r="EOU39" s="231"/>
      <c r="EOV39" s="231"/>
      <c r="EOW39" s="231"/>
      <c r="EOX39" s="231"/>
      <c r="EOY39" s="231"/>
      <c r="EOZ39" s="231"/>
      <c r="EPA39" s="231"/>
      <c r="EPB39" s="231"/>
      <c r="EPC39" s="231"/>
      <c r="EPD39" s="231"/>
      <c r="EPE39" s="231"/>
      <c r="EPF39" s="231"/>
      <c r="EPG39" s="231"/>
      <c r="EPH39" s="231"/>
      <c r="EPI39" s="231"/>
      <c r="EPJ39" s="231"/>
      <c r="EPK39" s="231"/>
      <c r="EPL39" s="231"/>
      <c r="EPM39" s="231"/>
      <c r="EPN39" s="231"/>
      <c r="EPO39" s="231"/>
      <c r="EPP39" s="231"/>
      <c r="EPQ39" s="231"/>
      <c r="EPR39" s="231"/>
      <c r="EPS39" s="231"/>
      <c r="EPT39" s="231"/>
      <c r="EPU39" s="231"/>
      <c r="EPV39" s="231"/>
      <c r="EPW39" s="231"/>
      <c r="EPX39" s="231"/>
      <c r="EPY39" s="231"/>
      <c r="EPZ39" s="231"/>
      <c r="EQA39" s="231"/>
      <c r="EQB39" s="231"/>
      <c r="EQC39" s="231"/>
      <c r="EQD39" s="231"/>
      <c r="EQE39" s="231"/>
      <c r="EQF39" s="231"/>
      <c r="EQG39" s="231"/>
      <c r="EQH39" s="231"/>
      <c r="EQI39" s="231"/>
      <c r="EQJ39" s="231"/>
      <c r="EQK39" s="231"/>
      <c r="EQL39" s="231"/>
      <c r="EQM39" s="231"/>
      <c r="EQN39" s="231"/>
      <c r="EQO39" s="231"/>
      <c r="EQP39" s="231"/>
      <c r="EQQ39" s="231"/>
      <c r="EQR39" s="231"/>
      <c r="EQS39" s="231"/>
      <c r="EQT39" s="231"/>
      <c r="EQU39" s="231"/>
      <c r="EQV39" s="231"/>
      <c r="EQW39" s="231"/>
      <c r="EQX39" s="231"/>
      <c r="EQY39" s="231"/>
      <c r="EQZ39" s="231"/>
      <c r="ERA39" s="231"/>
      <c r="ERB39" s="231"/>
      <c r="ERC39" s="231"/>
      <c r="ERD39" s="231"/>
      <c r="ERE39" s="231"/>
      <c r="ERF39" s="231"/>
      <c r="ERG39" s="231"/>
      <c r="ERH39" s="231"/>
      <c r="ERI39" s="231"/>
      <c r="ERJ39" s="231"/>
      <c r="ERK39" s="231"/>
      <c r="ERL39" s="231"/>
      <c r="ERM39" s="231"/>
      <c r="ERN39" s="231"/>
      <c r="ERO39" s="231"/>
      <c r="ERP39" s="231"/>
      <c r="ERQ39" s="231"/>
      <c r="ERR39" s="231"/>
      <c r="ERS39" s="231"/>
      <c r="ERT39" s="231"/>
      <c r="ERU39" s="231"/>
      <c r="ERV39" s="231"/>
      <c r="ERW39" s="231"/>
      <c r="ERX39" s="231"/>
      <c r="ERY39" s="231"/>
      <c r="ERZ39" s="231"/>
      <c r="ESA39" s="231"/>
      <c r="ESB39" s="231"/>
      <c r="ESC39" s="231"/>
      <c r="ESD39" s="231"/>
      <c r="ESE39" s="231"/>
      <c r="ESF39" s="231"/>
      <c r="ESG39" s="231"/>
      <c r="ESH39" s="231"/>
      <c r="ESI39" s="231"/>
      <c r="ESJ39" s="231"/>
      <c r="ESK39" s="231"/>
      <c r="ESL39" s="231"/>
      <c r="ESM39" s="231"/>
      <c r="ESN39" s="231"/>
      <c r="ESO39" s="231"/>
      <c r="ESP39" s="231"/>
      <c r="ESQ39" s="231"/>
      <c r="ESR39" s="231"/>
      <c r="ESS39" s="231"/>
      <c r="EST39" s="231"/>
      <c r="ESU39" s="231"/>
      <c r="ESV39" s="231"/>
      <c r="ESW39" s="231"/>
      <c r="ESX39" s="231"/>
      <c r="ESY39" s="231"/>
      <c r="ESZ39" s="231"/>
      <c r="ETA39" s="231"/>
      <c r="ETB39" s="231"/>
      <c r="ETC39" s="231"/>
      <c r="ETD39" s="231"/>
      <c r="ETE39" s="231"/>
      <c r="ETF39" s="231"/>
      <c r="ETG39" s="231"/>
      <c r="ETH39" s="231"/>
      <c r="ETI39" s="231"/>
      <c r="ETJ39" s="231"/>
      <c r="ETK39" s="231"/>
      <c r="ETL39" s="231"/>
      <c r="ETM39" s="231"/>
      <c r="ETN39" s="231"/>
      <c r="ETO39" s="231"/>
      <c r="ETP39" s="231"/>
      <c r="ETQ39" s="231"/>
      <c r="ETR39" s="231"/>
      <c r="ETS39" s="231"/>
      <c r="ETT39" s="231"/>
      <c r="ETU39" s="231"/>
      <c r="ETV39" s="231"/>
      <c r="ETW39" s="231"/>
      <c r="ETX39" s="231"/>
      <c r="ETY39" s="231"/>
      <c r="ETZ39" s="231"/>
      <c r="EUA39" s="231"/>
      <c r="EUB39" s="231"/>
      <c r="EUC39" s="231"/>
      <c r="EUD39" s="231"/>
      <c r="EUE39" s="231"/>
      <c r="EUF39" s="231"/>
      <c r="EUG39" s="231"/>
      <c r="EUH39" s="231"/>
      <c r="EUI39" s="231"/>
      <c r="EUJ39" s="231"/>
      <c r="EUK39" s="231"/>
      <c r="EUL39" s="231"/>
      <c r="EUM39" s="231"/>
      <c r="EUN39" s="231"/>
      <c r="EUO39" s="231"/>
      <c r="EUP39" s="231"/>
      <c r="EUQ39" s="231"/>
      <c r="EUR39" s="231"/>
      <c r="EUS39" s="231"/>
      <c r="EUT39" s="231"/>
      <c r="EUU39" s="231"/>
      <c r="EUV39" s="231"/>
      <c r="EUW39" s="231"/>
      <c r="EUX39" s="231"/>
      <c r="EUY39" s="231"/>
      <c r="EUZ39" s="231"/>
      <c r="EVA39" s="231"/>
      <c r="EVB39" s="231"/>
      <c r="EVC39" s="231"/>
      <c r="EVD39" s="231"/>
      <c r="EVE39" s="231"/>
      <c r="EVF39" s="231"/>
      <c r="EVG39" s="231"/>
      <c r="EVH39" s="231"/>
      <c r="EVI39" s="231"/>
      <c r="EVJ39" s="231"/>
      <c r="EVK39" s="231"/>
      <c r="EVL39" s="231"/>
      <c r="EVM39" s="231"/>
      <c r="EVN39" s="231"/>
      <c r="EVO39" s="231"/>
      <c r="EVP39" s="231"/>
      <c r="EVQ39" s="231"/>
      <c r="EVR39" s="231"/>
      <c r="EVS39" s="231"/>
      <c r="EVT39" s="231"/>
      <c r="EVU39" s="231"/>
      <c r="EVV39" s="231"/>
      <c r="EVW39" s="231"/>
      <c r="EVX39" s="231"/>
      <c r="EVY39" s="231"/>
      <c r="EVZ39" s="231"/>
      <c r="EWA39" s="231"/>
      <c r="EWB39" s="231"/>
      <c r="EWC39" s="231"/>
      <c r="EWD39" s="231"/>
      <c r="EWE39" s="231"/>
      <c r="EWF39" s="231"/>
      <c r="EWG39" s="231"/>
      <c r="EWH39" s="231"/>
      <c r="EWI39" s="231"/>
      <c r="EWJ39" s="231"/>
      <c r="EWK39" s="231"/>
      <c r="EWL39" s="231"/>
      <c r="EWM39" s="231"/>
      <c r="EWN39" s="231"/>
      <c r="EWO39" s="231"/>
      <c r="EWP39" s="231"/>
      <c r="EWQ39" s="231"/>
      <c r="EWR39" s="231"/>
      <c r="EWS39" s="231"/>
      <c r="EWT39" s="231"/>
      <c r="EWU39" s="231"/>
      <c r="EWV39" s="231"/>
      <c r="EWW39" s="231"/>
      <c r="EWX39" s="231"/>
      <c r="EWY39" s="231"/>
      <c r="EWZ39" s="231"/>
      <c r="EXA39" s="231"/>
      <c r="EXB39" s="231"/>
      <c r="EXC39" s="231"/>
      <c r="EXD39" s="231"/>
      <c r="EXE39" s="231"/>
      <c r="EXF39" s="231"/>
      <c r="EXG39" s="231"/>
      <c r="EXH39" s="231"/>
      <c r="EXI39" s="231"/>
      <c r="EXJ39" s="231"/>
      <c r="EXK39" s="231"/>
      <c r="EXL39" s="231"/>
      <c r="EXM39" s="231"/>
      <c r="EXN39" s="231"/>
      <c r="EXO39" s="231"/>
      <c r="EXP39" s="231"/>
      <c r="EXQ39" s="231"/>
      <c r="EXR39" s="231"/>
      <c r="EXS39" s="231"/>
      <c r="EXT39" s="231"/>
      <c r="EXU39" s="231"/>
      <c r="EXV39" s="231"/>
      <c r="EXW39" s="231"/>
      <c r="EXX39" s="231"/>
      <c r="EXY39" s="231"/>
      <c r="EXZ39" s="231"/>
      <c r="EYA39" s="231"/>
      <c r="EYB39" s="231"/>
      <c r="EYC39" s="231"/>
      <c r="EYD39" s="231"/>
      <c r="EYE39" s="231"/>
      <c r="EYF39" s="231"/>
      <c r="EYG39" s="231"/>
      <c r="EYH39" s="231"/>
      <c r="EYI39" s="231"/>
      <c r="EYJ39" s="231"/>
      <c r="EYK39" s="231"/>
      <c r="EYL39" s="231"/>
      <c r="EYM39" s="231"/>
      <c r="EYN39" s="231"/>
      <c r="EYO39" s="231"/>
      <c r="EYP39" s="231"/>
      <c r="EYQ39" s="231"/>
      <c r="EYR39" s="231"/>
      <c r="EYS39" s="231"/>
      <c r="EYT39" s="231"/>
      <c r="EYU39" s="231"/>
      <c r="EYV39" s="231"/>
      <c r="EYW39" s="231"/>
      <c r="EYX39" s="231"/>
      <c r="EYY39" s="231"/>
      <c r="EYZ39" s="231"/>
      <c r="EZA39" s="231"/>
      <c r="EZB39" s="231"/>
      <c r="EZC39" s="231"/>
      <c r="EZD39" s="231"/>
      <c r="EZE39" s="231"/>
      <c r="EZF39" s="231"/>
      <c r="EZG39" s="231"/>
      <c r="EZH39" s="231"/>
      <c r="EZI39" s="231"/>
      <c r="EZJ39" s="231"/>
      <c r="EZK39" s="231"/>
      <c r="EZL39" s="231"/>
      <c r="EZM39" s="231"/>
      <c r="EZN39" s="231"/>
      <c r="EZO39" s="231"/>
      <c r="EZP39" s="231"/>
      <c r="EZQ39" s="231"/>
      <c r="EZR39" s="231"/>
      <c r="EZS39" s="231"/>
      <c r="EZT39" s="231"/>
      <c r="EZU39" s="231"/>
      <c r="EZV39" s="231"/>
      <c r="EZW39" s="231"/>
      <c r="EZX39" s="231"/>
      <c r="EZY39" s="231"/>
      <c r="EZZ39" s="231"/>
      <c r="FAA39" s="231"/>
      <c r="FAB39" s="231"/>
      <c r="FAC39" s="231"/>
      <c r="FAD39" s="231"/>
      <c r="FAE39" s="231"/>
      <c r="FAF39" s="231"/>
      <c r="FAG39" s="231"/>
      <c r="FAH39" s="231"/>
      <c r="FAI39" s="231"/>
      <c r="FAJ39" s="231"/>
      <c r="FAK39" s="231"/>
      <c r="FAL39" s="231"/>
      <c r="FAM39" s="231"/>
      <c r="FAN39" s="231"/>
      <c r="FAO39" s="231"/>
      <c r="FAP39" s="231"/>
      <c r="FAQ39" s="231"/>
      <c r="FAR39" s="231"/>
      <c r="FAS39" s="231"/>
      <c r="FAT39" s="231"/>
      <c r="FAU39" s="231"/>
      <c r="FAV39" s="231"/>
      <c r="FAW39" s="231"/>
      <c r="FAX39" s="231"/>
      <c r="FAY39" s="231"/>
      <c r="FAZ39" s="231"/>
      <c r="FBA39" s="231"/>
      <c r="FBB39" s="231"/>
      <c r="FBC39" s="231"/>
      <c r="FBD39" s="231"/>
      <c r="FBE39" s="231"/>
      <c r="FBF39" s="231"/>
      <c r="FBG39" s="231"/>
      <c r="FBH39" s="231"/>
      <c r="FBI39" s="231"/>
      <c r="FBJ39" s="231"/>
      <c r="FBK39" s="231"/>
      <c r="FBL39" s="231"/>
      <c r="FBM39" s="231"/>
      <c r="FBN39" s="231"/>
      <c r="FBO39" s="231"/>
      <c r="FBP39" s="231"/>
      <c r="FBQ39" s="231"/>
      <c r="FBR39" s="231"/>
      <c r="FBS39" s="231"/>
      <c r="FBT39" s="231"/>
      <c r="FBU39" s="231"/>
      <c r="FBV39" s="231"/>
      <c r="FBW39" s="231"/>
      <c r="FBX39" s="231"/>
      <c r="FBY39" s="231"/>
      <c r="FBZ39" s="231"/>
      <c r="FCA39" s="231"/>
      <c r="FCB39" s="231"/>
      <c r="FCC39" s="231"/>
      <c r="FCD39" s="231"/>
      <c r="FCE39" s="231"/>
      <c r="FCF39" s="231"/>
      <c r="FCG39" s="231"/>
      <c r="FCH39" s="231"/>
      <c r="FCI39" s="231"/>
      <c r="FCJ39" s="231"/>
      <c r="FCK39" s="231"/>
      <c r="FCL39" s="231"/>
      <c r="FCM39" s="231"/>
      <c r="FCN39" s="231"/>
      <c r="FCO39" s="231"/>
      <c r="FCP39" s="231"/>
      <c r="FCQ39" s="231"/>
      <c r="FCR39" s="231"/>
      <c r="FCS39" s="231"/>
      <c r="FCT39" s="231"/>
      <c r="FCU39" s="231"/>
      <c r="FCV39" s="231"/>
      <c r="FCW39" s="231"/>
      <c r="FCX39" s="231"/>
      <c r="FCY39" s="231"/>
      <c r="FCZ39" s="231"/>
      <c r="FDA39" s="231"/>
      <c r="FDB39" s="231"/>
      <c r="FDC39" s="231"/>
      <c r="FDD39" s="231"/>
      <c r="FDE39" s="231"/>
      <c r="FDF39" s="231"/>
      <c r="FDG39" s="231"/>
      <c r="FDH39" s="231"/>
      <c r="FDI39" s="231"/>
      <c r="FDJ39" s="231"/>
      <c r="FDK39" s="231"/>
      <c r="FDL39" s="231"/>
      <c r="FDM39" s="231"/>
      <c r="FDN39" s="231"/>
      <c r="FDO39" s="231"/>
      <c r="FDP39" s="231"/>
      <c r="FDQ39" s="231"/>
      <c r="FDR39" s="231"/>
      <c r="FDS39" s="231"/>
      <c r="FDT39" s="231"/>
      <c r="FDU39" s="231"/>
      <c r="FDV39" s="231"/>
      <c r="FDW39" s="231"/>
      <c r="FDX39" s="231"/>
      <c r="FDY39" s="231"/>
      <c r="FDZ39" s="231"/>
      <c r="FEA39" s="231"/>
      <c r="FEB39" s="231"/>
      <c r="FEC39" s="231"/>
      <c r="FED39" s="231"/>
      <c r="FEE39" s="231"/>
      <c r="FEF39" s="231"/>
      <c r="FEG39" s="231"/>
      <c r="FEH39" s="231"/>
      <c r="FEI39" s="231"/>
      <c r="FEJ39" s="231"/>
      <c r="FEK39" s="231"/>
      <c r="FEL39" s="231"/>
      <c r="FEM39" s="231"/>
      <c r="FEN39" s="231"/>
      <c r="FEO39" s="231"/>
      <c r="FEP39" s="231"/>
      <c r="FEQ39" s="231"/>
      <c r="FER39" s="231"/>
      <c r="FES39" s="231"/>
      <c r="FET39" s="231"/>
      <c r="FEU39" s="231"/>
      <c r="FEV39" s="231"/>
      <c r="FEW39" s="231"/>
      <c r="FEX39" s="231"/>
      <c r="FEY39" s="231"/>
      <c r="FEZ39" s="231"/>
      <c r="FFA39" s="231"/>
      <c r="FFB39" s="231"/>
      <c r="FFC39" s="231"/>
      <c r="FFD39" s="231"/>
      <c r="FFE39" s="231"/>
      <c r="FFF39" s="231"/>
      <c r="FFG39" s="231"/>
      <c r="FFH39" s="231"/>
      <c r="FFI39" s="231"/>
      <c r="FFJ39" s="231"/>
      <c r="FFK39" s="231"/>
      <c r="FFL39" s="231"/>
      <c r="FFM39" s="231"/>
      <c r="FFN39" s="231"/>
      <c r="FFO39" s="231"/>
      <c r="FFP39" s="231"/>
      <c r="FFQ39" s="231"/>
      <c r="FFR39" s="231"/>
      <c r="FFS39" s="231"/>
      <c r="FFT39" s="231"/>
      <c r="FFU39" s="231"/>
      <c r="FFV39" s="231"/>
      <c r="FFW39" s="231"/>
      <c r="FFX39" s="231"/>
      <c r="FFY39" s="231"/>
      <c r="FFZ39" s="231"/>
      <c r="FGA39" s="231"/>
      <c r="FGB39" s="231"/>
      <c r="FGC39" s="231"/>
      <c r="FGD39" s="231"/>
      <c r="FGE39" s="231"/>
      <c r="FGF39" s="231"/>
      <c r="FGG39" s="231"/>
      <c r="FGH39" s="231"/>
      <c r="FGI39" s="231"/>
      <c r="FGJ39" s="231"/>
      <c r="FGK39" s="231"/>
      <c r="FGL39" s="231"/>
      <c r="FGM39" s="231"/>
      <c r="FGN39" s="231"/>
      <c r="FGO39" s="231"/>
      <c r="FGP39" s="231"/>
      <c r="FGQ39" s="231"/>
      <c r="FGR39" s="231"/>
      <c r="FGS39" s="231"/>
      <c r="FGT39" s="231"/>
      <c r="FGU39" s="231"/>
      <c r="FGV39" s="231"/>
      <c r="FGW39" s="231"/>
      <c r="FGX39" s="231"/>
      <c r="FGY39" s="231"/>
      <c r="FGZ39" s="231"/>
      <c r="FHA39" s="231"/>
      <c r="FHB39" s="231"/>
      <c r="FHC39" s="231"/>
      <c r="FHD39" s="231"/>
      <c r="FHE39" s="231"/>
      <c r="FHF39" s="231"/>
      <c r="FHG39" s="231"/>
      <c r="FHH39" s="231"/>
      <c r="FHI39" s="231"/>
      <c r="FHJ39" s="231"/>
      <c r="FHK39" s="231"/>
      <c r="FHL39" s="231"/>
      <c r="FHM39" s="231"/>
      <c r="FHN39" s="231"/>
      <c r="FHO39" s="231"/>
      <c r="FHP39" s="231"/>
      <c r="FHQ39" s="231"/>
      <c r="FHR39" s="231"/>
      <c r="FHS39" s="231"/>
      <c r="FHT39" s="231"/>
      <c r="FHU39" s="231"/>
      <c r="FHV39" s="231"/>
      <c r="FHW39" s="231"/>
      <c r="FHX39" s="231"/>
      <c r="FHY39" s="231"/>
      <c r="FHZ39" s="231"/>
      <c r="FIA39" s="231"/>
      <c r="FIB39" s="231"/>
      <c r="FIC39" s="231"/>
      <c r="FID39" s="231"/>
      <c r="FIE39" s="231"/>
      <c r="FIF39" s="231"/>
      <c r="FIG39" s="231"/>
      <c r="FIH39" s="231"/>
      <c r="FII39" s="231"/>
      <c r="FIJ39" s="231"/>
      <c r="FIK39" s="231"/>
      <c r="FIL39" s="231"/>
      <c r="FIM39" s="231"/>
      <c r="FIN39" s="231"/>
      <c r="FIO39" s="231"/>
      <c r="FIP39" s="231"/>
      <c r="FIQ39" s="231"/>
      <c r="FIR39" s="231"/>
      <c r="FIS39" s="231"/>
      <c r="FIT39" s="231"/>
      <c r="FIU39" s="231"/>
      <c r="FIV39" s="231"/>
      <c r="FIW39" s="231"/>
      <c r="FIX39" s="231"/>
      <c r="FIY39" s="231"/>
      <c r="FIZ39" s="231"/>
      <c r="FJA39" s="231"/>
      <c r="FJB39" s="231"/>
      <c r="FJC39" s="231"/>
      <c r="FJD39" s="231"/>
      <c r="FJE39" s="231"/>
      <c r="FJF39" s="231"/>
      <c r="FJG39" s="231"/>
      <c r="FJH39" s="231"/>
      <c r="FJI39" s="231"/>
      <c r="FJJ39" s="231"/>
      <c r="FJK39" s="231"/>
      <c r="FJL39" s="231"/>
      <c r="FJM39" s="231"/>
      <c r="FJN39" s="231"/>
      <c r="FJO39" s="231"/>
      <c r="FJP39" s="231"/>
      <c r="FJQ39" s="231"/>
      <c r="FJR39" s="231"/>
      <c r="FJS39" s="231"/>
      <c r="FJT39" s="231"/>
      <c r="FJU39" s="231"/>
      <c r="FJV39" s="231"/>
      <c r="FJW39" s="231"/>
      <c r="FJX39" s="231"/>
      <c r="FJY39" s="231"/>
      <c r="FJZ39" s="231"/>
      <c r="FKA39" s="231"/>
      <c r="FKB39" s="231"/>
      <c r="FKC39" s="231"/>
      <c r="FKD39" s="231"/>
      <c r="FKE39" s="231"/>
      <c r="FKF39" s="231"/>
      <c r="FKG39" s="231"/>
      <c r="FKH39" s="231"/>
      <c r="FKI39" s="231"/>
      <c r="FKJ39" s="231"/>
      <c r="FKK39" s="231"/>
      <c r="FKL39" s="231"/>
      <c r="FKM39" s="231"/>
      <c r="FKN39" s="231"/>
      <c r="FKO39" s="231"/>
      <c r="FKP39" s="231"/>
      <c r="FKQ39" s="231"/>
      <c r="FKR39" s="231"/>
      <c r="FKS39" s="231"/>
      <c r="FKT39" s="231"/>
      <c r="FKU39" s="231"/>
      <c r="FKV39" s="231"/>
      <c r="FKW39" s="231"/>
      <c r="FKX39" s="231"/>
      <c r="FKY39" s="231"/>
      <c r="FKZ39" s="231"/>
      <c r="FLA39" s="231"/>
      <c r="FLB39" s="231"/>
      <c r="FLC39" s="231"/>
      <c r="FLD39" s="231"/>
      <c r="FLE39" s="231"/>
      <c r="FLF39" s="231"/>
      <c r="FLG39" s="231"/>
      <c r="FLH39" s="231"/>
      <c r="FLI39" s="231"/>
      <c r="FLJ39" s="231"/>
      <c r="FLK39" s="231"/>
      <c r="FLL39" s="231"/>
      <c r="FLM39" s="231"/>
      <c r="FLN39" s="231"/>
      <c r="FLO39" s="231"/>
      <c r="FLP39" s="231"/>
      <c r="FLQ39" s="231"/>
      <c r="FLR39" s="231"/>
      <c r="FLS39" s="231"/>
      <c r="FLT39" s="231"/>
      <c r="FLU39" s="231"/>
      <c r="FLV39" s="231"/>
      <c r="FLW39" s="231"/>
      <c r="FLX39" s="231"/>
      <c r="FLY39" s="231"/>
      <c r="FLZ39" s="231"/>
      <c r="FMA39" s="231"/>
      <c r="FMB39" s="231"/>
      <c r="FMC39" s="231"/>
      <c r="FMD39" s="231"/>
      <c r="FME39" s="231"/>
      <c r="FMF39" s="231"/>
      <c r="FMG39" s="231"/>
      <c r="FMH39" s="231"/>
      <c r="FMI39" s="231"/>
      <c r="FMJ39" s="231"/>
      <c r="FMK39" s="231"/>
      <c r="FML39" s="231"/>
      <c r="FMM39" s="231"/>
      <c r="FMN39" s="231"/>
      <c r="FMO39" s="231"/>
      <c r="FMP39" s="231"/>
      <c r="FMQ39" s="231"/>
      <c r="FMR39" s="231"/>
      <c r="FMS39" s="231"/>
      <c r="FMT39" s="231"/>
      <c r="FMU39" s="231"/>
      <c r="FMV39" s="231"/>
      <c r="FMW39" s="231"/>
      <c r="FMX39" s="231"/>
      <c r="FMY39" s="231"/>
      <c r="FMZ39" s="231"/>
      <c r="FNA39" s="231"/>
      <c r="FNB39" s="231"/>
      <c r="FNC39" s="231"/>
      <c r="FND39" s="231"/>
      <c r="FNE39" s="231"/>
      <c r="FNF39" s="231"/>
      <c r="FNG39" s="231"/>
      <c r="FNH39" s="231"/>
      <c r="FNI39" s="231"/>
      <c r="FNJ39" s="231"/>
      <c r="FNK39" s="231"/>
      <c r="FNL39" s="231"/>
      <c r="FNM39" s="231"/>
      <c r="FNN39" s="231"/>
      <c r="FNO39" s="231"/>
      <c r="FNP39" s="231"/>
      <c r="FNQ39" s="231"/>
      <c r="FNR39" s="231"/>
      <c r="FNS39" s="231"/>
      <c r="FNT39" s="231"/>
      <c r="FNU39" s="231"/>
      <c r="FNV39" s="231"/>
      <c r="FNW39" s="231"/>
      <c r="FNX39" s="231"/>
      <c r="FNY39" s="231"/>
      <c r="FNZ39" s="231"/>
      <c r="FOA39" s="231"/>
      <c r="FOB39" s="231"/>
      <c r="FOC39" s="231"/>
      <c r="FOD39" s="231"/>
      <c r="FOE39" s="231"/>
      <c r="FOF39" s="231"/>
      <c r="FOG39" s="231"/>
      <c r="FOH39" s="231"/>
      <c r="FOI39" s="231"/>
      <c r="FOJ39" s="231"/>
      <c r="FOK39" s="231"/>
      <c r="FOL39" s="231"/>
      <c r="FOM39" s="231"/>
      <c r="FON39" s="231"/>
      <c r="FOO39" s="231"/>
      <c r="FOP39" s="231"/>
      <c r="FOQ39" s="231"/>
      <c r="FOR39" s="231"/>
      <c r="FOS39" s="231"/>
      <c r="FOT39" s="231"/>
      <c r="FOU39" s="231"/>
      <c r="FOV39" s="231"/>
      <c r="FOW39" s="231"/>
      <c r="FOX39" s="231"/>
      <c r="FOY39" s="231"/>
      <c r="FOZ39" s="231"/>
      <c r="FPA39" s="231"/>
      <c r="FPB39" s="231"/>
      <c r="FPC39" s="231"/>
      <c r="FPD39" s="231"/>
      <c r="FPE39" s="231"/>
      <c r="FPF39" s="231"/>
      <c r="FPG39" s="231"/>
      <c r="FPH39" s="231"/>
      <c r="FPI39" s="231"/>
      <c r="FPJ39" s="231"/>
      <c r="FPK39" s="231"/>
      <c r="FPL39" s="231"/>
      <c r="FPM39" s="231"/>
      <c r="FPN39" s="231"/>
      <c r="FPO39" s="231"/>
      <c r="FPP39" s="231"/>
      <c r="FPQ39" s="231"/>
      <c r="FPR39" s="231"/>
      <c r="FPS39" s="231"/>
      <c r="FPT39" s="231"/>
      <c r="FPU39" s="231"/>
      <c r="FPV39" s="231"/>
      <c r="FPW39" s="231"/>
      <c r="FPX39" s="231"/>
      <c r="FPY39" s="231"/>
      <c r="FPZ39" s="231"/>
      <c r="FQA39" s="231"/>
      <c r="FQB39" s="231"/>
      <c r="FQC39" s="231"/>
      <c r="FQD39" s="231"/>
      <c r="FQE39" s="231"/>
      <c r="FQF39" s="231"/>
      <c r="FQG39" s="231"/>
      <c r="FQH39" s="231"/>
      <c r="FQI39" s="231"/>
      <c r="FQJ39" s="231"/>
      <c r="FQK39" s="231"/>
      <c r="FQL39" s="231"/>
      <c r="FQM39" s="231"/>
      <c r="FQN39" s="231"/>
      <c r="FQO39" s="231"/>
      <c r="FQP39" s="231"/>
      <c r="FQQ39" s="231"/>
      <c r="FQR39" s="231"/>
      <c r="FQS39" s="231"/>
      <c r="FQT39" s="231"/>
      <c r="FQU39" s="231"/>
      <c r="FQV39" s="231"/>
      <c r="FQW39" s="231"/>
      <c r="FQX39" s="231"/>
      <c r="FQY39" s="231"/>
      <c r="FQZ39" s="231"/>
      <c r="FRA39" s="231"/>
      <c r="FRB39" s="231"/>
      <c r="FRC39" s="231"/>
      <c r="FRD39" s="231"/>
      <c r="FRE39" s="231"/>
      <c r="FRF39" s="231"/>
      <c r="FRG39" s="231"/>
      <c r="FRH39" s="231"/>
      <c r="FRI39" s="231"/>
      <c r="FRJ39" s="231"/>
      <c r="FRK39" s="231"/>
      <c r="FRL39" s="231"/>
      <c r="FRM39" s="231"/>
      <c r="FRN39" s="231"/>
      <c r="FRO39" s="231"/>
      <c r="FRP39" s="231"/>
      <c r="FRQ39" s="231"/>
      <c r="FRR39" s="231"/>
      <c r="FRS39" s="231"/>
      <c r="FRT39" s="231"/>
      <c r="FRU39" s="231"/>
      <c r="FRV39" s="231"/>
      <c r="FRW39" s="231"/>
      <c r="FRX39" s="231"/>
      <c r="FRY39" s="231"/>
      <c r="FRZ39" s="231"/>
      <c r="FSA39" s="231"/>
      <c r="FSB39" s="231"/>
      <c r="FSC39" s="231"/>
      <c r="FSD39" s="231"/>
      <c r="FSE39" s="231"/>
      <c r="FSF39" s="231"/>
      <c r="FSG39" s="231"/>
      <c r="FSH39" s="231"/>
      <c r="FSI39" s="231"/>
      <c r="FSJ39" s="231"/>
      <c r="FSK39" s="231"/>
      <c r="FSL39" s="231"/>
      <c r="FSM39" s="231"/>
      <c r="FSN39" s="231"/>
      <c r="FSO39" s="231"/>
      <c r="FSP39" s="231"/>
      <c r="FSQ39" s="231"/>
      <c r="FSR39" s="231"/>
      <c r="FSS39" s="231"/>
      <c r="FST39" s="231"/>
      <c r="FSU39" s="231"/>
      <c r="FSV39" s="231"/>
      <c r="FSW39" s="231"/>
      <c r="FSX39" s="231"/>
      <c r="FSY39" s="231"/>
      <c r="FSZ39" s="231"/>
      <c r="FTA39" s="231"/>
      <c r="FTB39" s="231"/>
      <c r="FTC39" s="231"/>
      <c r="FTD39" s="231"/>
      <c r="FTE39" s="231"/>
      <c r="FTF39" s="231"/>
      <c r="FTG39" s="231"/>
      <c r="FTH39" s="231"/>
      <c r="FTI39" s="231"/>
      <c r="FTJ39" s="231"/>
      <c r="FTK39" s="231"/>
      <c r="FTL39" s="231"/>
      <c r="FTM39" s="231"/>
      <c r="FTN39" s="231"/>
      <c r="FTO39" s="231"/>
      <c r="FTP39" s="231"/>
      <c r="FTQ39" s="231"/>
      <c r="FTR39" s="231"/>
      <c r="FTS39" s="231"/>
      <c r="FTT39" s="231"/>
      <c r="FTU39" s="231"/>
      <c r="FTV39" s="231"/>
      <c r="FTW39" s="231"/>
      <c r="FTX39" s="231"/>
      <c r="FTY39" s="231"/>
      <c r="FTZ39" s="231"/>
      <c r="FUA39" s="231"/>
      <c r="FUB39" s="231"/>
      <c r="FUC39" s="231"/>
      <c r="FUD39" s="231"/>
      <c r="FUE39" s="231"/>
      <c r="FUF39" s="231"/>
      <c r="FUG39" s="231"/>
      <c r="FUH39" s="231"/>
      <c r="FUI39" s="231"/>
      <c r="FUJ39" s="231"/>
      <c r="FUK39" s="231"/>
      <c r="FUL39" s="231"/>
      <c r="FUM39" s="231"/>
      <c r="FUN39" s="231"/>
      <c r="FUO39" s="231"/>
      <c r="FUP39" s="231"/>
      <c r="FUQ39" s="231"/>
      <c r="FUR39" s="231"/>
      <c r="FUS39" s="231"/>
      <c r="FUT39" s="231"/>
      <c r="FUU39" s="231"/>
      <c r="FUV39" s="231"/>
      <c r="FUW39" s="231"/>
      <c r="FUX39" s="231"/>
      <c r="FUY39" s="231"/>
      <c r="FUZ39" s="231"/>
      <c r="FVA39" s="231"/>
      <c r="FVB39" s="231"/>
      <c r="FVC39" s="231"/>
      <c r="FVD39" s="231"/>
      <c r="FVE39" s="231"/>
      <c r="FVF39" s="231"/>
      <c r="FVG39" s="231"/>
      <c r="FVH39" s="231"/>
      <c r="FVI39" s="231"/>
      <c r="FVJ39" s="231"/>
      <c r="FVK39" s="231"/>
      <c r="FVL39" s="231"/>
      <c r="FVM39" s="231"/>
      <c r="FVN39" s="231"/>
      <c r="FVO39" s="231"/>
      <c r="FVP39" s="231"/>
      <c r="FVQ39" s="231"/>
      <c r="FVR39" s="231"/>
      <c r="FVS39" s="231"/>
      <c r="FVT39" s="231"/>
      <c r="FVU39" s="231"/>
      <c r="FVV39" s="231"/>
      <c r="FVW39" s="231"/>
      <c r="FVX39" s="231"/>
      <c r="FVY39" s="231"/>
      <c r="FVZ39" s="231"/>
      <c r="FWA39" s="231"/>
      <c r="FWB39" s="231"/>
      <c r="FWC39" s="231"/>
      <c r="FWD39" s="231"/>
      <c r="FWE39" s="231"/>
      <c r="FWF39" s="231"/>
      <c r="FWG39" s="231"/>
      <c r="FWH39" s="231"/>
      <c r="FWI39" s="231"/>
      <c r="FWJ39" s="231"/>
      <c r="FWK39" s="231"/>
      <c r="FWL39" s="231"/>
      <c r="FWM39" s="231"/>
      <c r="FWN39" s="231"/>
      <c r="FWO39" s="231"/>
      <c r="FWP39" s="231"/>
      <c r="FWQ39" s="231"/>
      <c r="FWR39" s="231"/>
      <c r="FWS39" s="231"/>
      <c r="FWT39" s="231"/>
      <c r="FWU39" s="231"/>
      <c r="FWV39" s="231"/>
      <c r="FWW39" s="231"/>
      <c r="FWX39" s="231"/>
      <c r="FWY39" s="231"/>
      <c r="FWZ39" s="231"/>
      <c r="FXA39" s="231"/>
      <c r="FXB39" s="231"/>
      <c r="FXC39" s="231"/>
      <c r="FXD39" s="231"/>
      <c r="FXE39" s="231"/>
      <c r="FXF39" s="231"/>
      <c r="FXG39" s="231"/>
      <c r="FXH39" s="231"/>
      <c r="FXI39" s="231"/>
      <c r="FXJ39" s="231"/>
      <c r="FXK39" s="231"/>
      <c r="FXL39" s="231"/>
      <c r="FXM39" s="231"/>
      <c r="FXN39" s="231"/>
      <c r="FXO39" s="231"/>
      <c r="FXP39" s="231"/>
      <c r="FXQ39" s="231"/>
      <c r="FXR39" s="231"/>
      <c r="FXS39" s="231"/>
      <c r="FXT39" s="231"/>
      <c r="FXU39" s="231"/>
      <c r="FXV39" s="231"/>
      <c r="FXW39" s="231"/>
      <c r="FXX39" s="231"/>
      <c r="FXY39" s="231"/>
      <c r="FXZ39" s="231"/>
      <c r="FYA39" s="231"/>
      <c r="FYB39" s="231"/>
      <c r="FYC39" s="231"/>
      <c r="FYD39" s="231"/>
      <c r="FYE39" s="231"/>
      <c r="FYF39" s="231"/>
      <c r="FYG39" s="231"/>
      <c r="FYH39" s="231"/>
      <c r="FYI39" s="231"/>
      <c r="FYJ39" s="231"/>
      <c r="FYK39" s="231"/>
      <c r="FYL39" s="231"/>
      <c r="FYM39" s="231"/>
      <c r="FYN39" s="231"/>
      <c r="FYO39" s="231"/>
      <c r="FYP39" s="231"/>
      <c r="FYQ39" s="231"/>
      <c r="FYR39" s="231"/>
      <c r="FYS39" s="231"/>
      <c r="FYT39" s="231"/>
      <c r="FYU39" s="231"/>
      <c r="FYV39" s="231"/>
      <c r="FYW39" s="231"/>
      <c r="FYX39" s="231"/>
      <c r="FYY39" s="231"/>
      <c r="FYZ39" s="231"/>
      <c r="FZA39" s="231"/>
      <c r="FZB39" s="231"/>
      <c r="FZC39" s="231"/>
      <c r="FZD39" s="231"/>
      <c r="FZE39" s="231"/>
      <c r="FZF39" s="231"/>
      <c r="FZG39" s="231"/>
      <c r="FZH39" s="231"/>
      <c r="FZI39" s="231"/>
      <c r="FZJ39" s="231"/>
      <c r="FZK39" s="231"/>
      <c r="FZL39" s="231"/>
      <c r="FZM39" s="231"/>
      <c r="FZN39" s="231"/>
      <c r="FZO39" s="231"/>
      <c r="FZP39" s="231"/>
      <c r="FZQ39" s="231"/>
      <c r="FZR39" s="231"/>
      <c r="FZS39" s="231"/>
      <c r="FZT39" s="231"/>
      <c r="FZU39" s="231"/>
      <c r="FZV39" s="231"/>
      <c r="FZW39" s="231"/>
      <c r="FZX39" s="231"/>
      <c r="FZY39" s="231"/>
      <c r="FZZ39" s="231"/>
      <c r="GAA39" s="231"/>
      <c r="GAB39" s="231"/>
      <c r="GAC39" s="231"/>
      <c r="GAD39" s="231"/>
      <c r="GAE39" s="231"/>
      <c r="GAF39" s="231"/>
      <c r="GAG39" s="231"/>
      <c r="GAH39" s="231"/>
      <c r="GAI39" s="231"/>
      <c r="GAJ39" s="231"/>
      <c r="GAK39" s="231"/>
      <c r="GAL39" s="231"/>
      <c r="GAM39" s="231"/>
      <c r="GAN39" s="231"/>
      <c r="GAO39" s="231"/>
      <c r="GAP39" s="231"/>
      <c r="GAQ39" s="231"/>
      <c r="GAR39" s="231"/>
      <c r="GAS39" s="231"/>
      <c r="GAT39" s="231"/>
      <c r="GAU39" s="231"/>
      <c r="GAV39" s="231"/>
      <c r="GAW39" s="231"/>
      <c r="GAX39" s="231"/>
      <c r="GAY39" s="231"/>
      <c r="GAZ39" s="231"/>
      <c r="GBA39" s="231"/>
      <c r="GBB39" s="231"/>
      <c r="GBC39" s="231"/>
      <c r="GBD39" s="231"/>
      <c r="GBE39" s="231"/>
      <c r="GBF39" s="231"/>
      <c r="GBG39" s="231"/>
      <c r="GBH39" s="231"/>
      <c r="GBI39" s="231"/>
      <c r="GBJ39" s="231"/>
      <c r="GBK39" s="231"/>
      <c r="GBL39" s="231"/>
      <c r="GBM39" s="231"/>
      <c r="GBN39" s="231"/>
      <c r="GBO39" s="231"/>
      <c r="GBP39" s="231"/>
      <c r="GBQ39" s="231"/>
      <c r="GBR39" s="231"/>
      <c r="GBS39" s="231"/>
      <c r="GBT39" s="231"/>
      <c r="GBU39" s="231"/>
      <c r="GBV39" s="231"/>
      <c r="GBW39" s="231"/>
      <c r="GBX39" s="231"/>
      <c r="GBY39" s="231"/>
      <c r="GBZ39" s="231"/>
      <c r="GCA39" s="231"/>
      <c r="GCB39" s="231"/>
      <c r="GCC39" s="231"/>
      <c r="GCD39" s="231"/>
      <c r="GCE39" s="231"/>
      <c r="GCF39" s="231"/>
      <c r="GCG39" s="231"/>
      <c r="GCH39" s="231"/>
      <c r="GCI39" s="231"/>
      <c r="GCJ39" s="231"/>
      <c r="GCK39" s="231"/>
      <c r="GCL39" s="231"/>
      <c r="GCM39" s="231"/>
      <c r="GCN39" s="231"/>
      <c r="GCO39" s="231"/>
      <c r="GCP39" s="231"/>
      <c r="GCQ39" s="231"/>
      <c r="GCR39" s="231"/>
      <c r="GCS39" s="231"/>
      <c r="GCT39" s="231"/>
      <c r="GCU39" s="231"/>
      <c r="GCV39" s="231"/>
      <c r="GCW39" s="231"/>
      <c r="GCX39" s="231"/>
      <c r="GCY39" s="231"/>
      <c r="GCZ39" s="231"/>
      <c r="GDA39" s="231"/>
      <c r="GDB39" s="231"/>
      <c r="GDC39" s="231"/>
      <c r="GDD39" s="231"/>
      <c r="GDE39" s="231"/>
      <c r="GDF39" s="231"/>
      <c r="GDG39" s="231"/>
      <c r="GDH39" s="231"/>
      <c r="GDI39" s="231"/>
      <c r="GDJ39" s="231"/>
      <c r="GDK39" s="231"/>
      <c r="GDL39" s="231"/>
      <c r="GDM39" s="231"/>
      <c r="GDN39" s="231"/>
      <c r="GDO39" s="231"/>
      <c r="GDP39" s="231"/>
      <c r="GDQ39" s="231"/>
      <c r="GDR39" s="231"/>
      <c r="GDS39" s="231"/>
      <c r="GDT39" s="231"/>
      <c r="GDU39" s="231"/>
      <c r="GDV39" s="231"/>
      <c r="GDW39" s="231"/>
      <c r="GDX39" s="231"/>
      <c r="GDY39" s="231"/>
      <c r="GDZ39" s="231"/>
      <c r="GEA39" s="231"/>
      <c r="GEB39" s="231"/>
      <c r="GEC39" s="231"/>
      <c r="GED39" s="231"/>
      <c r="GEE39" s="231"/>
      <c r="GEF39" s="231"/>
      <c r="GEG39" s="231"/>
      <c r="GEH39" s="231"/>
      <c r="GEI39" s="231"/>
      <c r="GEJ39" s="231"/>
      <c r="GEK39" s="231"/>
      <c r="GEL39" s="231"/>
      <c r="GEM39" s="231"/>
      <c r="GEN39" s="231"/>
      <c r="GEO39" s="231"/>
      <c r="GEP39" s="231"/>
      <c r="GEQ39" s="231"/>
      <c r="GER39" s="231"/>
      <c r="GES39" s="231"/>
      <c r="GET39" s="231"/>
      <c r="GEU39" s="231"/>
      <c r="GEV39" s="231"/>
      <c r="GEW39" s="231"/>
      <c r="GEX39" s="231"/>
      <c r="GEY39" s="231"/>
      <c r="GEZ39" s="231"/>
      <c r="GFA39" s="231"/>
      <c r="GFB39" s="231"/>
      <c r="GFC39" s="231"/>
      <c r="GFD39" s="231"/>
      <c r="GFE39" s="231"/>
      <c r="GFF39" s="231"/>
      <c r="GFG39" s="231"/>
      <c r="GFH39" s="231"/>
      <c r="GFI39" s="231"/>
      <c r="GFJ39" s="231"/>
      <c r="GFK39" s="231"/>
      <c r="GFL39" s="231"/>
      <c r="GFM39" s="231"/>
      <c r="GFN39" s="231"/>
      <c r="GFO39" s="231"/>
      <c r="GFP39" s="231"/>
      <c r="GFQ39" s="231"/>
      <c r="GFR39" s="231"/>
      <c r="GFS39" s="231"/>
      <c r="GFT39" s="231"/>
      <c r="GFU39" s="231"/>
      <c r="GFV39" s="231"/>
      <c r="GFW39" s="231"/>
      <c r="GFX39" s="231"/>
      <c r="GFY39" s="231"/>
      <c r="GFZ39" s="231"/>
      <c r="GGA39" s="231"/>
      <c r="GGB39" s="231"/>
      <c r="GGC39" s="231"/>
      <c r="GGD39" s="231"/>
      <c r="GGE39" s="231"/>
      <c r="GGF39" s="231"/>
      <c r="GGG39" s="231"/>
      <c r="GGH39" s="231"/>
      <c r="GGI39" s="231"/>
      <c r="GGJ39" s="231"/>
      <c r="GGK39" s="231"/>
      <c r="GGL39" s="231"/>
      <c r="GGM39" s="231"/>
      <c r="GGN39" s="231"/>
      <c r="GGO39" s="231"/>
      <c r="GGP39" s="231"/>
      <c r="GGQ39" s="231"/>
      <c r="GGR39" s="231"/>
      <c r="GGS39" s="231"/>
      <c r="GGT39" s="231"/>
      <c r="GGU39" s="231"/>
      <c r="GGV39" s="231"/>
      <c r="GGW39" s="231"/>
      <c r="GGX39" s="231"/>
      <c r="GGY39" s="231"/>
      <c r="GGZ39" s="231"/>
      <c r="GHA39" s="231"/>
      <c r="GHB39" s="231"/>
      <c r="GHC39" s="231"/>
      <c r="GHD39" s="231"/>
      <c r="GHE39" s="231"/>
      <c r="GHF39" s="231"/>
      <c r="GHG39" s="231"/>
      <c r="GHH39" s="231"/>
      <c r="GHI39" s="231"/>
      <c r="GHJ39" s="231"/>
      <c r="GHK39" s="231"/>
      <c r="GHL39" s="231"/>
      <c r="GHM39" s="231"/>
      <c r="GHN39" s="231"/>
      <c r="GHO39" s="231"/>
      <c r="GHP39" s="231"/>
      <c r="GHQ39" s="231"/>
      <c r="GHR39" s="231"/>
      <c r="GHS39" s="231"/>
      <c r="GHT39" s="231"/>
      <c r="GHU39" s="231"/>
      <c r="GHV39" s="231"/>
      <c r="GHW39" s="231"/>
      <c r="GHX39" s="231"/>
      <c r="GHY39" s="231"/>
      <c r="GHZ39" s="231"/>
      <c r="GIA39" s="231"/>
      <c r="GIB39" s="231"/>
      <c r="GIC39" s="231"/>
      <c r="GID39" s="231"/>
      <c r="GIE39" s="231"/>
      <c r="GIF39" s="231"/>
      <c r="GIG39" s="231"/>
      <c r="GIH39" s="231"/>
      <c r="GII39" s="231"/>
      <c r="GIJ39" s="231"/>
      <c r="GIK39" s="231"/>
      <c r="GIL39" s="231"/>
      <c r="GIM39" s="231"/>
      <c r="GIN39" s="231"/>
      <c r="GIO39" s="231"/>
      <c r="GIP39" s="231"/>
      <c r="GIQ39" s="231"/>
      <c r="GIR39" s="231"/>
      <c r="GIS39" s="231"/>
      <c r="GIT39" s="231"/>
      <c r="GIU39" s="231"/>
      <c r="GIV39" s="231"/>
      <c r="GIW39" s="231"/>
      <c r="GIX39" s="231"/>
      <c r="GIY39" s="231"/>
      <c r="GIZ39" s="231"/>
      <c r="GJA39" s="231"/>
      <c r="GJB39" s="231"/>
      <c r="GJC39" s="231"/>
      <c r="GJD39" s="231"/>
      <c r="GJE39" s="231"/>
      <c r="GJF39" s="231"/>
      <c r="GJG39" s="231"/>
      <c r="GJH39" s="231"/>
      <c r="GJI39" s="231"/>
      <c r="GJJ39" s="231"/>
      <c r="GJK39" s="231"/>
      <c r="GJL39" s="231"/>
      <c r="GJM39" s="231"/>
      <c r="GJN39" s="231"/>
      <c r="GJO39" s="231"/>
      <c r="GJP39" s="231"/>
      <c r="GJQ39" s="231"/>
      <c r="GJR39" s="231"/>
      <c r="GJS39" s="231"/>
      <c r="GJT39" s="231"/>
      <c r="GJU39" s="231"/>
      <c r="GJV39" s="231"/>
      <c r="GJW39" s="231"/>
      <c r="GJX39" s="231"/>
      <c r="GJY39" s="231"/>
      <c r="GJZ39" s="231"/>
      <c r="GKA39" s="231"/>
      <c r="GKB39" s="231"/>
      <c r="GKC39" s="231"/>
      <c r="GKD39" s="231"/>
      <c r="GKE39" s="231"/>
      <c r="GKF39" s="231"/>
      <c r="GKG39" s="231"/>
      <c r="GKH39" s="231"/>
      <c r="GKI39" s="231"/>
      <c r="GKJ39" s="231"/>
      <c r="GKK39" s="231"/>
      <c r="GKL39" s="231"/>
      <c r="GKM39" s="231"/>
      <c r="GKN39" s="231"/>
      <c r="GKO39" s="231"/>
      <c r="GKP39" s="231"/>
      <c r="GKQ39" s="231"/>
      <c r="GKR39" s="231"/>
      <c r="GKS39" s="231"/>
      <c r="GKT39" s="231"/>
      <c r="GKU39" s="231"/>
      <c r="GKV39" s="231"/>
      <c r="GKW39" s="231"/>
      <c r="GKX39" s="231"/>
      <c r="GKY39" s="231"/>
      <c r="GKZ39" s="231"/>
      <c r="GLA39" s="231"/>
      <c r="GLB39" s="231"/>
      <c r="GLC39" s="231"/>
      <c r="GLD39" s="231"/>
      <c r="GLE39" s="231"/>
      <c r="GLF39" s="231"/>
      <c r="GLG39" s="231"/>
      <c r="GLH39" s="231"/>
      <c r="GLI39" s="231"/>
      <c r="GLJ39" s="231"/>
      <c r="GLK39" s="231"/>
      <c r="GLL39" s="231"/>
      <c r="GLM39" s="231"/>
      <c r="GLN39" s="231"/>
      <c r="GLO39" s="231"/>
      <c r="GLP39" s="231"/>
      <c r="GLQ39" s="231"/>
      <c r="GLR39" s="231"/>
      <c r="GLS39" s="231"/>
      <c r="GLT39" s="231"/>
      <c r="GLU39" s="231"/>
      <c r="GLV39" s="231"/>
      <c r="GLW39" s="231"/>
      <c r="GLX39" s="231"/>
      <c r="GLY39" s="231"/>
      <c r="GLZ39" s="231"/>
      <c r="GMA39" s="231"/>
      <c r="GMB39" s="231"/>
      <c r="GMC39" s="231"/>
      <c r="GMD39" s="231"/>
      <c r="GME39" s="231"/>
      <c r="GMF39" s="231"/>
      <c r="GMG39" s="231"/>
      <c r="GMH39" s="231"/>
      <c r="GMI39" s="231"/>
      <c r="GMJ39" s="231"/>
      <c r="GMK39" s="231"/>
      <c r="GML39" s="231"/>
      <c r="GMM39" s="231"/>
      <c r="GMN39" s="231"/>
      <c r="GMO39" s="231"/>
      <c r="GMP39" s="231"/>
      <c r="GMQ39" s="231"/>
      <c r="GMR39" s="231"/>
      <c r="GMS39" s="231"/>
      <c r="GMT39" s="231"/>
      <c r="GMU39" s="231"/>
      <c r="GMV39" s="231"/>
      <c r="GMW39" s="231"/>
      <c r="GMX39" s="231"/>
      <c r="GMY39" s="231"/>
      <c r="GMZ39" s="231"/>
      <c r="GNA39" s="231"/>
      <c r="GNB39" s="231"/>
      <c r="GNC39" s="231"/>
      <c r="GND39" s="231"/>
      <c r="GNE39" s="231"/>
      <c r="GNF39" s="231"/>
      <c r="GNG39" s="231"/>
      <c r="GNH39" s="231"/>
      <c r="GNI39" s="231"/>
      <c r="GNJ39" s="231"/>
      <c r="GNK39" s="231"/>
      <c r="GNL39" s="231"/>
      <c r="GNM39" s="231"/>
      <c r="GNN39" s="231"/>
      <c r="GNO39" s="231"/>
      <c r="GNP39" s="231"/>
      <c r="GNQ39" s="231"/>
      <c r="GNR39" s="231"/>
      <c r="GNS39" s="231"/>
      <c r="GNT39" s="231"/>
      <c r="GNU39" s="231"/>
      <c r="GNV39" s="231"/>
      <c r="GNW39" s="231"/>
      <c r="GNX39" s="231"/>
      <c r="GNY39" s="231"/>
      <c r="GNZ39" s="231"/>
      <c r="GOA39" s="231"/>
      <c r="GOB39" s="231"/>
      <c r="GOC39" s="231"/>
      <c r="GOD39" s="231"/>
      <c r="GOE39" s="231"/>
      <c r="GOF39" s="231"/>
      <c r="GOG39" s="231"/>
      <c r="GOH39" s="231"/>
      <c r="GOI39" s="231"/>
      <c r="GOJ39" s="231"/>
      <c r="GOK39" s="231"/>
      <c r="GOL39" s="231"/>
      <c r="GOM39" s="231"/>
      <c r="GON39" s="231"/>
      <c r="GOO39" s="231"/>
      <c r="GOP39" s="231"/>
      <c r="GOQ39" s="231"/>
      <c r="GOR39" s="231"/>
      <c r="GOS39" s="231"/>
      <c r="GOT39" s="231"/>
      <c r="GOU39" s="231"/>
      <c r="GOV39" s="231"/>
      <c r="GOW39" s="231"/>
      <c r="GOX39" s="231"/>
      <c r="GOY39" s="231"/>
      <c r="GOZ39" s="231"/>
      <c r="GPA39" s="231"/>
      <c r="GPB39" s="231"/>
      <c r="GPC39" s="231"/>
      <c r="GPD39" s="231"/>
      <c r="GPE39" s="231"/>
      <c r="GPF39" s="231"/>
      <c r="GPG39" s="231"/>
      <c r="GPH39" s="231"/>
      <c r="GPI39" s="231"/>
      <c r="GPJ39" s="231"/>
      <c r="GPK39" s="231"/>
      <c r="GPL39" s="231"/>
      <c r="GPM39" s="231"/>
      <c r="GPN39" s="231"/>
      <c r="GPO39" s="231"/>
      <c r="GPP39" s="231"/>
      <c r="GPQ39" s="231"/>
      <c r="GPR39" s="231"/>
      <c r="GPS39" s="231"/>
      <c r="GPT39" s="231"/>
      <c r="GPU39" s="231"/>
      <c r="GPV39" s="231"/>
      <c r="GPW39" s="231"/>
      <c r="GPX39" s="231"/>
      <c r="GPY39" s="231"/>
      <c r="GPZ39" s="231"/>
      <c r="GQA39" s="231"/>
      <c r="GQB39" s="231"/>
      <c r="GQC39" s="231"/>
      <c r="GQD39" s="231"/>
      <c r="GQE39" s="231"/>
      <c r="GQF39" s="231"/>
      <c r="GQG39" s="231"/>
      <c r="GQH39" s="231"/>
      <c r="GQI39" s="231"/>
      <c r="GQJ39" s="231"/>
      <c r="GQK39" s="231"/>
      <c r="GQL39" s="231"/>
      <c r="GQM39" s="231"/>
      <c r="GQN39" s="231"/>
      <c r="GQO39" s="231"/>
      <c r="GQP39" s="231"/>
      <c r="GQQ39" s="231"/>
      <c r="GQR39" s="231"/>
      <c r="GQS39" s="231"/>
      <c r="GQT39" s="231"/>
      <c r="GQU39" s="231"/>
      <c r="GQV39" s="231"/>
      <c r="GQW39" s="231"/>
      <c r="GQX39" s="231"/>
      <c r="GQY39" s="231"/>
      <c r="GQZ39" s="231"/>
      <c r="GRA39" s="231"/>
      <c r="GRB39" s="231"/>
      <c r="GRC39" s="231"/>
      <c r="GRD39" s="231"/>
      <c r="GRE39" s="231"/>
      <c r="GRF39" s="231"/>
      <c r="GRG39" s="231"/>
      <c r="GRH39" s="231"/>
      <c r="GRI39" s="231"/>
      <c r="GRJ39" s="231"/>
      <c r="GRK39" s="231"/>
      <c r="GRL39" s="231"/>
      <c r="GRM39" s="231"/>
      <c r="GRN39" s="231"/>
      <c r="GRO39" s="231"/>
      <c r="GRP39" s="231"/>
      <c r="GRQ39" s="231"/>
      <c r="GRR39" s="231"/>
      <c r="GRS39" s="231"/>
      <c r="GRT39" s="231"/>
      <c r="GRU39" s="231"/>
      <c r="GRV39" s="231"/>
      <c r="GRW39" s="231"/>
      <c r="GRX39" s="231"/>
      <c r="GRY39" s="231"/>
      <c r="GRZ39" s="231"/>
      <c r="GSA39" s="231"/>
      <c r="GSB39" s="231"/>
      <c r="GSC39" s="231"/>
      <c r="GSD39" s="231"/>
      <c r="GSE39" s="231"/>
      <c r="GSF39" s="231"/>
      <c r="GSG39" s="231"/>
      <c r="GSH39" s="231"/>
      <c r="GSI39" s="231"/>
      <c r="GSJ39" s="231"/>
      <c r="GSK39" s="231"/>
      <c r="GSL39" s="231"/>
      <c r="GSM39" s="231"/>
      <c r="GSN39" s="231"/>
      <c r="GSO39" s="231"/>
      <c r="GSP39" s="231"/>
      <c r="GSQ39" s="231"/>
      <c r="GSR39" s="231"/>
      <c r="GSS39" s="231"/>
      <c r="GST39" s="231"/>
      <c r="GSU39" s="231"/>
      <c r="GSV39" s="231"/>
      <c r="GSW39" s="231"/>
      <c r="GSX39" s="231"/>
      <c r="GSY39" s="231"/>
      <c r="GSZ39" s="231"/>
      <c r="GTA39" s="231"/>
      <c r="GTB39" s="231"/>
      <c r="GTC39" s="231"/>
      <c r="GTD39" s="231"/>
      <c r="GTE39" s="231"/>
      <c r="GTF39" s="231"/>
      <c r="GTG39" s="231"/>
      <c r="GTH39" s="231"/>
      <c r="GTI39" s="231"/>
      <c r="GTJ39" s="231"/>
      <c r="GTK39" s="231"/>
      <c r="GTL39" s="231"/>
      <c r="GTM39" s="231"/>
      <c r="GTN39" s="231"/>
      <c r="GTO39" s="231"/>
      <c r="GTP39" s="231"/>
      <c r="GTQ39" s="231"/>
      <c r="GTR39" s="231"/>
      <c r="GTS39" s="231"/>
      <c r="GTT39" s="231"/>
      <c r="GTU39" s="231"/>
      <c r="GTV39" s="231"/>
      <c r="GTW39" s="231"/>
      <c r="GTX39" s="231"/>
      <c r="GTY39" s="231"/>
      <c r="GTZ39" s="231"/>
      <c r="GUA39" s="231"/>
      <c r="GUB39" s="231"/>
      <c r="GUC39" s="231"/>
      <c r="GUD39" s="231"/>
      <c r="GUE39" s="231"/>
      <c r="GUF39" s="231"/>
      <c r="GUG39" s="231"/>
      <c r="GUH39" s="231"/>
      <c r="GUI39" s="231"/>
      <c r="GUJ39" s="231"/>
      <c r="GUK39" s="231"/>
      <c r="GUL39" s="231"/>
      <c r="GUM39" s="231"/>
      <c r="GUN39" s="231"/>
      <c r="GUO39" s="231"/>
      <c r="GUP39" s="231"/>
      <c r="GUQ39" s="231"/>
      <c r="GUR39" s="231"/>
      <c r="GUS39" s="231"/>
      <c r="GUT39" s="231"/>
      <c r="GUU39" s="231"/>
      <c r="GUV39" s="231"/>
      <c r="GUW39" s="231"/>
      <c r="GUX39" s="231"/>
      <c r="GUY39" s="231"/>
      <c r="GUZ39" s="231"/>
      <c r="GVA39" s="231"/>
      <c r="GVB39" s="231"/>
      <c r="GVC39" s="231"/>
      <c r="GVD39" s="231"/>
      <c r="GVE39" s="231"/>
      <c r="GVF39" s="231"/>
      <c r="GVG39" s="231"/>
      <c r="GVH39" s="231"/>
      <c r="GVI39" s="231"/>
      <c r="GVJ39" s="231"/>
      <c r="GVK39" s="231"/>
      <c r="GVL39" s="231"/>
      <c r="GVM39" s="231"/>
      <c r="GVN39" s="231"/>
      <c r="GVO39" s="231"/>
      <c r="GVP39" s="231"/>
      <c r="GVQ39" s="231"/>
      <c r="GVR39" s="231"/>
      <c r="GVS39" s="231"/>
      <c r="GVT39" s="231"/>
      <c r="GVU39" s="231"/>
      <c r="GVV39" s="231"/>
      <c r="GVW39" s="231"/>
      <c r="GVX39" s="231"/>
      <c r="GVY39" s="231"/>
      <c r="GVZ39" s="231"/>
      <c r="GWA39" s="231"/>
      <c r="GWB39" s="231"/>
      <c r="GWC39" s="231"/>
      <c r="GWD39" s="231"/>
      <c r="GWE39" s="231"/>
      <c r="GWF39" s="231"/>
      <c r="GWG39" s="231"/>
      <c r="GWH39" s="231"/>
      <c r="GWI39" s="231"/>
      <c r="GWJ39" s="231"/>
      <c r="GWK39" s="231"/>
      <c r="GWL39" s="231"/>
      <c r="GWM39" s="231"/>
      <c r="GWN39" s="231"/>
      <c r="GWO39" s="231"/>
      <c r="GWP39" s="231"/>
      <c r="GWQ39" s="231"/>
      <c r="GWR39" s="231"/>
      <c r="GWS39" s="231"/>
      <c r="GWT39" s="231"/>
      <c r="GWU39" s="231"/>
      <c r="GWV39" s="231"/>
      <c r="GWW39" s="231"/>
      <c r="GWX39" s="231"/>
      <c r="GWY39" s="231"/>
      <c r="GWZ39" s="231"/>
      <c r="GXA39" s="231"/>
      <c r="GXB39" s="231"/>
      <c r="GXC39" s="231"/>
      <c r="GXD39" s="231"/>
      <c r="GXE39" s="231"/>
      <c r="GXF39" s="231"/>
      <c r="GXG39" s="231"/>
      <c r="GXH39" s="231"/>
      <c r="GXI39" s="231"/>
      <c r="GXJ39" s="231"/>
      <c r="GXK39" s="231"/>
      <c r="GXL39" s="231"/>
      <c r="GXM39" s="231"/>
      <c r="GXN39" s="231"/>
      <c r="GXO39" s="231"/>
      <c r="GXP39" s="231"/>
      <c r="GXQ39" s="231"/>
      <c r="GXR39" s="231"/>
      <c r="GXS39" s="231"/>
      <c r="GXT39" s="231"/>
      <c r="GXU39" s="231"/>
      <c r="GXV39" s="231"/>
      <c r="GXW39" s="231"/>
      <c r="GXX39" s="231"/>
      <c r="GXY39" s="231"/>
      <c r="GXZ39" s="231"/>
      <c r="GYA39" s="231"/>
      <c r="GYB39" s="231"/>
      <c r="GYC39" s="231"/>
      <c r="GYD39" s="231"/>
      <c r="GYE39" s="231"/>
      <c r="GYF39" s="231"/>
      <c r="GYG39" s="231"/>
      <c r="GYH39" s="231"/>
      <c r="GYI39" s="231"/>
      <c r="GYJ39" s="231"/>
      <c r="GYK39" s="231"/>
      <c r="GYL39" s="231"/>
      <c r="GYM39" s="231"/>
      <c r="GYN39" s="231"/>
      <c r="GYO39" s="231"/>
      <c r="GYP39" s="231"/>
      <c r="GYQ39" s="231"/>
      <c r="GYR39" s="231"/>
      <c r="GYS39" s="231"/>
      <c r="GYT39" s="231"/>
      <c r="GYU39" s="231"/>
      <c r="GYV39" s="231"/>
      <c r="GYW39" s="231"/>
      <c r="GYX39" s="231"/>
      <c r="GYY39" s="231"/>
      <c r="GYZ39" s="231"/>
      <c r="GZA39" s="231"/>
      <c r="GZB39" s="231"/>
      <c r="GZC39" s="231"/>
      <c r="GZD39" s="231"/>
      <c r="GZE39" s="231"/>
      <c r="GZF39" s="231"/>
      <c r="GZG39" s="231"/>
      <c r="GZH39" s="231"/>
      <c r="GZI39" s="231"/>
      <c r="GZJ39" s="231"/>
      <c r="GZK39" s="231"/>
      <c r="GZL39" s="231"/>
      <c r="GZM39" s="231"/>
      <c r="GZN39" s="231"/>
      <c r="GZO39" s="231"/>
      <c r="GZP39" s="231"/>
      <c r="GZQ39" s="231"/>
      <c r="GZR39" s="231"/>
      <c r="GZS39" s="231"/>
      <c r="GZT39" s="231"/>
      <c r="GZU39" s="231"/>
      <c r="GZV39" s="231"/>
      <c r="GZW39" s="231"/>
      <c r="GZX39" s="231"/>
      <c r="GZY39" s="231"/>
      <c r="GZZ39" s="231"/>
      <c r="HAA39" s="231"/>
      <c r="HAB39" s="231"/>
      <c r="HAC39" s="231"/>
      <c r="HAD39" s="231"/>
      <c r="HAE39" s="231"/>
      <c r="HAF39" s="231"/>
      <c r="HAG39" s="231"/>
      <c r="HAH39" s="231"/>
      <c r="HAI39" s="231"/>
      <c r="HAJ39" s="231"/>
      <c r="HAK39" s="231"/>
      <c r="HAL39" s="231"/>
      <c r="HAM39" s="231"/>
      <c r="HAN39" s="231"/>
      <c r="HAO39" s="231"/>
      <c r="HAP39" s="231"/>
      <c r="HAQ39" s="231"/>
      <c r="HAR39" s="231"/>
      <c r="HAS39" s="231"/>
      <c r="HAT39" s="231"/>
      <c r="HAU39" s="231"/>
      <c r="HAV39" s="231"/>
      <c r="HAW39" s="231"/>
      <c r="HAX39" s="231"/>
      <c r="HAY39" s="231"/>
      <c r="HAZ39" s="231"/>
      <c r="HBA39" s="231"/>
      <c r="HBB39" s="231"/>
      <c r="HBC39" s="231"/>
      <c r="HBD39" s="231"/>
      <c r="HBE39" s="231"/>
      <c r="HBF39" s="231"/>
      <c r="HBG39" s="231"/>
      <c r="HBH39" s="231"/>
      <c r="HBI39" s="231"/>
      <c r="HBJ39" s="231"/>
      <c r="HBK39" s="231"/>
      <c r="HBL39" s="231"/>
      <c r="HBM39" s="231"/>
      <c r="HBN39" s="231"/>
      <c r="HBO39" s="231"/>
      <c r="HBP39" s="231"/>
      <c r="HBQ39" s="231"/>
      <c r="HBR39" s="231"/>
      <c r="HBS39" s="231"/>
      <c r="HBT39" s="231"/>
      <c r="HBU39" s="231"/>
      <c r="HBV39" s="231"/>
      <c r="HBW39" s="231"/>
      <c r="HBX39" s="231"/>
      <c r="HBY39" s="231"/>
      <c r="HBZ39" s="231"/>
      <c r="HCA39" s="231"/>
      <c r="HCB39" s="231"/>
      <c r="HCC39" s="231"/>
      <c r="HCD39" s="231"/>
      <c r="HCE39" s="231"/>
      <c r="HCF39" s="231"/>
      <c r="HCG39" s="231"/>
      <c r="HCH39" s="231"/>
      <c r="HCI39" s="231"/>
      <c r="HCJ39" s="231"/>
      <c r="HCK39" s="231"/>
      <c r="HCL39" s="231"/>
      <c r="HCM39" s="231"/>
      <c r="HCN39" s="231"/>
      <c r="HCO39" s="231"/>
      <c r="HCP39" s="231"/>
      <c r="HCQ39" s="231"/>
      <c r="HCR39" s="231"/>
      <c r="HCS39" s="231"/>
      <c r="HCT39" s="231"/>
      <c r="HCU39" s="231"/>
      <c r="HCV39" s="231"/>
      <c r="HCW39" s="231"/>
      <c r="HCX39" s="231"/>
      <c r="HCY39" s="231"/>
      <c r="HCZ39" s="231"/>
      <c r="HDA39" s="231"/>
      <c r="HDB39" s="231"/>
      <c r="HDC39" s="231"/>
      <c r="HDD39" s="231"/>
      <c r="HDE39" s="231"/>
      <c r="HDF39" s="231"/>
      <c r="HDG39" s="231"/>
      <c r="HDH39" s="231"/>
      <c r="HDI39" s="231"/>
      <c r="HDJ39" s="231"/>
      <c r="HDK39" s="231"/>
      <c r="HDL39" s="231"/>
      <c r="HDM39" s="231"/>
      <c r="HDN39" s="231"/>
      <c r="HDO39" s="231"/>
      <c r="HDP39" s="231"/>
      <c r="HDQ39" s="231"/>
      <c r="HDR39" s="231"/>
      <c r="HDS39" s="231"/>
      <c r="HDT39" s="231"/>
      <c r="HDU39" s="231"/>
      <c r="HDV39" s="231"/>
      <c r="HDW39" s="231"/>
      <c r="HDX39" s="231"/>
      <c r="HDY39" s="231"/>
      <c r="HDZ39" s="231"/>
      <c r="HEA39" s="231"/>
      <c r="HEB39" s="231"/>
      <c r="HEC39" s="231"/>
      <c r="HED39" s="231"/>
      <c r="HEE39" s="231"/>
      <c r="HEF39" s="231"/>
      <c r="HEG39" s="231"/>
      <c r="HEH39" s="231"/>
      <c r="HEI39" s="231"/>
      <c r="HEJ39" s="231"/>
      <c r="HEK39" s="231"/>
      <c r="HEL39" s="231"/>
      <c r="HEM39" s="231"/>
      <c r="HEN39" s="231"/>
      <c r="HEO39" s="231"/>
      <c r="HEP39" s="231"/>
      <c r="HEQ39" s="231"/>
      <c r="HER39" s="231"/>
      <c r="HES39" s="231"/>
      <c r="HET39" s="231"/>
      <c r="HEU39" s="231"/>
      <c r="HEV39" s="231"/>
      <c r="HEW39" s="231"/>
      <c r="HEX39" s="231"/>
      <c r="HEY39" s="231"/>
      <c r="HEZ39" s="231"/>
      <c r="HFA39" s="231"/>
      <c r="HFB39" s="231"/>
      <c r="HFC39" s="231"/>
      <c r="HFD39" s="231"/>
      <c r="HFE39" s="231"/>
      <c r="HFF39" s="231"/>
      <c r="HFG39" s="231"/>
      <c r="HFH39" s="231"/>
      <c r="HFI39" s="231"/>
      <c r="HFJ39" s="231"/>
      <c r="HFK39" s="231"/>
      <c r="HFL39" s="231"/>
      <c r="HFM39" s="231"/>
      <c r="HFN39" s="231"/>
      <c r="HFO39" s="231"/>
      <c r="HFP39" s="231"/>
      <c r="HFQ39" s="231"/>
      <c r="HFR39" s="231"/>
      <c r="HFS39" s="231"/>
      <c r="HFT39" s="231"/>
      <c r="HFU39" s="231"/>
      <c r="HFV39" s="231"/>
      <c r="HFW39" s="231"/>
      <c r="HFX39" s="231"/>
      <c r="HFY39" s="231"/>
      <c r="HFZ39" s="231"/>
      <c r="HGA39" s="231"/>
      <c r="HGB39" s="231"/>
      <c r="HGC39" s="231"/>
      <c r="HGD39" s="231"/>
      <c r="HGE39" s="231"/>
      <c r="HGF39" s="231"/>
      <c r="HGG39" s="231"/>
      <c r="HGH39" s="231"/>
      <c r="HGI39" s="231"/>
      <c r="HGJ39" s="231"/>
      <c r="HGK39" s="231"/>
      <c r="HGL39" s="231"/>
      <c r="HGM39" s="231"/>
      <c r="HGN39" s="231"/>
      <c r="HGO39" s="231"/>
      <c r="HGP39" s="231"/>
      <c r="HGQ39" s="231"/>
      <c r="HGR39" s="231"/>
      <c r="HGS39" s="231"/>
      <c r="HGT39" s="231"/>
      <c r="HGU39" s="231"/>
      <c r="HGV39" s="231"/>
      <c r="HGW39" s="231"/>
      <c r="HGX39" s="231"/>
      <c r="HGY39" s="231"/>
      <c r="HGZ39" s="231"/>
      <c r="HHA39" s="231"/>
      <c r="HHB39" s="231"/>
      <c r="HHC39" s="231"/>
      <c r="HHD39" s="231"/>
      <c r="HHE39" s="231"/>
      <c r="HHF39" s="231"/>
      <c r="HHG39" s="231"/>
      <c r="HHH39" s="231"/>
      <c r="HHI39" s="231"/>
      <c r="HHJ39" s="231"/>
      <c r="HHK39" s="231"/>
      <c r="HHL39" s="231"/>
      <c r="HHM39" s="231"/>
      <c r="HHN39" s="231"/>
      <c r="HHO39" s="231"/>
      <c r="HHP39" s="231"/>
      <c r="HHQ39" s="231"/>
      <c r="HHR39" s="231"/>
      <c r="HHS39" s="231"/>
      <c r="HHT39" s="231"/>
      <c r="HHU39" s="231"/>
      <c r="HHV39" s="231"/>
      <c r="HHW39" s="231"/>
      <c r="HHX39" s="231"/>
      <c r="HHY39" s="231"/>
      <c r="HHZ39" s="231"/>
      <c r="HIA39" s="231"/>
      <c r="HIB39" s="231"/>
      <c r="HIC39" s="231"/>
      <c r="HID39" s="231"/>
      <c r="HIE39" s="231"/>
      <c r="HIF39" s="231"/>
      <c r="HIG39" s="231"/>
      <c r="HIH39" s="231"/>
      <c r="HII39" s="231"/>
      <c r="HIJ39" s="231"/>
      <c r="HIK39" s="231"/>
      <c r="HIL39" s="231"/>
      <c r="HIM39" s="231"/>
      <c r="HIN39" s="231"/>
      <c r="HIO39" s="231"/>
      <c r="HIP39" s="231"/>
      <c r="HIQ39" s="231"/>
      <c r="HIR39" s="231"/>
      <c r="HIS39" s="231"/>
      <c r="HIT39" s="231"/>
      <c r="HIU39" s="231"/>
      <c r="HIV39" s="231"/>
      <c r="HIW39" s="231"/>
      <c r="HIX39" s="231"/>
      <c r="HIY39" s="231"/>
      <c r="HIZ39" s="231"/>
      <c r="HJA39" s="231"/>
      <c r="HJB39" s="231"/>
      <c r="HJC39" s="231"/>
      <c r="HJD39" s="231"/>
      <c r="HJE39" s="231"/>
      <c r="HJF39" s="231"/>
      <c r="HJG39" s="231"/>
      <c r="HJH39" s="231"/>
      <c r="HJI39" s="231"/>
      <c r="HJJ39" s="231"/>
      <c r="HJK39" s="231"/>
      <c r="HJL39" s="231"/>
      <c r="HJM39" s="231"/>
      <c r="HJN39" s="231"/>
      <c r="HJO39" s="231"/>
      <c r="HJP39" s="231"/>
      <c r="HJQ39" s="231"/>
      <c r="HJR39" s="231"/>
      <c r="HJS39" s="231"/>
      <c r="HJT39" s="231"/>
      <c r="HJU39" s="231"/>
      <c r="HJV39" s="231"/>
      <c r="HJW39" s="231"/>
      <c r="HJX39" s="231"/>
      <c r="HJY39" s="231"/>
      <c r="HJZ39" s="231"/>
      <c r="HKA39" s="231"/>
      <c r="HKB39" s="231"/>
      <c r="HKC39" s="231"/>
      <c r="HKD39" s="231"/>
      <c r="HKE39" s="231"/>
      <c r="HKF39" s="231"/>
      <c r="HKG39" s="231"/>
      <c r="HKH39" s="231"/>
      <c r="HKI39" s="231"/>
      <c r="HKJ39" s="231"/>
      <c r="HKK39" s="231"/>
      <c r="HKL39" s="231"/>
      <c r="HKM39" s="231"/>
      <c r="HKN39" s="231"/>
      <c r="HKO39" s="231"/>
      <c r="HKP39" s="231"/>
      <c r="HKQ39" s="231"/>
      <c r="HKR39" s="231"/>
      <c r="HKS39" s="231"/>
      <c r="HKT39" s="231"/>
      <c r="HKU39" s="231"/>
      <c r="HKV39" s="231"/>
      <c r="HKW39" s="231"/>
      <c r="HKX39" s="231"/>
      <c r="HKY39" s="231"/>
      <c r="HKZ39" s="231"/>
      <c r="HLA39" s="231"/>
      <c r="HLB39" s="231"/>
      <c r="HLC39" s="231"/>
      <c r="HLD39" s="231"/>
      <c r="HLE39" s="231"/>
      <c r="HLF39" s="231"/>
      <c r="HLG39" s="231"/>
      <c r="HLH39" s="231"/>
      <c r="HLI39" s="231"/>
      <c r="HLJ39" s="231"/>
      <c r="HLK39" s="231"/>
      <c r="HLL39" s="231"/>
      <c r="HLM39" s="231"/>
      <c r="HLN39" s="231"/>
      <c r="HLO39" s="231"/>
      <c r="HLP39" s="231"/>
      <c r="HLQ39" s="231"/>
      <c r="HLR39" s="231"/>
      <c r="HLS39" s="231"/>
      <c r="HLT39" s="231"/>
      <c r="HLU39" s="231"/>
      <c r="HLV39" s="231"/>
      <c r="HLW39" s="231"/>
      <c r="HLX39" s="231"/>
      <c r="HLY39" s="231"/>
      <c r="HLZ39" s="231"/>
      <c r="HMA39" s="231"/>
      <c r="HMB39" s="231"/>
      <c r="HMC39" s="231"/>
      <c r="HMD39" s="231"/>
      <c r="HME39" s="231"/>
      <c r="HMF39" s="231"/>
      <c r="HMG39" s="231"/>
      <c r="HMH39" s="231"/>
      <c r="HMI39" s="231"/>
      <c r="HMJ39" s="231"/>
      <c r="HMK39" s="231"/>
      <c r="HML39" s="231"/>
      <c r="HMM39" s="231"/>
      <c r="HMN39" s="231"/>
      <c r="HMO39" s="231"/>
      <c r="HMP39" s="231"/>
      <c r="HMQ39" s="231"/>
      <c r="HMR39" s="231"/>
      <c r="HMS39" s="231"/>
      <c r="HMT39" s="231"/>
      <c r="HMU39" s="231"/>
      <c r="HMV39" s="231"/>
      <c r="HMW39" s="231"/>
      <c r="HMX39" s="231"/>
      <c r="HMY39" s="231"/>
      <c r="HMZ39" s="231"/>
      <c r="HNA39" s="231"/>
      <c r="HNB39" s="231"/>
      <c r="HNC39" s="231"/>
      <c r="HND39" s="231"/>
      <c r="HNE39" s="231"/>
      <c r="HNF39" s="231"/>
      <c r="HNG39" s="231"/>
      <c r="HNH39" s="231"/>
      <c r="HNI39" s="231"/>
      <c r="HNJ39" s="231"/>
      <c r="HNK39" s="231"/>
      <c r="HNL39" s="231"/>
      <c r="HNM39" s="231"/>
      <c r="HNN39" s="231"/>
      <c r="HNO39" s="231"/>
      <c r="HNP39" s="231"/>
      <c r="HNQ39" s="231"/>
      <c r="HNR39" s="231"/>
      <c r="HNS39" s="231"/>
      <c r="HNT39" s="231"/>
      <c r="HNU39" s="231"/>
      <c r="HNV39" s="231"/>
      <c r="HNW39" s="231"/>
      <c r="HNX39" s="231"/>
      <c r="HNY39" s="231"/>
      <c r="HNZ39" s="231"/>
      <c r="HOA39" s="231"/>
      <c r="HOB39" s="231"/>
      <c r="HOC39" s="231"/>
      <c r="HOD39" s="231"/>
      <c r="HOE39" s="231"/>
      <c r="HOF39" s="231"/>
      <c r="HOG39" s="231"/>
      <c r="HOH39" s="231"/>
      <c r="HOI39" s="231"/>
      <c r="HOJ39" s="231"/>
      <c r="HOK39" s="231"/>
      <c r="HOL39" s="231"/>
      <c r="HOM39" s="231"/>
      <c r="HON39" s="231"/>
      <c r="HOO39" s="231"/>
      <c r="HOP39" s="231"/>
      <c r="HOQ39" s="231"/>
      <c r="HOR39" s="231"/>
      <c r="HOS39" s="231"/>
      <c r="HOT39" s="231"/>
      <c r="HOU39" s="231"/>
      <c r="HOV39" s="231"/>
      <c r="HOW39" s="231"/>
      <c r="HOX39" s="231"/>
      <c r="HOY39" s="231"/>
      <c r="HOZ39" s="231"/>
      <c r="HPA39" s="231"/>
      <c r="HPB39" s="231"/>
      <c r="HPC39" s="231"/>
      <c r="HPD39" s="231"/>
      <c r="HPE39" s="231"/>
      <c r="HPF39" s="231"/>
      <c r="HPG39" s="231"/>
      <c r="HPH39" s="231"/>
      <c r="HPI39" s="231"/>
      <c r="HPJ39" s="231"/>
      <c r="HPK39" s="231"/>
      <c r="HPL39" s="231"/>
      <c r="HPM39" s="231"/>
      <c r="HPN39" s="231"/>
      <c r="HPO39" s="231"/>
      <c r="HPP39" s="231"/>
      <c r="HPQ39" s="231"/>
      <c r="HPR39" s="231"/>
      <c r="HPS39" s="231"/>
      <c r="HPT39" s="231"/>
      <c r="HPU39" s="231"/>
      <c r="HPV39" s="231"/>
      <c r="HPW39" s="231"/>
      <c r="HPX39" s="231"/>
      <c r="HPY39" s="231"/>
      <c r="HPZ39" s="231"/>
      <c r="HQA39" s="231"/>
      <c r="HQB39" s="231"/>
      <c r="HQC39" s="231"/>
      <c r="HQD39" s="231"/>
      <c r="HQE39" s="231"/>
      <c r="HQF39" s="231"/>
      <c r="HQG39" s="231"/>
      <c r="HQH39" s="231"/>
      <c r="HQI39" s="231"/>
      <c r="HQJ39" s="231"/>
      <c r="HQK39" s="231"/>
      <c r="HQL39" s="231"/>
      <c r="HQM39" s="231"/>
      <c r="HQN39" s="231"/>
      <c r="HQO39" s="231"/>
      <c r="HQP39" s="231"/>
      <c r="HQQ39" s="231"/>
      <c r="HQR39" s="231"/>
      <c r="HQS39" s="231"/>
      <c r="HQT39" s="231"/>
      <c r="HQU39" s="231"/>
      <c r="HQV39" s="231"/>
      <c r="HQW39" s="231"/>
      <c r="HQX39" s="231"/>
      <c r="HQY39" s="231"/>
      <c r="HQZ39" s="231"/>
      <c r="HRA39" s="231"/>
      <c r="HRB39" s="231"/>
      <c r="HRC39" s="231"/>
      <c r="HRD39" s="231"/>
      <c r="HRE39" s="231"/>
      <c r="HRF39" s="231"/>
      <c r="HRG39" s="231"/>
      <c r="HRH39" s="231"/>
      <c r="HRI39" s="231"/>
      <c r="HRJ39" s="231"/>
      <c r="HRK39" s="231"/>
      <c r="HRL39" s="231"/>
      <c r="HRM39" s="231"/>
      <c r="HRN39" s="231"/>
      <c r="HRO39" s="231"/>
      <c r="HRP39" s="231"/>
      <c r="HRQ39" s="231"/>
      <c r="HRR39" s="231"/>
      <c r="HRS39" s="231"/>
      <c r="HRT39" s="231"/>
      <c r="HRU39" s="231"/>
      <c r="HRV39" s="231"/>
      <c r="HRW39" s="231"/>
      <c r="HRX39" s="231"/>
      <c r="HRY39" s="231"/>
      <c r="HRZ39" s="231"/>
      <c r="HSA39" s="231"/>
      <c r="HSB39" s="231"/>
      <c r="HSC39" s="231"/>
      <c r="HSD39" s="231"/>
      <c r="HSE39" s="231"/>
      <c r="HSF39" s="231"/>
      <c r="HSG39" s="231"/>
      <c r="HSH39" s="231"/>
      <c r="HSI39" s="231"/>
      <c r="HSJ39" s="231"/>
      <c r="HSK39" s="231"/>
      <c r="HSL39" s="231"/>
      <c r="HSM39" s="231"/>
      <c r="HSN39" s="231"/>
      <c r="HSO39" s="231"/>
      <c r="HSP39" s="231"/>
      <c r="HSQ39" s="231"/>
      <c r="HSR39" s="231"/>
      <c r="HSS39" s="231"/>
      <c r="HST39" s="231"/>
      <c r="HSU39" s="231"/>
      <c r="HSV39" s="231"/>
      <c r="HSW39" s="231"/>
      <c r="HSX39" s="231"/>
      <c r="HSY39" s="231"/>
      <c r="HSZ39" s="231"/>
      <c r="HTA39" s="231"/>
      <c r="HTB39" s="231"/>
      <c r="HTC39" s="231"/>
      <c r="HTD39" s="231"/>
      <c r="HTE39" s="231"/>
      <c r="HTF39" s="231"/>
      <c r="HTG39" s="231"/>
      <c r="HTH39" s="231"/>
      <c r="HTI39" s="231"/>
      <c r="HTJ39" s="231"/>
      <c r="HTK39" s="231"/>
      <c r="HTL39" s="231"/>
      <c r="HTM39" s="231"/>
      <c r="HTN39" s="231"/>
      <c r="HTO39" s="231"/>
      <c r="HTP39" s="231"/>
      <c r="HTQ39" s="231"/>
      <c r="HTR39" s="231"/>
      <c r="HTS39" s="231"/>
      <c r="HTT39" s="231"/>
      <c r="HTU39" s="231"/>
      <c r="HTV39" s="231"/>
      <c r="HTW39" s="231"/>
      <c r="HTX39" s="231"/>
      <c r="HTY39" s="231"/>
      <c r="HTZ39" s="231"/>
      <c r="HUA39" s="231"/>
      <c r="HUB39" s="231"/>
      <c r="HUC39" s="231"/>
      <c r="HUD39" s="231"/>
      <c r="HUE39" s="231"/>
      <c r="HUF39" s="231"/>
      <c r="HUG39" s="231"/>
      <c r="HUH39" s="231"/>
      <c r="HUI39" s="231"/>
      <c r="HUJ39" s="231"/>
      <c r="HUK39" s="231"/>
      <c r="HUL39" s="231"/>
      <c r="HUM39" s="231"/>
      <c r="HUN39" s="231"/>
      <c r="HUO39" s="231"/>
      <c r="HUP39" s="231"/>
      <c r="HUQ39" s="231"/>
      <c r="HUR39" s="231"/>
      <c r="HUS39" s="231"/>
      <c r="HUT39" s="231"/>
      <c r="HUU39" s="231"/>
      <c r="HUV39" s="231"/>
      <c r="HUW39" s="231"/>
      <c r="HUX39" s="231"/>
      <c r="HUY39" s="231"/>
      <c r="HUZ39" s="231"/>
      <c r="HVA39" s="231"/>
      <c r="HVB39" s="231"/>
      <c r="HVC39" s="231"/>
      <c r="HVD39" s="231"/>
      <c r="HVE39" s="231"/>
      <c r="HVF39" s="231"/>
      <c r="HVG39" s="231"/>
      <c r="HVH39" s="231"/>
      <c r="HVI39" s="231"/>
      <c r="HVJ39" s="231"/>
      <c r="HVK39" s="231"/>
      <c r="HVL39" s="231"/>
      <c r="HVM39" s="231"/>
      <c r="HVN39" s="231"/>
      <c r="HVO39" s="231"/>
      <c r="HVP39" s="231"/>
      <c r="HVQ39" s="231"/>
      <c r="HVR39" s="231"/>
      <c r="HVS39" s="231"/>
      <c r="HVT39" s="231"/>
      <c r="HVU39" s="231"/>
      <c r="HVV39" s="231"/>
      <c r="HVW39" s="231"/>
      <c r="HVX39" s="231"/>
      <c r="HVY39" s="231"/>
      <c r="HVZ39" s="231"/>
      <c r="HWA39" s="231"/>
      <c r="HWB39" s="231"/>
      <c r="HWC39" s="231"/>
      <c r="HWD39" s="231"/>
      <c r="HWE39" s="231"/>
      <c r="HWF39" s="231"/>
      <c r="HWG39" s="231"/>
      <c r="HWH39" s="231"/>
      <c r="HWI39" s="231"/>
      <c r="HWJ39" s="231"/>
      <c r="HWK39" s="231"/>
      <c r="HWL39" s="231"/>
      <c r="HWM39" s="231"/>
      <c r="HWN39" s="231"/>
      <c r="HWO39" s="231"/>
      <c r="HWP39" s="231"/>
      <c r="HWQ39" s="231"/>
      <c r="HWR39" s="231"/>
      <c r="HWS39" s="231"/>
      <c r="HWT39" s="231"/>
      <c r="HWU39" s="231"/>
      <c r="HWV39" s="231"/>
      <c r="HWW39" s="231"/>
      <c r="HWX39" s="231"/>
      <c r="HWY39" s="231"/>
      <c r="HWZ39" s="231"/>
      <c r="HXA39" s="231"/>
      <c r="HXB39" s="231"/>
      <c r="HXC39" s="231"/>
      <c r="HXD39" s="231"/>
      <c r="HXE39" s="231"/>
      <c r="HXF39" s="231"/>
      <c r="HXG39" s="231"/>
      <c r="HXH39" s="231"/>
      <c r="HXI39" s="231"/>
      <c r="HXJ39" s="231"/>
      <c r="HXK39" s="231"/>
      <c r="HXL39" s="231"/>
      <c r="HXM39" s="231"/>
      <c r="HXN39" s="231"/>
      <c r="HXO39" s="231"/>
      <c r="HXP39" s="231"/>
      <c r="HXQ39" s="231"/>
      <c r="HXR39" s="231"/>
      <c r="HXS39" s="231"/>
      <c r="HXT39" s="231"/>
      <c r="HXU39" s="231"/>
      <c r="HXV39" s="231"/>
      <c r="HXW39" s="231"/>
      <c r="HXX39" s="231"/>
      <c r="HXY39" s="231"/>
      <c r="HXZ39" s="231"/>
      <c r="HYA39" s="231"/>
      <c r="HYB39" s="231"/>
      <c r="HYC39" s="231"/>
      <c r="HYD39" s="231"/>
      <c r="HYE39" s="231"/>
      <c r="HYF39" s="231"/>
      <c r="HYG39" s="231"/>
      <c r="HYH39" s="231"/>
      <c r="HYI39" s="231"/>
      <c r="HYJ39" s="231"/>
      <c r="HYK39" s="231"/>
      <c r="HYL39" s="231"/>
      <c r="HYM39" s="231"/>
      <c r="HYN39" s="231"/>
      <c r="HYO39" s="231"/>
      <c r="HYP39" s="231"/>
      <c r="HYQ39" s="231"/>
      <c r="HYR39" s="231"/>
      <c r="HYS39" s="231"/>
      <c r="HYT39" s="231"/>
      <c r="HYU39" s="231"/>
      <c r="HYV39" s="231"/>
      <c r="HYW39" s="231"/>
      <c r="HYX39" s="231"/>
      <c r="HYY39" s="231"/>
      <c r="HYZ39" s="231"/>
      <c r="HZA39" s="231"/>
      <c r="HZB39" s="231"/>
      <c r="HZC39" s="231"/>
      <c r="HZD39" s="231"/>
      <c r="HZE39" s="231"/>
      <c r="HZF39" s="231"/>
      <c r="HZG39" s="231"/>
      <c r="HZH39" s="231"/>
      <c r="HZI39" s="231"/>
      <c r="HZJ39" s="231"/>
      <c r="HZK39" s="231"/>
      <c r="HZL39" s="231"/>
      <c r="HZM39" s="231"/>
      <c r="HZN39" s="231"/>
      <c r="HZO39" s="231"/>
      <c r="HZP39" s="231"/>
      <c r="HZQ39" s="231"/>
      <c r="HZR39" s="231"/>
      <c r="HZS39" s="231"/>
      <c r="HZT39" s="231"/>
      <c r="HZU39" s="231"/>
      <c r="HZV39" s="231"/>
      <c r="HZW39" s="231"/>
      <c r="HZX39" s="231"/>
      <c r="HZY39" s="231"/>
      <c r="HZZ39" s="231"/>
      <c r="IAA39" s="231"/>
      <c r="IAB39" s="231"/>
      <c r="IAC39" s="231"/>
      <c r="IAD39" s="231"/>
      <c r="IAE39" s="231"/>
      <c r="IAF39" s="231"/>
      <c r="IAG39" s="231"/>
      <c r="IAH39" s="231"/>
      <c r="IAI39" s="231"/>
      <c r="IAJ39" s="231"/>
      <c r="IAK39" s="231"/>
      <c r="IAL39" s="231"/>
      <c r="IAM39" s="231"/>
      <c r="IAN39" s="231"/>
      <c r="IAO39" s="231"/>
      <c r="IAP39" s="231"/>
      <c r="IAQ39" s="231"/>
      <c r="IAR39" s="231"/>
      <c r="IAS39" s="231"/>
      <c r="IAT39" s="231"/>
      <c r="IAU39" s="231"/>
      <c r="IAV39" s="231"/>
      <c r="IAW39" s="231"/>
      <c r="IAX39" s="231"/>
      <c r="IAY39" s="231"/>
      <c r="IAZ39" s="231"/>
      <c r="IBA39" s="231"/>
      <c r="IBB39" s="231"/>
      <c r="IBC39" s="231"/>
      <c r="IBD39" s="231"/>
      <c r="IBE39" s="231"/>
      <c r="IBF39" s="231"/>
      <c r="IBG39" s="231"/>
      <c r="IBH39" s="231"/>
      <c r="IBI39" s="231"/>
      <c r="IBJ39" s="231"/>
      <c r="IBK39" s="231"/>
      <c r="IBL39" s="231"/>
      <c r="IBM39" s="231"/>
      <c r="IBN39" s="231"/>
      <c r="IBO39" s="231"/>
      <c r="IBP39" s="231"/>
      <c r="IBQ39" s="231"/>
      <c r="IBR39" s="231"/>
      <c r="IBS39" s="231"/>
      <c r="IBT39" s="231"/>
      <c r="IBU39" s="231"/>
      <c r="IBV39" s="231"/>
      <c r="IBW39" s="231"/>
      <c r="IBX39" s="231"/>
      <c r="IBY39" s="231"/>
      <c r="IBZ39" s="231"/>
      <c r="ICA39" s="231"/>
      <c r="ICB39" s="231"/>
      <c r="ICC39" s="231"/>
      <c r="ICD39" s="231"/>
      <c r="ICE39" s="231"/>
      <c r="ICF39" s="231"/>
      <c r="ICG39" s="231"/>
      <c r="ICH39" s="231"/>
      <c r="ICI39" s="231"/>
      <c r="ICJ39" s="231"/>
      <c r="ICK39" s="231"/>
      <c r="ICL39" s="231"/>
      <c r="ICM39" s="231"/>
      <c r="ICN39" s="231"/>
      <c r="ICO39" s="231"/>
      <c r="ICP39" s="231"/>
      <c r="ICQ39" s="231"/>
      <c r="ICR39" s="231"/>
      <c r="ICS39" s="231"/>
      <c r="ICT39" s="231"/>
      <c r="ICU39" s="231"/>
      <c r="ICV39" s="231"/>
      <c r="ICW39" s="231"/>
      <c r="ICX39" s="231"/>
      <c r="ICY39" s="231"/>
      <c r="ICZ39" s="231"/>
      <c r="IDA39" s="231"/>
      <c r="IDB39" s="231"/>
      <c r="IDC39" s="231"/>
      <c r="IDD39" s="231"/>
      <c r="IDE39" s="231"/>
      <c r="IDF39" s="231"/>
      <c r="IDG39" s="231"/>
      <c r="IDH39" s="231"/>
      <c r="IDI39" s="231"/>
      <c r="IDJ39" s="231"/>
      <c r="IDK39" s="231"/>
      <c r="IDL39" s="231"/>
      <c r="IDM39" s="231"/>
      <c r="IDN39" s="231"/>
      <c r="IDO39" s="231"/>
      <c r="IDP39" s="231"/>
      <c r="IDQ39" s="231"/>
      <c r="IDR39" s="231"/>
      <c r="IDS39" s="231"/>
      <c r="IDT39" s="231"/>
      <c r="IDU39" s="231"/>
      <c r="IDV39" s="231"/>
      <c r="IDW39" s="231"/>
      <c r="IDX39" s="231"/>
      <c r="IDY39" s="231"/>
      <c r="IDZ39" s="231"/>
      <c r="IEA39" s="231"/>
      <c r="IEB39" s="231"/>
      <c r="IEC39" s="231"/>
      <c r="IED39" s="231"/>
      <c r="IEE39" s="231"/>
      <c r="IEF39" s="231"/>
      <c r="IEG39" s="231"/>
      <c r="IEH39" s="231"/>
      <c r="IEI39" s="231"/>
      <c r="IEJ39" s="231"/>
      <c r="IEK39" s="231"/>
      <c r="IEL39" s="231"/>
      <c r="IEM39" s="231"/>
      <c r="IEN39" s="231"/>
      <c r="IEO39" s="231"/>
      <c r="IEP39" s="231"/>
      <c r="IEQ39" s="231"/>
      <c r="IER39" s="231"/>
      <c r="IES39" s="231"/>
      <c r="IET39" s="231"/>
      <c r="IEU39" s="231"/>
      <c r="IEV39" s="231"/>
      <c r="IEW39" s="231"/>
      <c r="IEX39" s="231"/>
      <c r="IEY39" s="231"/>
      <c r="IEZ39" s="231"/>
      <c r="IFA39" s="231"/>
      <c r="IFB39" s="231"/>
      <c r="IFC39" s="231"/>
      <c r="IFD39" s="231"/>
      <c r="IFE39" s="231"/>
      <c r="IFF39" s="231"/>
      <c r="IFG39" s="231"/>
      <c r="IFH39" s="231"/>
      <c r="IFI39" s="231"/>
      <c r="IFJ39" s="231"/>
      <c r="IFK39" s="231"/>
      <c r="IFL39" s="231"/>
      <c r="IFM39" s="231"/>
      <c r="IFN39" s="231"/>
      <c r="IFO39" s="231"/>
      <c r="IFP39" s="231"/>
      <c r="IFQ39" s="231"/>
      <c r="IFR39" s="231"/>
      <c r="IFS39" s="231"/>
      <c r="IFT39" s="231"/>
      <c r="IFU39" s="231"/>
      <c r="IFV39" s="231"/>
      <c r="IFW39" s="231"/>
      <c r="IFX39" s="231"/>
      <c r="IFY39" s="231"/>
      <c r="IFZ39" s="231"/>
      <c r="IGA39" s="231"/>
      <c r="IGB39" s="231"/>
      <c r="IGC39" s="231"/>
      <c r="IGD39" s="231"/>
      <c r="IGE39" s="231"/>
      <c r="IGF39" s="231"/>
      <c r="IGG39" s="231"/>
      <c r="IGH39" s="231"/>
      <c r="IGI39" s="231"/>
      <c r="IGJ39" s="231"/>
      <c r="IGK39" s="231"/>
      <c r="IGL39" s="231"/>
      <c r="IGM39" s="231"/>
      <c r="IGN39" s="231"/>
      <c r="IGO39" s="231"/>
      <c r="IGP39" s="231"/>
      <c r="IGQ39" s="231"/>
      <c r="IGR39" s="231"/>
      <c r="IGS39" s="231"/>
      <c r="IGT39" s="231"/>
      <c r="IGU39" s="231"/>
      <c r="IGV39" s="231"/>
      <c r="IGW39" s="231"/>
      <c r="IGX39" s="231"/>
      <c r="IGY39" s="231"/>
      <c r="IGZ39" s="231"/>
      <c r="IHA39" s="231"/>
      <c r="IHB39" s="231"/>
      <c r="IHC39" s="231"/>
      <c r="IHD39" s="231"/>
      <c r="IHE39" s="231"/>
      <c r="IHF39" s="231"/>
      <c r="IHG39" s="231"/>
      <c r="IHH39" s="231"/>
      <c r="IHI39" s="231"/>
      <c r="IHJ39" s="231"/>
      <c r="IHK39" s="231"/>
      <c r="IHL39" s="231"/>
      <c r="IHM39" s="231"/>
      <c r="IHN39" s="231"/>
      <c r="IHO39" s="231"/>
      <c r="IHP39" s="231"/>
      <c r="IHQ39" s="231"/>
      <c r="IHR39" s="231"/>
      <c r="IHS39" s="231"/>
      <c r="IHT39" s="231"/>
      <c r="IHU39" s="231"/>
      <c r="IHV39" s="231"/>
      <c r="IHW39" s="231"/>
      <c r="IHX39" s="231"/>
      <c r="IHY39" s="231"/>
      <c r="IHZ39" s="231"/>
      <c r="IIA39" s="231"/>
      <c r="IIB39" s="231"/>
      <c r="IIC39" s="231"/>
      <c r="IID39" s="231"/>
      <c r="IIE39" s="231"/>
      <c r="IIF39" s="231"/>
      <c r="IIG39" s="231"/>
      <c r="IIH39" s="231"/>
      <c r="III39" s="231"/>
      <c r="IIJ39" s="231"/>
      <c r="IIK39" s="231"/>
      <c r="IIL39" s="231"/>
      <c r="IIM39" s="231"/>
      <c r="IIN39" s="231"/>
      <c r="IIO39" s="231"/>
      <c r="IIP39" s="231"/>
      <c r="IIQ39" s="231"/>
      <c r="IIR39" s="231"/>
      <c r="IIS39" s="231"/>
      <c r="IIT39" s="231"/>
      <c r="IIU39" s="231"/>
      <c r="IIV39" s="231"/>
      <c r="IIW39" s="231"/>
      <c r="IIX39" s="231"/>
      <c r="IIY39" s="231"/>
      <c r="IIZ39" s="231"/>
      <c r="IJA39" s="231"/>
      <c r="IJB39" s="231"/>
      <c r="IJC39" s="231"/>
      <c r="IJD39" s="231"/>
      <c r="IJE39" s="231"/>
      <c r="IJF39" s="231"/>
      <c r="IJG39" s="231"/>
      <c r="IJH39" s="231"/>
      <c r="IJI39" s="231"/>
      <c r="IJJ39" s="231"/>
      <c r="IJK39" s="231"/>
      <c r="IJL39" s="231"/>
      <c r="IJM39" s="231"/>
      <c r="IJN39" s="231"/>
      <c r="IJO39" s="231"/>
      <c r="IJP39" s="231"/>
      <c r="IJQ39" s="231"/>
      <c r="IJR39" s="231"/>
      <c r="IJS39" s="231"/>
      <c r="IJT39" s="231"/>
      <c r="IJU39" s="231"/>
      <c r="IJV39" s="231"/>
      <c r="IJW39" s="231"/>
      <c r="IJX39" s="231"/>
      <c r="IJY39" s="231"/>
      <c r="IJZ39" s="231"/>
      <c r="IKA39" s="231"/>
      <c r="IKB39" s="231"/>
      <c r="IKC39" s="231"/>
      <c r="IKD39" s="231"/>
      <c r="IKE39" s="231"/>
      <c r="IKF39" s="231"/>
      <c r="IKG39" s="231"/>
      <c r="IKH39" s="231"/>
      <c r="IKI39" s="231"/>
      <c r="IKJ39" s="231"/>
      <c r="IKK39" s="231"/>
      <c r="IKL39" s="231"/>
      <c r="IKM39" s="231"/>
      <c r="IKN39" s="231"/>
      <c r="IKO39" s="231"/>
      <c r="IKP39" s="231"/>
      <c r="IKQ39" s="231"/>
      <c r="IKR39" s="231"/>
      <c r="IKS39" s="231"/>
      <c r="IKT39" s="231"/>
      <c r="IKU39" s="231"/>
      <c r="IKV39" s="231"/>
      <c r="IKW39" s="231"/>
      <c r="IKX39" s="231"/>
      <c r="IKY39" s="231"/>
      <c r="IKZ39" s="231"/>
      <c r="ILA39" s="231"/>
      <c r="ILB39" s="231"/>
      <c r="ILC39" s="231"/>
      <c r="ILD39" s="231"/>
      <c r="ILE39" s="231"/>
      <c r="ILF39" s="231"/>
      <c r="ILG39" s="231"/>
      <c r="ILH39" s="231"/>
      <c r="ILI39" s="231"/>
      <c r="ILJ39" s="231"/>
      <c r="ILK39" s="231"/>
      <c r="ILL39" s="231"/>
      <c r="ILM39" s="231"/>
      <c r="ILN39" s="231"/>
      <c r="ILO39" s="231"/>
      <c r="ILP39" s="231"/>
      <c r="ILQ39" s="231"/>
      <c r="ILR39" s="231"/>
      <c r="ILS39" s="231"/>
      <c r="ILT39" s="231"/>
      <c r="ILU39" s="231"/>
      <c r="ILV39" s="231"/>
      <c r="ILW39" s="231"/>
      <c r="ILX39" s="231"/>
      <c r="ILY39" s="231"/>
      <c r="ILZ39" s="231"/>
      <c r="IMA39" s="231"/>
      <c r="IMB39" s="231"/>
      <c r="IMC39" s="231"/>
      <c r="IMD39" s="231"/>
      <c r="IME39" s="231"/>
      <c r="IMF39" s="231"/>
      <c r="IMG39" s="231"/>
      <c r="IMH39" s="231"/>
      <c r="IMI39" s="231"/>
      <c r="IMJ39" s="231"/>
      <c r="IMK39" s="231"/>
      <c r="IML39" s="231"/>
      <c r="IMM39" s="231"/>
      <c r="IMN39" s="231"/>
      <c r="IMO39" s="231"/>
      <c r="IMP39" s="231"/>
      <c r="IMQ39" s="231"/>
      <c r="IMR39" s="231"/>
      <c r="IMS39" s="231"/>
      <c r="IMT39" s="231"/>
      <c r="IMU39" s="231"/>
      <c r="IMV39" s="231"/>
      <c r="IMW39" s="231"/>
      <c r="IMX39" s="231"/>
      <c r="IMY39" s="231"/>
      <c r="IMZ39" s="231"/>
      <c r="INA39" s="231"/>
      <c r="INB39" s="231"/>
      <c r="INC39" s="231"/>
      <c r="IND39" s="231"/>
      <c r="INE39" s="231"/>
      <c r="INF39" s="231"/>
      <c r="ING39" s="231"/>
      <c r="INH39" s="231"/>
      <c r="INI39" s="231"/>
      <c r="INJ39" s="231"/>
      <c r="INK39" s="231"/>
      <c r="INL39" s="231"/>
      <c r="INM39" s="231"/>
      <c r="INN39" s="231"/>
      <c r="INO39" s="231"/>
      <c r="INP39" s="231"/>
      <c r="INQ39" s="231"/>
      <c r="INR39" s="231"/>
      <c r="INS39" s="231"/>
      <c r="INT39" s="231"/>
      <c r="INU39" s="231"/>
      <c r="INV39" s="231"/>
      <c r="INW39" s="231"/>
      <c r="INX39" s="231"/>
      <c r="INY39" s="231"/>
      <c r="INZ39" s="231"/>
      <c r="IOA39" s="231"/>
      <c r="IOB39" s="231"/>
      <c r="IOC39" s="231"/>
      <c r="IOD39" s="231"/>
      <c r="IOE39" s="231"/>
      <c r="IOF39" s="231"/>
      <c r="IOG39" s="231"/>
      <c r="IOH39" s="231"/>
      <c r="IOI39" s="231"/>
      <c r="IOJ39" s="231"/>
      <c r="IOK39" s="231"/>
      <c r="IOL39" s="231"/>
      <c r="IOM39" s="231"/>
      <c r="ION39" s="231"/>
      <c r="IOO39" s="231"/>
      <c r="IOP39" s="231"/>
      <c r="IOQ39" s="231"/>
      <c r="IOR39" s="231"/>
      <c r="IOS39" s="231"/>
      <c r="IOT39" s="231"/>
      <c r="IOU39" s="231"/>
      <c r="IOV39" s="231"/>
      <c r="IOW39" s="231"/>
      <c r="IOX39" s="231"/>
      <c r="IOY39" s="231"/>
      <c r="IOZ39" s="231"/>
      <c r="IPA39" s="231"/>
      <c r="IPB39" s="231"/>
      <c r="IPC39" s="231"/>
      <c r="IPD39" s="231"/>
      <c r="IPE39" s="231"/>
      <c r="IPF39" s="231"/>
      <c r="IPG39" s="231"/>
      <c r="IPH39" s="231"/>
      <c r="IPI39" s="231"/>
      <c r="IPJ39" s="231"/>
      <c r="IPK39" s="231"/>
      <c r="IPL39" s="231"/>
      <c r="IPM39" s="231"/>
      <c r="IPN39" s="231"/>
      <c r="IPO39" s="231"/>
      <c r="IPP39" s="231"/>
      <c r="IPQ39" s="231"/>
      <c r="IPR39" s="231"/>
      <c r="IPS39" s="231"/>
      <c r="IPT39" s="231"/>
      <c r="IPU39" s="231"/>
      <c r="IPV39" s="231"/>
      <c r="IPW39" s="231"/>
      <c r="IPX39" s="231"/>
      <c r="IPY39" s="231"/>
      <c r="IPZ39" s="231"/>
      <c r="IQA39" s="231"/>
      <c r="IQB39" s="231"/>
      <c r="IQC39" s="231"/>
      <c r="IQD39" s="231"/>
      <c r="IQE39" s="231"/>
      <c r="IQF39" s="231"/>
      <c r="IQG39" s="231"/>
      <c r="IQH39" s="231"/>
      <c r="IQI39" s="231"/>
      <c r="IQJ39" s="231"/>
      <c r="IQK39" s="231"/>
      <c r="IQL39" s="231"/>
      <c r="IQM39" s="231"/>
      <c r="IQN39" s="231"/>
      <c r="IQO39" s="231"/>
      <c r="IQP39" s="231"/>
      <c r="IQQ39" s="231"/>
      <c r="IQR39" s="231"/>
      <c r="IQS39" s="231"/>
      <c r="IQT39" s="231"/>
      <c r="IQU39" s="231"/>
      <c r="IQV39" s="231"/>
      <c r="IQW39" s="231"/>
      <c r="IQX39" s="231"/>
      <c r="IQY39" s="231"/>
      <c r="IQZ39" s="231"/>
      <c r="IRA39" s="231"/>
      <c r="IRB39" s="231"/>
      <c r="IRC39" s="231"/>
      <c r="IRD39" s="231"/>
      <c r="IRE39" s="231"/>
      <c r="IRF39" s="231"/>
      <c r="IRG39" s="231"/>
      <c r="IRH39" s="231"/>
      <c r="IRI39" s="231"/>
      <c r="IRJ39" s="231"/>
      <c r="IRK39" s="231"/>
      <c r="IRL39" s="231"/>
      <c r="IRM39" s="231"/>
      <c r="IRN39" s="231"/>
      <c r="IRO39" s="231"/>
      <c r="IRP39" s="231"/>
      <c r="IRQ39" s="231"/>
      <c r="IRR39" s="231"/>
      <c r="IRS39" s="231"/>
      <c r="IRT39" s="231"/>
      <c r="IRU39" s="231"/>
      <c r="IRV39" s="231"/>
      <c r="IRW39" s="231"/>
      <c r="IRX39" s="231"/>
      <c r="IRY39" s="231"/>
      <c r="IRZ39" s="231"/>
      <c r="ISA39" s="231"/>
      <c r="ISB39" s="231"/>
      <c r="ISC39" s="231"/>
      <c r="ISD39" s="231"/>
      <c r="ISE39" s="231"/>
      <c r="ISF39" s="231"/>
      <c r="ISG39" s="231"/>
      <c r="ISH39" s="231"/>
      <c r="ISI39" s="231"/>
      <c r="ISJ39" s="231"/>
      <c r="ISK39" s="231"/>
      <c r="ISL39" s="231"/>
      <c r="ISM39" s="231"/>
      <c r="ISN39" s="231"/>
      <c r="ISO39" s="231"/>
      <c r="ISP39" s="231"/>
      <c r="ISQ39" s="231"/>
      <c r="ISR39" s="231"/>
      <c r="ISS39" s="231"/>
      <c r="IST39" s="231"/>
      <c r="ISU39" s="231"/>
      <c r="ISV39" s="231"/>
      <c r="ISW39" s="231"/>
      <c r="ISX39" s="231"/>
      <c r="ISY39" s="231"/>
      <c r="ISZ39" s="231"/>
      <c r="ITA39" s="231"/>
      <c r="ITB39" s="231"/>
      <c r="ITC39" s="231"/>
      <c r="ITD39" s="231"/>
      <c r="ITE39" s="231"/>
      <c r="ITF39" s="231"/>
      <c r="ITG39" s="231"/>
      <c r="ITH39" s="231"/>
      <c r="ITI39" s="231"/>
      <c r="ITJ39" s="231"/>
      <c r="ITK39" s="231"/>
      <c r="ITL39" s="231"/>
      <c r="ITM39" s="231"/>
      <c r="ITN39" s="231"/>
      <c r="ITO39" s="231"/>
      <c r="ITP39" s="231"/>
      <c r="ITQ39" s="231"/>
      <c r="ITR39" s="231"/>
      <c r="ITS39" s="231"/>
      <c r="ITT39" s="231"/>
      <c r="ITU39" s="231"/>
      <c r="ITV39" s="231"/>
      <c r="ITW39" s="231"/>
      <c r="ITX39" s="231"/>
      <c r="ITY39" s="231"/>
      <c r="ITZ39" s="231"/>
      <c r="IUA39" s="231"/>
      <c r="IUB39" s="231"/>
      <c r="IUC39" s="231"/>
      <c r="IUD39" s="231"/>
      <c r="IUE39" s="231"/>
      <c r="IUF39" s="231"/>
      <c r="IUG39" s="231"/>
      <c r="IUH39" s="231"/>
      <c r="IUI39" s="231"/>
      <c r="IUJ39" s="231"/>
      <c r="IUK39" s="231"/>
      <c r="IUL39" s="231"/>
      <c r="IUM39" s="231"/>
      <c r="IUN39" s="231"/>
      <c r="IUO39" s="231"/>
      <c r="IUP39" s="231"/>
      <c r="IUQ39" s="231"/>
      <c r="IUR39" s="231"/>
      <c r="IUS39" s="231"/>
      <c r="IUT39" s="231"/>
      <c r="IUU39" s="231"/>
      <c r="IUV39" s="231"/>
      <c r="IUW39" s="231"/>
      <c r="IUX39" s="231"/>
      <c r="IUY39" s="231"/>
      <c r="IUZ39" s="231"/>
      <c r="IVA39" s="231"/>
      <c r="IVB39" s="231"/>
      <c r="IVC39" s="231"/>
      <c r="IVD39" s="231"/>
      <c r="IVE39" s="231"/>
      <c r="IVF39" s="231"/>
      <c r="IVG39" s="231"/>
      <c r="IVH39" s="231"/>
      <c r="IVI39" s="231"/>
      <c r="IVJ39" s="231"/>
      <c r="IVK39" s="231"/>
      <c r="IVL39" s="231"/>
      <c r="IVM39" s="231"/>
      <c r="IVN39" s="231"/>
      <c r="IVO39" s="231"/>
      <c r="IVP39" s="231"/>
      <c r="IVQ39" s="231"/>
      <c r="IVR39" s="231"/>
      <c r="IVS39" s="231"/>
      <c r="IVT39" s="231"/>
      <c r="IVU39" s="231"/>
      <c r="IVV39" s="231"/>
      <c r="IVW39" s="231"/>
      <c r="IVX39" s="231"/>
      <c r="IVY39" s="231"/>
      <c r="IVZ39" s="231"/>
      <c r="IWA39" s="231"/>
      <c r="IWB39" s="231"/>
      <c r="IWC39" s="231"/>
      <c r="IWD39" s="231"/>
      <c r="IWE39" s="231"/>
      <c r="IWF39" s="231"/>
      <c r="IWG39" s="231"/>
      <c r="IWH39" s="231"/>
      <c r="IWI39" s="231"/>
      <c r="IWJ39" s="231"/>
      <c r="IWK39" s="231"/>
      <c r="IWL39" s="231"/>
      <c r="IWM39" s="231"/>
      <c r="IWN39" s="231"/>
      <c r="IWO39" s="231"/>
      <c r="IWP39" s="231"/>
      <c r="IWQ39" s="231"/>
      <c r="IWR39" s="231"/>
      <c r="IWS39" s="231"/>
      <c r="IWT39" s="231"/>
      <c r="IWU39" s="231"/>
      <c r="IWV39" s="231"/>
      <c r="IWW39" s="231"/>
      <c r="IWX39" s="231"/>
      <c r="IWY39" s="231"/>
      <c r="IWZ39" s="231"/>
      <c r="IXA39" s="231"/>
      <c r="IXB39" s="231"/>
      <c r="IXC39" s="231"/>
      <c r="IXD39" s="231"/>
      <c r="IXE39" s="231"/>
      <c r="IXF39" s="231"/>
      <c r="IXG39" s="231"/>
      <c r="IXH39" s="231"/>
      <c r="IXI39" s="231"/>
      <c r="IXJ39" s="231"/>
      <c r="IXK39" s="231"/>
      <c r="IXL39" s="231"/>
      <c r="IXM39" s="231"/>
      <c r="IXN39" s="231"/>
      <c r="IXO39" s="231"/>
      <c r="IXP39" s="231"/>
      <c r="IXQ39" s="231"/>
      <c r="IXR39" s="231"/>
      <c r="IXS39" s="231"/>
      <c r="IXT39" s="231"/>
      <c r="IXU39" s="231"/>
      <c r="IXV39" s="231"/>
      <c r="IXW39" s="231"/>
      <c r="IXX39" s="231"/>
      <c r="IXY39" s="231"/>
      <c r="IXZ39" s="231"/>
      <c r="IYA39" s="231"/>
      <c r="IYB39" s="231"/>
      <c r="IYC39" s="231"/>
      <c r="IYD39" s="231"/>
      <c r="IYE39" s="231"/>
      <c r="IYF39" s="231"/>
      <c r="IYG39" s="231"/>
      <c r="IYH39" s="231"/>
      <c r="IYI39" s="231"/>
      <c r="IYJ39" s="231"/>
      <c r="IYK39" s="231"/>
      <c r="IYL39" s="231"/>
      <c r="IYM39" s="231"/>
      <c r="IYN39" s="231"/>
      <c r="IYO39" s="231"/>
      <c r="IYP39" s="231"/>
      <c r="IYQ39" s="231"/>
      <c r="IYR39" s="231"/>
      <c r="IYS39" s="231"/>
      <c r="IYT39" s="231"/>
      <c r="IYU39" s="231"/>
      <c r="IYV39" s="231"/>
      <c r="IYW39" s="231"/>
      <c r="IYX39" s="231"/>
      <c r="IYY39" s="231"/>
      <c r="IYZ39" s="231"/>
      <c r="IZA39" s="231"/>
      <c r="IZB39" s="231"/>
      <c r="IZC39" s="231"/>
      <c r="IZD39" s="231"/>
      <c r="IZE39" s="231"/>
      <c r="IZF39" s="231"/>
      <c r="IZG39" s="231"/>
      <c r="IZH39" s="231"/>
      <c r="IZI39" s="231"/>
      <c r="IZJ39" s="231"/>
      <c r="IZK39" s="231"/>
      <c r="IZL39" s="231"/>
      <c r="IZM39" s="231"/>
      <c r="IZN39" s="231"/>
      <c r="IZO39" s="231"/>
      <c r="IZP39" s="231"/>
      <c r="IZQ39" s="231"/>
      <c r="IZR39" s="231"/>
      <c r="IZS39" s="231"/>
      <c r="IZT39" s="231"/>
      <c r="IZU39" s="231"/>
      <c r="IZV39" s="231"/>
      <c r="IZW39" s="231"/>
      <c r="IZX39" s="231"/>
      <c r="IZY39" s="231"/>
      <c r="IZZ39" s="231"/>
      <c r="JAA39" s="231"/>
      <c r="JAB39" s="231"/>
      <c r="JAC39" s="231"/>
      <c r="JAD39" s="231"/>
      <c r="JAE39" s="231"/>
      <c r="JAF39" s="231"/>
      <c r="JAG39" s="231"/>
      <c r="JAH39" s="231"/>
      <c r="JAI39" s="231"/>
      <c r="JAJ39" s="231"/>
      <c r="JAK39" s="231"/>
      <c r="JAL39" s="231"/>
      <c r="JAM39" s="231"/>
      <c r="JAN39" s="231"/>
      <c r="JAO39" s="231"/>
      <c r="JAP39" s="231"/>
      <c r="JAQ39" s="231"/>
      <c r="JAR39" s="231"/>
      <c r="JAS39" s="231"/>
      <c r="JAT39" s="231"/>
      <c r="JAU39" s="231"/>
      <c r="JAV39" s="231"/>
      <c r="JAW39" s="231"/>
      <c r="JAX39" s="231"/>
      <c r="JAY39" s="231"/>
      <c r="JAZ39" s="231"/>
      <c r="JBA39" s="231"/>
      <c r="JBB39" s="231"/>
      <c r="JBC39" s="231"/>
      <c r="JBD39" s="231"/>
      <c r="JBE39" s="231"/>
      <c r="JBF39" s="231"/>
      <c r="JBG39" s="231"/>
      <c r="JBH39" s="231"/>
      <c r="JBI39" s="231"/>
      <c r="JBJ39" s="231"/>
      <c r="JBK39" s="231"/>
      <c r="JBL39" s="231"/>
      <c r="JBM39" s="231"/>
      <c r="JBN39" s="231"/>
      <c r="JBO39" s="231"/>
      <c r="JBP39" s="231"/>
      <c r="JBQ39" s="231"/>
      <c r="JBR39" s="231"/>
      <c r="JBS39" s="231"/>
      <c r="JBT39" s="231"/>
      <c r="JBU39" s="231"/>
      <c r="JBV39" s="231"/>
      <c r="JBW39" s="231"/>
      <c r="JBX39" s="231"/>
      <c r="JBY39" s="231"/>
      <c r="JBZ39" s="231"/>
      <c r="JCA39" s="231"/>
      <c r="JCB39" s="231"/>
      <c r="JCC39" s="231"/>
      <c r="JCD39" s="231"/>
      <c r="JCE39" s="231"/>
      <c r="JCF39" s="231"/>
      <c r="JCG39" s="231"/>
      <c r="JCH39" s="231"/>
      <c r="JCI39" s="231"/>
      <c r="JCJ39" s="231"/>
      <c r="JCK39" s="231"/>
      <c r="JCL39" s="231"/>
      <c r="JCM39" s="231"/>
      <c r="JCN39" s="231"/>
      <c r="JCO39" s="231"/>
      <c r="JCP39" s="231"/>
      <c r="JCQ39" s="231"/>
      <c r="JCR39" s="231"/>
      <c r="JCS39" s="231"/>
      <c r="JCT39" s="231"/>
      <c r="JCU39" s="231"/>
      <c r="JCV39" s="231"/>
      <c r="JCW39" s="231"/>
      <c r="JCX39" s="231"/>
      <c r="JCY39" s="231"/>
      <c r="JCZ39" s="231"/>
      <c r="JDA39" s="231"/>
      <c r="JDB39" s="231"/>
      <c r="JDC39" s="231"/>
      <c r="JDD39" s="231"/>
      <c r="JDE39" s="231"/>
      <c r="JDF39" s="231"/>
      <c r="JDG39" s="231"/>
      <c r="JDH39" s="231"/>
      <c r="JDI39" s="231"/>
      <c r="JDJ39" s="231"/>
      <c r="JDK39" s="231"/>
      <c r="JDL39" s="231"/>
      <c r="JDM39" s="231"/>
      <c r="JDN39" s="231"/>
      <c r="JDO39" s="231"/>
      <c r="JDP39" s="231"/>
      <c r="JDQ39" s="231"/>
      <c r="JDR39" s="231"/>
      <c r="JDS39" s="231"/>
      <c r="JDT39" s="231"/>
      <c r="JDU39" s="231"/>
      <c r="JDV39" s="231"/>
      <c r="JDW39" s="231"/>
      <c r="JDX39" s="231"/>
      <c r="JDY39" s="231"/>
      <c r="JDZ39" s="231"/>
      <c r="JEA39" s="231"/>
      <c r="JEB39" s="231"/>
      <c r="JEC39" s="231"/>
      <c r="JED39" s="231"/>
      <c r="JEE39" s="231"/>
      <c r="JEF39" s="231"/>
      <c r="JEG39" s="231"/>
      <c r="JEH39" s="231"/>
      <c r="JEI39" s="231"/>
      <c r="JEJ39" s="231"/>
      <c r="JEK39" s="231"/>
      <c r="JEL39" s="231"/>
      <c r="JEM39" s="231"/>
      <c r="JEN39" s="231"/>
      <c r="JEO39" s="231"/>
      <c r="JEP39" s="231"/>
      <c r="JEQ39" s="231"/>
      <c r="JER39" s="231"/>
      <c r="JES39" s="231"/>
      <c r="JET39" s="231"/>
      <c r="JEU39" s="231"/>
      <c r="JEV39" s="231"/>
      <c r="JEW39" s="231"/>
      <c r="JEX39" s="231"/>
      <c r="JEY39" s="231"/>
      <c r="JEZ39" s="231"/>
      <c r="JFA39" s="231"/>
      <c r="JFB39" s="231"/>
      <c r="JFC39" s="231"/>
      <c r="JFD39" s="231"/>
      <c r="JFE39" s="231"/>
      <c r="JFF39" s="231"/>
      <c r="JFG39" s="231"/>
      <c r="JFH39" s="231"/>
      <c r="JFI39" s="231"/>
      <c r="JFJ39" s="231"/>
      <c r="JFK39" s="231"/>
      <c r="JFL39" s="231"/>
      <c r="JFM39" s="231"/>
      <c r="JFN39" s="231"/>
      <c r="JFO39" s="231"/>
      <c r="JFP39" s="231"/>
      <c r="JFQ39" s="231"/>
      <c r="JFR39" s="231"/>
      <c r="JFS39" s="231"/>
      <c r="JFT39" s="231"/>
      <c r="JFU39" s="231"/>
      <c r="JFV39" s="231"/>
      <c r="JFW39" s="231"/>
      <c r="JFX39" s="231"/>
      <c r="JFY39" s="231"/>
      <c r="JFZ39" s="231"/>
      <c r="JGA39" s="231"/>
      <c r="JGB39" s="231"/>
      <c r="JGC39" s="231"/>
      <c r="JGD39" s="231"/>
      <c r="JGE39" s="231"/>
      <c r="JGF39" s="231"/>
      <c r="JGG39" s="231"/>
      <c r="JGH39" s="231"/>
      <c r="JGI39" s="231"/>
      <c r="JGJ39" s="231"/>
      <c r="JGK39" s="231"/>
      <c r="JGL39" s="231"/>
      <c r="JGM39" s="231"/>
      <c r="JGN39" s="231"/>
      <c r="JGO39" s="231"/>
      <c r="JGP39" s="231"/>
      <c r="JGQ39" s="231"/>
      <c r="JGR39" s="231"/>
      <c r="JGS39" s="231"/>
      <c r="JGT39" s="231"/>
      <c r="JGU39" s="231"/>
      <c r="JGV39" s="231"/>
      <c r="JGW39" s="231"/>
      <c r="JGX39" s="231"/>
      <c r="JGY39" s="231"/>
      <c r="JGZ39" s="231"/>
      <c r="JHA39" s="231"/>
      <c r="JHB39" s="231"/>
      <c r="JHC39" s="231"/>
      <c r="JHD39" s="231"/>
      <c r="JHE39" s="231"/>
      <c r="JHF39" s="231"/>
      <c r="JHG39" s="231"/>
      <c r="JHH39" s="231"/>
      <c r="JHI39" s="231"/>
      <c r="JHJ39" s="231"/>
      <c r="JHK39" s="231"/>
      <c r="JHL39" s="231"/>
      <c r="JHM39" s="231"/>
      <c r="JHN39" s="231"/>
      <c r="JHO39" s="231"/>
      <c r="JHP39" s="231"/>
      <c r="JHQ39" s="231"/>
      <c r="JHR39" s="231"/>
      <c r="JHS39" s="231"/>
      <c r="JHT39" s="231"/>
      <c r="JHU39" s="231"/>
      <c r="JHV39" s="231"/>
      <c r="JHW39" s="231"/>
      <c r="JHX39" s="231"/>
      <c r="JHY39" s="231"/>
      <c r="JHZ39" s="231"/>
      <c r="JIA39" s="231"/>
      <c r="JIB39" s="231"/>
      <c r="JIC39" s="231"/>
      <c r="JID39" s="231"/>
      <c r="JIE39" s="231"/>
      <c r="JIF39" s="231"/>
      <c r="JIG39" s="231"/>
      <c r="JIH39" s="231"/>
      <c r="JII39" s="231"/>
      <c r="JIJ39" s="231"/>
      <c r="JIK39" s="231"/>
      <c r="JIL39" s="231"/>
      <c r="JIM39" s="231"/>
      <c r="JIN39" s="231"/>
      <c r="JIO39" s="231"/>
      <c r="JIP39" s="231"/>
      <c r="JIQ39" s="231"/>
      <c r="JIR39" s="231"/>
      <c r="JIS39" s="231"/>
      <c r="JIT39" s="231"/>
      <c r="JIU39" s="231"/>
      <c r="JIV39" s="231"/>
      <c r="JIW39" s="231"/>
      <c r="JIX39" s="231"/>
      <c r="JIY39" s="231"/>
      <c r="JIZ39" s="231"/>
      <c r="JJA39" s="231"/>
      <c r="JJB39" s="231"/>
      <c r="JJC39" s="231"/>
      <c r="JJD39" s="231"/>
      <c r="JJE39" s="231"/>
      <c r="JJF39" s="231"/>
      <c r="JJG39" s="231"/>
      <c r="JJH39" s="231"/>
      <c r="JJI39" s="231"/>
      <c r="JJJ39" s="231"/>
      <c r="JJK39" s="231"/>
      <c r="JJL39" s="231"/>
      <c r="JJM39" s="231"/>
      <c r="JJN39" s="231"/>
      <c r="JJO39" s="231"/>
      <c r="JJP39" s="231"/>
      <c r="JJQ39" s="231"/>
      <c r="JJR39" s="231"/>
      <c r="JJS39" s="231"/>
      <c r="JJT39" s="231"/>
      <c r="JJU39" s="231"/>
      <c r="JJV39" s="231"/>
      <c r="JJW39" s="231"/>
      <c r="JJX39" s="231"/>
      <c r="JJY39" s="231"/>
      <c r="JJZ39" s="231"/>
      <c r="JKA39" s="231"/>
      <c r="JKB39" s="231"/>
      <c r="JKC39" s="231"/>
      <c r="JKD39" s="231"/>
      <c r="JKE39" s="231"/>
      <c r="JKF39" s="231"/>
      <c r="JKG39" s="231"/>
      <c r="JKH39" s="231"/>
      <c r="JKI39" s="231"/>
      <c r="JKJ39" s="231"/>
      <c r="JKK39" s="231"/>
      <c r="JKL39" s="231"/>
      <c r="JKM39" s="231"/>
      <c r="JKN39" s="231"/>
      <c r="JKO39" s="231"/>
      <c r="JKP39" s="231"/>
      <c r="JKQ39" s="231"/>
      <c r="JKR39" s="231"/>
      <c r="JKS39" s="231"/>
      <c r="JKT39" s="231"/>
      <c r="JKU39" s="231"/>
      <c r="JKV39" s="231"/>
      <c r="JKW39" s="231"/>
      <c r="JKX39" s="231"/>
      <c r="JKY39" s="231"/>
      <c r="JKZ39" s="231"/>
      <c r="JLA39" s="231"/>
      <c r="JLB39" s="231"/>
      <c r="JLC39" s="231"/>
      <c r="JLD39" s="231"/>
      <c r="JLE39" s="231"/>
      <c r="JLF39" s="231"/>
      <c r="JLG39" s="231"/>
      <c r="JLH39" s="231"/>
      <c r="JLI39" s="231"/>
      <c r="JLJ39" s="231"/>
      <c r="JLK39" s="231"/>
      <c r="JLL39" s="231"/>
      <c r="JLM39" s="231"/>
      <c r="JLN39" s="231"/>
      <c r="JLO39" s="231"/>
      <c r="JLP39" s="231"/>
      <c r="JLQ39" s="231"/>
      <c r="JLR39" s="231"/>
      <c r="JLS39" s="231"/>
      <c r="JLT39" s="231"/>
      <c r="JLU39" s="231"/>
      <c r="JLV39" s="231"/>
      <c r="JLW39" s="231"/>
      <c r="JLX39" s="231"/>
      <c r="JLY39" s="231"/>
      <c r="JLZ39" s="231"/>
      <c r="JMA39" s="231"/>
      <c r="JMB39" s="231"/>
      <c r="JMC39" s="231"/>
      <c r="JMD39" s="231"/>
      <c r="JME39" s="231"/>
      <c r="JMF39" s="231"/>
      <c r="JMG39" s="231"/>
      <c r="JMH39" s="231"/>
      <c r="JMI39" s="231"/>
      <c r="JMJ39" s="231"/>
      <c r="JMK39" s="231"/>
      <c r="JML39" s="231"/>
      <c r="JMM39" s="231"/>
      <c r="JMN39" s="231"/>
      <c r="JMO39" s="231"/>
      <c r="JMP39" s="231"/>
      <c r="JMQ39" s="231"/>
      <c r="JMR39" s="231"/>
      <c r="JMS39" s="231"/>
      <c r="JMT39" s="231"/>
      <c r="JMU39" s="231"/>
      <c r="JMV39" s="231"/>
      <c r="JMW39" s="231"/>
      <c r="JMX39" s="231"/>
      <c r="JMY39" s="231"/>
      <c r="JMZ39" s="231"/>
      <c r="JNA39" s="231"/>
      <c r="JNB39" s="231"/>
      <c r="JNC39" s="231"/>
      <c r="JND39" s="231"/>
      <c r="JNE39" s="231"/>
      <c r="JNF39" s="231"/>
      <c r="JNG39" s="231"/>
      <c r="JNH39" s="231"/>
      <c r="JNI39" s="231"/>
      <c r="JNJ39" s="231"/>
      <c r="JNK39" s="231"/>
      <c r="JNL39" s="231"/>
      <c r="JNM39" s="231"/>
      <c r="JNN39" s="231"/>
      <c r="JNO39" s="231"/>
      <c r="JNP39" s="231"/>
      <c r="JNQ39" s="231"/>
      <c r="JNR39" s="231"/>
      <c r="JNS39" s="231"/>
      <c r="JNT39" s="231"/>
      <c r="JNU39" s="231"/>
      <c r="JNV39" s="231"/>
      <c r="JNW39" s="231"/>
      <c r="JNX39" s="231"/>
      <c r="JNY39" s="231"/>
      <c r="JNZ39" s="231"/>
      <c r="JOA39" s="231"/>
      <c r="JOB39" s="231"/>
      <c r="JOC39" s="231"/>
      <c r="JOD39" s="231"/>
      <c r="JOE39" s="231"/>
      <c r="JOF39" s="231"/>
      <c r="JOG39" s="231"/>
      <c r="JOH39" s="231"/>
      <c r="JOI39" s="231"/>
      <c r="JOJ39" s="231"/>
      <c r="JOK39" s="231"/>
      <c r="JOL39" s="231"/>
      <c r="JOM39" s="231"/>
      <c r="JON39" s="231"/>
      <c r="JOO39" s="231"/>
      <c r="JOP39" s="231"/>
      <c r="JOQ39" s="231"/>
      <c r="JOR39" s="231"/>
      <c r="JOS39" s="231"/>
      <c r="JOT39" s="231"/>
      <c r="JOU39" s="231"/>
      <c r="JOV39" s="231"/>
      <c r="JOW39" s="231"/>
      <c r="JOX39" s="231"/>
      <c r="JOY39" s="231"/>
      <c r="JOZ39" s="231"/>
      <c r="JPA39" s="231"/>
      <c r="JPB39" s="231"/>
      <c r="JPC39" s="231"/>
      <c r="JPD39" s="231"/>
      <c r="JPE39" s="231"/>
      <c r="JPF39" s="231"/>
      <c r="JPG39" s="231"/>
      <c r="JPH39" s="231"/>
      <c r="JPI39" s="231"/>
      <c r="JPJ39" s="231"/>
      <c r="JPK39" s="231"/>
      <c r="JPL39" s="231"/>
      <c r="JPM39" s="231"/>
      <c r="JPN39" s="231"/>
      <c r="JPO39" s="231"/>
      <c r="JPP39" s="231"/>
      <c r="JPQ39" s="231"/>
      <c r="JPR39" s="231"/>
      <c r="JPS39" s="231"/>
      <c r="JPT39" s="231"/>
      <c r="JPU39" s="231"/>
      <c r="JPV39" s="231"/>
      <c r="JPW39" s="231"/>
      <c r="JPX39" s="231"/>
      <c r="JPY39" s="231"/>
      <c r="JPZ39" s="231"/>
      <c r="JQA39" s="231"/>
      <c r="JQB39" s="231"/>
      <c r="JQC39" s="231"/>
      <c r="JQD39" s="231"/>
      <c r="JQE39" s="231"/>
      <c r="JQF39" s="231"/>
      <c r="JQG39" s="231"/>
      <c r="JQH39" s="231"/>
      <c r="JQI39" s="231"/>
      <c r="JQJ39" s="231"/>
      <c r="JQK39" s="231"/>
      <c r="JQL39" s="231"/>
      <c r="JQM39" s="231"/>
      <c r="JQN39" s="231"/>
      <c r="JQO39" s="231"/>
      <c r="JQP39" s="231"/>
      <c r="JQQ39" s="231"/>
      <c r="JQR39" s="231"/>
      <c r="JQS39" s="231"/>
      <c r="JQT39" s="231"/>
      <c r="JQU39" s="231"/>
      <c r="JQV39" s="231"/>
      <c r="JQW39" s="231"/>
      <c r="JQX39" s="231"/>
      <c r="JQY39" s="231"/>
      <c r="JQZ39" s="231"/>
      <c r="JRA39" s="231"/>
      <c r="JRB39" s="231"/>
      <c r="JRC39" s="231"/>
      <c r="JRD39" s="231"/>
      <c r="JRE39" s="231"/>
      <c r="JRF39" s="231"/>
      <c r="JRG39" s="231"/>
      <c r="JRH39" s="231"/>
      <c r="JRI39" s="231"/>
      <c r="JRJ39" s="231"/>
      <c r="JRK39" s="231"/>
      <c r="JRL39" s="231"/>
      <c r="JRM39" s="231"/>
      <c r="JRN39" s="231"/>
      <c r="JRO39" s="231"/>
      <c r="JRP39" s="231"/>
      <c r="JRQ39" s="231"/>
      <c r="JRR39" s="231"/>
      <c r="JRS39" s="231"/>
      <c r="JRT39" s="231"/>
      <c r="JRU39" s="231"/>
      <c r="JRV39" s="231"/>
      <c r="JRW39" s="231"/>
      <c r="JRX39" s="231"/>
      <c r="JRY39" s="231"/>
      <c r="JRZ39" s="231"/>
      <c r="JSA39" s="231"/>
      <c r="JSB39" s="231"/>
      <c r="JSC39" s="231"/>
      <c r="JSD39" s="231"/>
      <c r="JSE39" s="231"/>
      <c r="JSF39" s="231"/>
      <c r="JSG39" s="231"/>
      <c r="JSH39" s="231"/>
      <c r="JSI39" s="231"/>
      <c r="JSJ39" s="231"/>
      <c r="JSK39" s="231"/>
      <c r="JSL39" s="231"/>
      <c r="JSM39" s="231"/>
      <c r="JSN39" s="231"/>
      <c r="JSO39" s="231"/>
      <c r="JSP39" s="231"/>
      <c r="JSQ39" s="231"/>
      <c r="JSR39" s="231"/>
      <c r="JSS39" s="231"/>
      <c r="JST39" s="231"/>
      <c r="JSU39" s="231"/>
      <c r="JSV39" s="231"/>
      <c r="JSW39" s="231"/>
      <c r="JSX39" s="231"/>
      <c r="JSY39" s="231"/>
      <c r="JSZ39" s="231"/>
      <c r="JTA39" s="231"/>
      <c r="JTB39" s="231"/>
      <c r="JTC39" s="231"/>
      <c r="JTD39" s="231"/>
      <c r="JTE39" s="231"/>
      <c r="JTF39" s="231"/>
      <c r="JTG39" s="231"/>
      <c r="JTH39" s="231"/>
      <c r="JTI39" s="231"/>
      <c r="JTJ39" s="231"/>
      <c r="JTK39" s="231"/>
      <c r="JTL39" s="231"/>
      <c r="JTM39" s="231"/>
      <c r="JTN39" s="231"/>
      <c r="JTO39" s="231"/>
      <c r="JTP39" s="231"/>
      <c r="JTQ39" s="231"/>
      <c r="JTR39" s="231"/>
      <c r="JTS39" s="231"/>
      <c r="JTT39" s="231"/>
      <c r="JTU39" s="231"/>
      <c r="JTV39" s="231"/>
      <c r="JTW39" s="231"/>
      <c r="JTX39" s="231"/>
      <c r="JTY39" s="231"/>
      <c r="JTZ39" s="231"/>
      <c r="JUA39" s="231"/>
      <c r="JUB39" s="231"/>
      <c r="JUC39" s="231"/>
      <c r="JUD39" s="231"/>
      <c r="JUE39" s="231"/>
      <c r="JUF39" s="231"/>
      <c r="JUG39" s="231"/>
      <c r="JUH39" s="231"/>
      <c r="JUI39" s="231"/>
      <c r="JUJ39" s="231"/>
      <c r="JUK39" s="231"/>
      <c r="JUL39" s="231"/>
      <c r="JUM39" s="231"/>
      <c r="JUN39" s="231"/>
      <c r="JUO39" s="231"/>
      <c r="JUP39" s="231"/>
      <c r="JUQ39" s="231"/>
      <c r="JUR39" s="231"/>
      <c r="JUS39" s="231"/>
      <c r="JUT39" s="231"/>
      <c r="JUU39" s="231"/>
      <c r="JUV39" s="231"/>
      <c r="JUW39" s="231"/>
      <c r="JUX39" s="231"/>
      <c r="JUY39" s="231"/>
      <c r="JUZ39" s="231"/>
      <c r="JVA39" s="231"/>
      <c r="JVB39" s="231"/>
      <c r="JVC39" s="231"/>
      <c r="JVD39" s="231"/>
      <c r="JVE39" s="231"/>
      <c r="JVF39" s="231"/>
      <c r="JVG39" s="231"/>
      <c r="JVH39" s="231"/>
      <c r="JVI39" s="231"/>
      <c r="JVJ39" s="231"/>
      <c r="JVK39" s="231"/>
      <c r="JVL39" s="231"/>
      <c r="JVM39" s="231"/>
      <c r="JVN39" s="231"/>
      <c r="JVO39" s="231"/>
      <c r="JVP39" s="231"/>
      <c r="JVQ39" s="231"/>
      <c r="JVR39" s="231"/>
      <c r="JVS39" s="231"/>
      <c r="JVT39" s="231"/>
      <c r="JVU39" s="231"/>
      <c r="JVV39" s="231"/>
      <c r="JVW39" s="231"/>
      <c r="JVX39" s="231"/>
      <c r="JVY39" s="231"/>
      <c r="JVZ39" s="231"/>
      <c r="JWA39" s="231"/>
      <c r="JWB39" s="231"/>
      <c r="JWC39" s="231"/>
      <c r="JWD39" s="231"/>
      <c r="JWE39" s="231"/>
      <c r="JWF39" s="231"/>
      <c r="JWG39" s="231"/>
      <c r="JWH39" s="231"/>
      <c r="JWI39" s="231"/>
      <c r="JWJ39" s="231"/>
      <c r="JWK39" s="231"/>
      <c r="JWL39" s="231"/>
      <c r="JWM39" s="231"/>
      <c r="JWN39" s="231"/>
      <c r="JWO39" s="231"/>
      <c r="JWP39" s="231"/>
      <c r="JWQ39" s="231"/>
      <c r="JWR39" s="231"/>
      <c r="JWS39" s="231"/>
      <c r="JWT39" s="231"/>
      <c r="JWU39" s="231"/>
      <c r="JWV39" s="231"/>
      <c r="JWW39" s="231"/>
      <c r="JWX39" s="231"/>
      <c r="JWY39" s="231"/>
      <c r="JWZ39" s="231"/>
      <c r="JXA39" s="231"/>
      <c r="JXB39" s="231"/>
      <c r="JXC39" s="231"/>
      <c r="JXD39" s="231"/>
      <c r="JXE39" s="231"/>
      <c r="JXF39" s="231"/>
      <c r="JXG39" s="231"/>
      <c r="JXH39" s="231"/>
      <c r="JXI39" s="231"/>
      <c r="JXJ39" s="231"/>
      <c r="JXK39" s="231"/>
      <c r="JXL39" s="231"/>
      <c r="JXM39" s="231"/>
      <c r="JXN39" s="231"/>
      <c r="JXO39" s="231"/>
      <c r="JXP39" s="231"/>
      <c r="JXQ39" s="231"/>
      <c r="JXR39" s="231"/>
      <c r="JXS39" s="231"/>
      <c r="JXT39" s="231"/>
      <c r="JXU39" s="231"/>
      <c r="JXV39" s="231"/>
      <c r="JXW39" s="231"/>
      <c r="JXX39" s="231"/>
      <c r="JXY39" s="231"/>
      <c r="JXZ39" s="231"/>
      <c r="JYA39" s="231"/>
      <c r="JYB39" s="231"/>
      <c r="JYC39" s="231"/>
      <c r="JYD39" s="231"/>
      <c r="JYE39" s="231"/>
      <c r="JYF39" s="231"/>
      <c r="JYG39" s="231"/>
      <c r="JYH39" s="231"/>
      <c r="JYI39" s="231"/>
      <c r="JYJ39" s="231"/>
      <c r="JYK39" s="231"/>
      <c r="JYL39" s="231"/>
      <c r="JYM39" s="231"/>
      <c r="JYN39" s="231"/>
      <c r="JYO39" s="231"/>
      <c r="JYP39" s="231"/>
      <c r="JYQ39" s="231"/>
      <c r="JYR39" s="231"/>
      <c r="JYS39" s="231"/>
      <c r="JYT39" s="231"/>
      <c r="JYU39" s="231"/>
      <c r="JYV39" s="231"/>
      <c r="JYW39" s="231"/>
      <c r="JYX39" s="231"/>
      <c r="JYY39" s="231"/>
      <c r="JYZ39" s="231"/>
      <c r="JZA39" s="231"/>
      <c r="JZB39" s="231"/>
      <c r="JZC39" s="231"/>
      <c r="JZD39" s="231"/>
      <c r="JZE39" s="231"/>
      <c r="JZF39" s="231"/>
      <c r="JZG39" s="231"/>
      <c r="JZH39" s="231"/>
      <c r="JZI39" s="231"/>
      <c r="JZJ39" s="231"/>
      <c r="JZK39" s="231"/>
      <c r="JZL39" s="231"/>
      <c r="JZM39" s="231"/>
      <c r="JZN39" s="231"/>
      <c r="JZO39" s="231"/>
      <c r="JZP39" s="231"/>
      <c r="JZQ39" s="231"/>
      <c r="JZR39" s="231"/>
      <c r="JZS39" s="231"/>
      <c r="JZT39" s="231"/>
      <c r="JZU39" s="231"/>
      <c r="JZV39" s="231"/>
      <c r="JZW39" s="231"/>
      <c r="JZX39" s="231"/>
      <c r="JZY39" s="231"/>
      <c r="JZZ39" s="231"/>
      <c r="KAA39" s="231"/>
      <c r="KAB39" s="231"/>
      <c r="KAC39" s="231"/>
      <c r="KAD39" s="231"/>
      <c r="KAE39" s="231"/>
      <c r="KAF39" s="231"/>
      <c r="KAG39" s="231"/>
      <c r="KAH39" s="231"/>
      <c r="KAI39" s="231"/>
      <c r="KAJ39" s="231"/>
      <c r="KAK39" s="231"/>
      <c r="KAL39" s="231"/>
      <c r="KAM39" s="231"/>
      <c r="KAN39" s="231"/>
      <c r="KAO39" s="231"/>
      <c r="KAP39" s="231"/>
      <c r="KAQ39" s="231"/>
      <c r="KAR39" s="231"/>
      <c r="KAS39" s="231"/>
      <c r="KAT39" s="231"/>
      <c r="KAU39" s="231"/>
      <c r="KAV39" s="231"/>
      <c r="KAW39" s="231"/>
      <c r="KAX39" s="231"/>
      <c r="KAY39" s="231"/>
      <c r="KAZ39" s="231"/>
      <c r="KBA39" s="231"/>
      <c r="KBB39" s="231"/>
      <c r="KBC39" s="231"/>
      <c r="KBD39" s="231"/>
      <c r="KBE39" s="231"/>
      <c r="KBF39" s="231"/>
      <c r="KBG39" s="231"/>
      <c r="KBH39" s="231"/>
      <c r="KBI39" s="231"/>
      <c r="KBJ39" s="231"/>
      <c r="KBK39" s="231"/>
      <c r="KBL39" s="231"/>
      <c r="KBM39" s="231"/>
      <c r="KBN39" s="231"/>
      <c r="KBO39" s="231"/>
      <c r="KBP39" s="231"/>
      <c r="KBQ39" s="231"/>
      <c r="KBR39" s="231"/>
      <c r="KBS39" s="231"/>
      <c r="KBT39" s="231"/>
      <c r="KBU39" s="231"/>
      <c r="KBV39" s="231"/>
      <c r="KBW39" s="231"/>
      <c r="KBX39" s="231"/>
      <c r="KBY39" s="231"/>
      <c r="KBZ39" s="231"/>
      <c r="KCA39" s="231"/>
      <c r="KCB39" s="231"/>
      <c r="KCC39" s="231"/>
      <c r="KCD39" s="231"/>
      <c r="KCE39" s="231"/>
      <c r="KCF39" s="231"/>
      <c r="KCG39" s="231"/>
      <c r="KCH39" s="231"/>
      <c r="KCI39" s="231"/>
      <c r="KCJ39" s="231"/>
      <c r="KCK39" s="231"/>
      <c r="KCL39" s="231"/>
      <c r="KCM39" s="231"/>
      <c r="KCN39" s="231"/>
      <c r="KCO39" s="231"/>
      <c r="KCP39" s="231"/>
      <c r="KCQ39" s="231"/>
      <c r="KCR39" s="231"/>
      <c r="KCS39" s="231"/>
      <c r="KCT39" s="231"/>
      <c r="KCU39" s="231"/>
      <c r="KCV39" s="231"/>
      <c r="KCW39" s="231"/>
      <c r="KCX39" s="231"/>
      <c r="KCY39" s="231"/>
      <c r="KCZ39" s="231"/>
      <c r="KDA39" s="231"/>
      <c r="KDB39" s="231"/>
      <c r="KDC39" s="231"/>
      <c r="KDD39" s="231"/>
      <c r="KDE39" s="231"/>
      <c r="KDF39" s="231"/>
      <c r="KDG39" s="231"/>
      <c r="KDH39" s="231"/>
      <c r="KDI39" s="231"/>
      <c r="KDJ39" s="231"/>
      <c r="KDK39" s="231"/>
      <c r="KDL39" s="231"/>
      <c r="KDM39" s="231"/>
      <c r="KDN39" s="231"/>
      <c r="KDO39" s="231"/>
      <c r="KDP39" s="231"/>
      <c r="KDQ39" s="231"/>
      <c r="KDR39" s="231"/>
      <c r="KDS39" s="231"/>
      <c r="KDT39" s="231"/>
      <c r="KDU39" s="231"/>
      <c r="KDV39" s="231"/>
      <c r="KDW39" s="231"/>
      <c r="KDX39" s="231"/>
      <c r="KDY39" s="231"/>
      <c r="KDZ39" s="231"/>
      <c r="KEA39" s="231"/>
      <c r="KEB39" s="231"/>
      <c r="KEC39" s="231"/>
      <c r="KED39" s="231"/>
      <c r="KEE39" s="231"/>
      <c r="KEF39" s="231"/>
      <c r="KEG39" s="231"/>
      <c r="KEH39" s="231"/>
      <c r="KEI39" s="231"/>
      <c r="KEJ39" s="231"/>
      <c r="KEK39" s="231"/>
      <c r="KEL39" s="231"/>
      <c r="KEM39" s="231"/>
      <c r="KEN39" s="231"/>
      <c r="KEO39" s="231"/>
      <c r="KEP39" s="231"/>
      <c r="KEQ39" s="231"/>
      <c r="KER39" s="231"/>
      <c r="KES39" s="231"/>
      <c r="KET39" s="231"/>
      <c r="KEU39" s="231"/>
      <c r="KEV39" s="231"/>
      <c r="KEW39" s="231"/>
      <c r="KEX39" s="231"/>
      <c r="KEY39" s="231"/>
      <c r="KEZ39" s="231"/>
      <c r="KFA39" s="231"/>
      <c r="KFB39" s="231"/>
      <c r="KFC39" s="231"/>
      <c r="KFD39" s="231"/>
      <c r="KFE39" s="231"/>
      <c r="KFF39" s="231"/>
      <c r="KFG39" s="231"/>
      <c r="KFH39" s="231"/>
      <c r="KFI39" s="231"/>
      <c r="KFJ39" s="231"/>
      <c r="KFK39" s="231"/>
      <c r="KFL39" s="231"/>
      <c r="KFM39" s="231"/>
      <c r="KFN39" s="231"/>
      <c r="KFO39" s="231"/>
      <c r="KFP39" s="231"/>
      <c r="KFQ39" s="231"/>
      <c r="KFR39" s="231"/>
      <c r="KFS39" s="231"/>
      <c r="KFT39" s="231"/>
      <c r="KFU39" s="231"/>
      <c r="KFV39" s="231"/>
      <c r="KFW39" s="231"/>
      <c r="KFX39" s="231"/>
      <c r="KFY39" s="231"/>
      <c r="KFZ39" s="231"/>
      <c r="KGA39" s="231"/>
      <c r="KGB39" s="231"/>
      <c r="KGC39" s="231"/>
      <c r="KGD39" s="231"/>
      <c r="KGE39" s="231"/>
      <c r="KGF39" s="231"/>
      <c r="KGG39" s="231"/>
      <c r="KGH39" s="231"/>
      <c r="KGI39" s="231"/>
      <c r="KGJ39" s="231"/>
      <c r="KGK39" s="231"/>
      <c r="KGL39" s="231"/>
      <c r="KGM39" s="231"/>
      <c r="KGN39" s="231"/>
      <c r="KGO39" s="231"/>
      <c r="KGP39" s="231"/>
      <c r="KGQ39" s="231"/>
      <c r="KGR39" s="231"/>
      <c r="KGS39" s="231"/>
      <c r="KGT39" s="231"/>
      <c r="KGU39" s="231"/>
      <c r="KGV39" s="231"/>
      <c r="KGW39" s="231"/>
      <c r="KGX39" s="231"/>
      <c r="KGY39" s="231"/>
      <c r="KGZ39" s="231"/>
      <c r="KHA39" s="231"/>
      <c r="KHB39" s="231"/>
      <c r="KHC39" s="231"/>
      <c r="KHD39" s="231"/>
      <c r="KHE39" s="231"/>
      <c r="KHF39" s="231"/>
      <c r="KHG39" s="231"/>
      <c r="KHH39" s="231"/>
      <c r="KHI39" s="231"/>
      <c r="KHJ39" s="231"/>
      <c r="KHK39" s="231"/>
      <c r="KHL39" s="231"/>
      <c r="KHM39" s="231"/>
      <c r="KHN39" s="231"/>
      <c r="KHO39" s="231"/>
      <c r="KHP39" s="231"/>
      <c r="KHQ39" s="231"/>
      <c r="KHR39" s="231"/>
      <c r="KHS39" s="231"/>
      <c r="KHT39" s="231"/>
      <c r="KHU39" s="231"/>
      <c r="KHV39" s="231"/>
      <c r="KHW39" s="231"/>
      <c r="KHX39" s="231"/>
      <c r="KHY39" s="231"/>
      <c r="KHZ39" s="231"/>
      <c r="KIA39" s="231"/>
      <c r="KIB39" s="231"/>
      <c r="KIC39" s="231"/>
      <c r="KID39" s="231"/>
      <c r="KIE39" s="231"/>
      <c r="KIF39" s="231"/>
      <c r="KIG39" s="231"/>
      <c r="KIH39" s="231"/>
      <c r="KII39" s="231"/>
      <c r="KIJ39" s="231"/>
      <c r="KIK39" s="231"/>
      <c r="KIL39" s="231"/>
      <c r="KIM39" s="231"/>
      <c r="KIN39" s="231"/>
      <c r="KIO39" s="231"/>
      <c r="KIP39" s="231"/>
      <c r="KIQ39" s="231"/>
      <c r="KIR39" s="231"/>
      <c r="KIS39" s="231"/>
      <c r="KIT39" s="231"/>
      <c r="KIU39" s="231"/>
      <c r="KIV39" s="231"/>
      <c r="KIW39" s="231"/>
      <c r="KIX39" s="231"/>
      <c r="KIY39" s="231"/>
      <c r="KIZ39" s="231"/>
      <c r="KJA39" s="231"/>
      <c r="KJB39" s="231"/>
      <c r="KJC39" s="231"/>
      <c r="KJD39" s="231"/>
      <c r="KJE39" s="231"/>
      <c r="KJF39" s="231"/>
      <c r="KJG39" s="231"/>
      <c r="KJH39" s="231"/>
      <c r="KJI39" s="231"/>
      <c r="KJJ39" s="231"/>
      <c r="KJK39" s="231"/>
      <c r="KJL39" s="231"/>
      <c r="KJM39" s="231"/>
      <c r="KJN39" s="231"/>
      <c r="KJO39" s="231"/>
      <c r="KJP39" s="231"/>
      <c r="KJQ39" s="231"/>
      <c r="KJR39" s="231"/>
      <c r="KJS39" s="231"/>
      <c r="KJT39" s="231"/>
      <c r="KJU39" s="231"/>
      <c r="KJV39" s="231"/>
      <c r="KJW39" s="231"/>
      <c r="KJX39" s="231"/>
      <c r="KJY39" s="231"/>
      <c r="KJZ39" s="231"/>
      <c r="KKA39" s="231"/>
      <c r="KKB39" s="231"/>
      <c r="KKC39" s="231"/>
      <c r="KKD39" s="231"/>
      <c r="KKE39" s="231"/>
      <c r="KKF39" s="231"/>
      <c r="KKG39" s="231"/>
      <c r="KKH39" s="231"/>
      <c r="KKI39" s="231"/>
      <c r="KKJ39" s="231"/>
      <c r="KKK39" s="231"/>
      <c r="KKL39" s="231"/>
      <c r="KKM39" s="231"/>
      <c r="KKN39" s="231"/>
      <c r="KKO39" s="231"/>
      <c r="KKP39" s="231"/>
      <c r="KKQ39" s="231"/>
      <c r="KKR39" s="231"/>
      <c r="KKS39" s="231"/>
      <c r="KKT39" s="231"/>
      <c r="KKU39" s="231"/>
      <c r="KKV39" s="231"/>
      <c r="KKW39" s="231"/>
      <c r="KKX39" s="231"/>
      <c r="KKY39" s="231"/>
      <c r="KKZ39" s="231"/>
      <c r="KLA39" s="231"/>
      <c r="KLB39" s="231"/>
      <c r="KLC39" s="231"/>
      <c r="KLD39" s="231"/>
      <c r="KLE39" s="231"/>
      <c r="KLF39" s="231"/>
      <c r="KLG39" s="231"/>
      <c r="KLH39" s="231"/>
      <c r="KLI39" s="231"/>
      <c r="KLJ39" s="231"/>
      <c r="KLK39" s="231"/>
      <c r="KLL39" s="231"/>
      <c r="KLM39" s="231"/>
      <c r="KLN39" s="231"/>
      <c r="KLO39" s="231"/>
      <c r="KLP39" s="231"/>
      <c r="KLQ39" s="231"/>
      <c r="KLR39" s="231"/>
      <c r="KLS39" s="231"/>
      <c r="KLT39" s="231"/>
      <c r="KLU39" s="231"/>
      <c r="KLV39" s="231"/>
      <c r="KLW39" s="231"/>
      <c r="KLX39" s="231"/>
      <c r="KLY39" s="231"/>
      <c r="KLZ39" s="231"/>
      <c r="KMA39" s="231"/>
      <c r="KMB39" s="231"/>
      <c r="KMC39" s="231"/>
      <c r="KMD39" s="231"/>
      <c r="KME39" s="231"/>
      <c r="KMF39" s="231"/>
      <c r="KMG39" s="231"/>
      <c r="KMH39" s="231"/>
      <c r="KMI39" s="231"/>
      <c r="KMJ39" s="231"/>
      <c r="KMK39" s="231"/>
      <c r="KML39" s="231"/>
      <c r="KMM39" s="231"/>
      <c r="KMN39" s="231"/>
      <c r="KMO39" s="231"/>
      <c r="KMP39" s="231"/>
      <c r="KMQ39" s="231"/>
      <c r="KMR39" s="231"/>
      <c r="KMS39" s="231"/>
      <c r="KMT39" s="231"/>
      <c r="KMU39" s="231"/>
      <c r="KMV39" s="231"/>
      <c r="KMW39" s="231"/>
      <c r="KMX39" s="231"/>
      <c r="KMY39" s="231"/>
      <c r="KMZ39" s="231"/>
      <c r="KNA39" s="231"/>
      <c r="KNB39" s="231"/>
      <c r="KNC39" s="231"/>
      <c r="KND39" s="231"/>
      <c r="KNE39" s="231"/>
      <c r="KNF39" s="231"/>
      <c r="KNG39" s="231"/>
      <c r="KNH39" s="231"/>
      <c r="KNI39" s="231"/>
      <c r="KNJ39" s="231"/>
      <c r="KNK39" s="231"/>
      <c r="KNL39" s="231"/>
      <c r="KNM39" s="231"/>
      <c r="KNN39" s="231"/>
      <c r="KNO39" s="231"/>
      <c r="KNP39" s="231"/>
      <c r="KNQ39" s="231"/>
      <c r="KNR39" s="231"/>
      <c r="KNS39" s="231"/>
      <c r="KNT39" s="231"/>
      <c r="KNU39" s="231"/>
      <c r="KNV39" s="231"/>
      <c r="KNW39" s="231"/>
      <c r="KNX39" s="231"/>
      <c r="KNY39" s="231"/>
      <c r="KNZ39" s="231"/>
      <c r="KOA39" s="231"/>
      <c r="KOB39" s="231"/>
      <c r="KOC39" s="231"/>
      <c r="KOD39" s="231"/>
      <c r="KOE39" s="231"/>
      <c r="KOF39" s="231"/>
      <c r="KOG39" s="231"/>
      <c r="KOH39" s="231"/>
      <c r="KOI39" s="231"/>
      <c r="KOJ39" s="231"/>
      <c r="KOK39" s="231"/>
      <c r="KOL39" s="231"/>
      <c r="KOM39" s="231"/>
      <c r="KON39" s="231"/>
      <c r="KOO39" s="231"/>
      <c r="KOP39" s="231"/>
      <c r="KOQ39" s="231"/>
      <c r="KOR39" s="231"/>
      <c r="KOS39" s="231"/>
      <c r="KOT39" s="231"/>
      <c r="KOU39" s="231"/>
      <c r="KOV39" s="231"/>
      <c r="KOW39" s="231"/>
      <c r="KOX39" s="231"/>
      <c r="KOY39" s="231"/>
      <c r="KOZ39" s="231"/>
      <c r="KPA39" s="231"/>
      <c r="KPB39" s="231"/>
      <c r="KPC39" s="231"/>
      <c r="KPD39" s="231"/>
      <c r="KPE39" s="231"/>
      <c r="KPF39" s="231"/>
      <c r="KPG39" s="231"/>
      <c r="KPH39" s="231"/>
      <c r="KPI39" s="231"/>
      <c r="KPJ39" s="231"/>
      <c r="KPK39" s="231"/>
      <c r="KPL39" s="231"/>
      <c r="KPM39" s="231"/>
      <c r="KPN39" s="231"/>
      <c r="KPO39" s="231"/>
      <c r="KPP39" s="231"/>
      <c r="KPQ39" s="231"/>
      <c r="KPR39" s="231"/>
      <c r="KPS39" s="231"/>
      <c r="KPT39" s="231"/>
      <c r="KPU39" s="231"/>
      <c r="KPV39" s="231"/>
      <c r="KPW39" s="231"/>
      <c r="KPX39" s="231"/>
      <c r="KPY39" s="231"/>
      <c r="KPZ39" s="231"/>
      <c r="KQA39" s="231"/>
      <c r="KQB39" s="231"/>
      <c r="KQC39" s="231"/>
      <c r="KQD39" s="231"/>
      <c r="KQE39" s="231"/>
      <c r="KQF39" s="231"/>
      <c r="KQG39" s="231"/>
      <c r="KQH39" s="231"/>
      <c r="KQI39" s="231"/>
      <c r="KQJ39" s="231"/>
      <c r="KQK39" s="231"/>
      <c r="KQL39" s="231"/>
      <c r="KQM39" s="231"/>
      <c r="KQN39" s="231"/>
      <c r="KQO39" s="231"/>
      <c r="KQP39" s="231"/>
      <c r="KQQ39" s="231"/>
      <c r="KQR39" s="231"/>
      <c r="KQS39" s="231"/>
      <c r="KQT39" s="231"/>
      <c r="KQU39" s="231"/>
      <c r="KQV39" s="231"/>
      <c r="KQW39" s="231"/>
      <c r="KQX39" s="231"/>
      <c r="KQY39" s="231"/>
      <c r="KQZ39" s="231"/>
      <c r="KRA39" s="231"/>
      <c r="KRB39" s="231"/>
      <c r="KRC39" s="231"/>
      <c r="KRD39" s="231"/>
      <c r="KRE39" s="231"/>
      <c r="KRF39" s="231"/>
      <c r="KRG39" s="231"/>
      <c r="KRH39" s="231"/>
      <c r="KRI39" s="231"/>
      <c r="KRJ39" s="231"/>
      <c r="KRK39" s="231"/>
      <c r="KRL39" s="231"/>
      <c r="KRM39" s="231"/>
      <c r="KRN39" s="231"/>
      <c r="KRO39" s="231"/>
      <c r="KRP39" s="231"/>
      <c r="KRQ39" s="231"/>
      <c r="KRR39" s="231"/>
      <c r="KRS39" s="231"/>
      <c r="KRT39" s="231"/>
      <c r="KRU39" s="231"/>
      <c r="KRV39" s="231"/>
      <c r="KRW39" s="231"/>
      <c r="KRX39" s="231"/>
      <c r="KRY39" s="231"/>
      <c r="KRZ39" s="231"/>
      <c r="KSA39" s="231"/>
      <c r="KSB39" s="231"/>
      <c r="KSC39" s="231"/>
      <c r="KSD39" s="231"/>
      <c r="KSE39" s="231"/>
      <c r="KSF39" s="231"/>
      <c r="KSG39" s="231"/>
      <c r="KSH39" s="231"/>
      <c r="KSI39" s="231"/>
      <c r="KSJ39" s="231"/>
      <c r="KSK39" s="231"/>
      <c r="KSL39" s="231"/>
      <c r="KSM39" s="231"/>
      <c r="KSN39" s="231"/>
      <c r="KSO39" s="231"/>
      <c r="KSP39" s="231"/>
      <c r="KSQ39" s="231"/>
      <c r="KSR39" s="231"/>
      <c r="KSS39" s="231"/>
      <c r="KST39" s="231"/>
      <c r="KSU39" s="231"/>
      <c r="KSV39" s="231"/>
      <c r="KSW39" s="231"/>
      <c r="KSX39" s="231"/>
      <c r="KSY39" s="231"/>
      <c r="KSZ39" s="231"/>
      <c r="KTA39" s="231"/>
      <c r="KTB39" s="231"/>
      <c r="KTC39" s="231"/>
      <c r="KTD39" s="231"/>
      <c r="KTE39" s="231"/>
      <c r="KTF39" s="231"/>
      <c r="KTG39" s="231"/>
      <c r="KTH39" s="231"/>
      <c r="KTI39" s="231"/>
      <c r="KTJ39" s="231"/>
      <c r="KTK39" s="231"/>
      <c r="KTL39" s="231"/>
      <c r="KTM39" s="231"/>
      <c r="KTN39" s="231"/>
      <c r="KTO39" s="231"/>
      <c r="KTP39" s="231"/>
      <c r="KTQ39" s="231"/>
      <c r="KTR39" s="231"/>
      <c r="KTS39" s="231"/>
      <c r="KTT39" s="231"/>
      <c r="KTU39" s="231"/>
      <c r="KTV39" s="231"/>
      <c r="KTW39" s="231"/>
      <c r="KTX39" s="231"/>
      <c r="KTY39" s="231"/>
      <c r="KTZ39" s="231"/>
      <c r="KUA39" s="231"/>
      <c r="KUB39" s="231"/>
      <c r="KUC39" s="231"/>
      <c r="KUD39" s="231"/>
      <c r="KUE39" s="231"/>
      <c r="KUF39" s="231"/>
      <c r="KUG39" s="231"/>
      <c r="KUH39" s="231"/>
      <c r="KUI39" s="231"/>
      <c r="KUJ39" s="231"/>
      <c r="KUK39" s="231"/>
      <c r="KUL39" s="231"/>
      <c r="KUM39" s="231"/>
      <c r="KUN39" s="231"/>
      <c r="KUO39" s="231"/>
      <c r="KUP39" s="231"/>
      <c r="KUQ39" s="231"/>
      <c r="KUR39" s="231"/>
      <c r="KUS39" s="231"/>
      <c r="KUT39" s="231"/>
      <c r="KUU39" s="231"/>
      <c r="KUV39" s="231"/>
      <c r="KUW39" s="231"/>
      <c r="KUX39" s="231"/>
      <c r="KUY39" s="231"/>
      <c r="KUZ39" s="231"/>
      <c r="KVA39" s="231"/>
      <c r="KVB39" s="231"/>
      <c r="KVC39" s="231"/>
      <c r="KVD39" s="231"/>
      <c r="KVE39" s="231"/>
      <c r="KVF39" s="231"/>
      <c r="KVG39" s="231"/>
      <c r="KVH39" s="231"/>
      <c r="KVI39" s="231"/>
      <c r="KVJ39" s="231"/>
      <c r="KVK39" s="231"/>
      <c r="KVL39" s="231"/>
      <c r="KVM39" s="231"/>
      <c r="KVN39" s="231"/>
      <c r="KVO39" s="231"/>
      <c r="KVP39" s="231"/>
      <c r="KVQ39" s="231"/>
      <c r="KVR39" s="231"/>
      <c r="KVS39" s="231"/>
      <c r="KVT39" s="231"/>
      <c r="KVU39" s="231"/>
      <c r="KVV39" s="231"/>
      <c r="KVW39" s="231"/>
      <c r="KVX39" s="231"/>
      <c r="KVY39" s="231"/>
      <c r="KVZ39" s="231"/>
      <c r="KWA39" s="231"/>
      <c r="KWB39" s="231"/>
      <c r="KWC39" s="231"/>
      <c r="KWD39" s="231"/>
      <c r="KWE39" s="231"/>
      <c r="KWF39" s="231"/>
      <c r="KWG39" s="231"/>
      <c r="KWH39" s="231"/>
      <c r="KWI39" s="231"/>
      <c r="KWJ39" s="231"/>
      <c r="KWK39" s="231"/>
      <c r="KWL39" s="231"/>
      <c r="KWM39" s="231"/>
      <c r="KWN39" s="231"/>
      <c r="KWO39" s="231"/>
      <c r="KWP39" s="231"/>
      <c r="KWQ39" s="231"/>
      <c r="KWR39" s="231"/>
      <c r="KWS39" s="231"/>
      <c r="KWT39" s="231"/>
      <c r="KWU39" s="231"/>
      <c r="KWV39" s="231"/>
      <c r="KWW39" s="231"/>
      <c r="KWX39" s="231"/>
      <c r="KWY39" s="231"/>
      <c r="KWZ39" s="231"/>
      <c r="KXA39" s="231"/>
      <c r="KXB39" s="231"/>
      <c r="KXC39" s="231"/>
      <c r="KXD39" s="231"/>
      <c r="KXE39" s="231"/>
      <c r="KXF39" s="231"/>
      <c r="KXG39" s="231"/>
      <c r="KXH39" s="231"/>
      <c r="KXI39" s="231"/>
      <c r="KXJ39" s="231"/>
      <c r="KXK39" s="231"/>
      <c r="KXL39" s="231"/>
      <c r="KXM39" s="231"/>
      <c r="KXN39" s="231"/>
      <c r="KXO39" s="231"/>
      <c r="KXP39" s="231"/>
      <c r="KXQ39" s="231"/>
      <c r="KXR39" s="231"/>
      <c r="KXS39" s="231"/>
      <c r="KXT39" s="231"/>
      <c r="KXU39" s="231"/>
      <c r="KXV39" s="231"/>
      <c r="KXW39" s="231"/>
      <c r="KXX39" s="231"/>
      <c r="KXY39" s="231"/>
      <c r="KXZ39" s="231"/>
      <c r="KYA39" s="231"/>
      <c r="KYB39" s="231"/>
      <c r="KYC39" s="231"/>
      <c r="KYD39" s="231"/>
      <c r="KYE39" s="231"/>
      <c r="KYF39" s="231"/>
      <c r="KYG39" s="231"/>
      <c r="KYH39" s="231"/>
      <c r="KYI39" s="231"/>
      <c r="KYJ39" s="231"/>
      <c r="KYK39" s="231"/>
      <c r="KYL39" s="231"/>
      <c r="KYM39" s="231"/>
      <c r="KYN39" s="231"/>
      <c r="KYO39" s="231"/>
      <c r="KYP39" s="231"/>
      <c r="KYQ39" s="231"/>
      <c r="KYR39" s="231"/>
      <c r="KYS39" s="231"/>
      <c r="KYT39" s="231"/>
      <c r="KYU39" s="231"/>
      <c r="KYV39" s="231"/>
      <c r="KYW39" s="231"/>
      <c r="KYX39" s="231"/>
      <c r="KYY39" s="231"/>
      <c r="KYZ39" s="231"/>
      <c r="KZA39" s="231"/>
      <c r="KZB39" s="231"/>
      <c r="KZC39" s="231"/>
      <c r="KZD39" s="231"/>
      <c r="KZE39" s="231"/>
      <c r="KZF39" s="231"/>
      <c r="KZG39" s="231"/>
      <c r="KZH39" s="231"/>
      <c r="KZI39" s="231"/>
      <c r="KZJ39" s="231"/>
      <c r="KZK39" s="231"/>
      <c r="KZL39" s="231"/>
      <c r="KZM39" s="231"/>
      <c r="KZN39" s="231"/>
      <c r="KZO39" s="231"/>
      <c r="KZP39" s="231"/>
      <c r="KZQ39" s="231"/>
      <c r="KZR39" s="231"/>
      <c r="KZS39" s="231"/>
      <c r="KZT39" s="231"/>
      <c r="KZU39" s="231"/>
      <c r="KZV39" s="231"/>
      <c r="KZW39" s="231"/>
      <c r="KZX39" s="231"/>
      <c r="KZY39" s="231"/>
      <c r="KZZ39" s="231"/>
      <c r="LAA39" s="231"/>
      <c r="LAB39" s="231"/>
      <c r="LAC39" s="231"/>
      <c r="LAD39" s="231"/>
      <c r="LAE39" s="231"/>
      <c r="LAF39" s="231"/>
      <c r="LAG39" s="231"/>
      <c r="LAH39" s="231"/>
      <c r="LAI39" s="231"/>
      <c r="LAJ39" s="231"/>
      <c r="LAK39" s="231"/>
      <c r="LAL39" s="231"/>
      <c r="LAM39" s="231"/>
      <c r="LAN39" s="231"/>
      <c r="LAO39" s="231"/>
      <c r="LAP39" s="231"/>
      <c r="LAQ39" s="231"/>
      <c r="LAR39" s="231"/>
      <c r="LAS39" s="231"/>
      <c r="LAT39" s="231"/>
      <c r="LAU39" s="231"/>
      <c r="LAV39" s="231"/>
      <c r="LAW39" s="231"/>
      <c r="LAX39" s="231"/>
      <c r="LAY39" s="231"/>
      <c r="LAZ39" s="231"/>
      <c r="LBA39" s="231"/>
      <c r="LBB39" s="231"/>
      <c r="LBC39" s="231"/>
      <c r="LBD39" s="231"/>
      <c r="LBE39" s="231"/>
      <c r="LBF39" s="231"/>
      <c r="LBG39" s="231"/>
      <c r="LBH39" s="231"/>
      <c r="LBI39" s="231"/>
      <c r="LBJ39" s="231"/>
      <c r="LBK39" s="231"/>
      <c r="LBL39" s="231"/>
      <c r="LBM39" s="231"/>
      <c r="LBN39" s="231"/>
      <c r="LBO39" s="231"/>
      <c r="LBP39" s="231"/>
      <c r="LBQ39" s="231"/>
      <c r="LBR39" s="231"/>
      <c r="LBS39" s="231"/>
      <c r="LBT39" s="231"/>
      <c r="LBU39" s="231"/>
      <c r="LBV39" s="231"/>
      <c r="LBW39" s="231"/>
      <c r="LBX39" s="231"/>
      <c r="LBY39" s="231"/>
      <c r="LBZ39" s="231"/>
      <c r="LCA39" s="231"/>
      <c r="LCB39" s="231"/>
      <c r="LCC39" s="231"/>
      <c r="LCD39" s="231"/>
      <c r="LCE39" s="231"/>
      <c r="LCF39" s="231"/>
      <c r="LCG39" s="231"/>
      <c r="LCH39" s="231"/>
      <c r="LCI39" s="231"/>
      <c r="LCJ39" s="231"/>
      <c r="LCK39" s="231"/>
      <c r="LCL39" s="231"/>
      <c r="LCM39" s="231"/>
      <c r="LCN39" s="231"/>
      <c r="LCO39" s="231"/>
      <c r="LCP39" s="231"/>
      <c r="LCQ39" s="231"/>
      <c r="LCR39" s="231"/>
      <c r="LCS39" s="231"/>
      <c r="LCT39" s="231"/>
      <c r="LCU39" s="231"/>
      <c r="LCV39" s="231"/>
      <c r="LCW39" s="231"/>
      <c r="LCX39" s="231"/>
      <c r="LCY39" s="231"/>
      <c r="LCZ39" s="231"/>
      <c r="LDA39" s="231"/>
      <c r="LDB39" s="231"/>
      <c r="LDC39" s="231"/>
      <c r="LDD39" s="231"/>
      <c r="LDE39" s="231"/>
      <c r="LDF39" s="231"/>
      <c r="LDG39" s="231"/>
      <c r="LDH39" s="231"/>
      <c r="LDI39" s="231"/>
      <c r="LDJ39" s="231"/>
      <c r="LDK39" s="231"/>
      <c r="LDL39" s="231"/>
      <c r="LDM39" s="231"/>
      <c r="LDN39" s="231"/>
      <c r="LDO39" s="231"/>
      <c r="LDP39" s="231"/>
      <c r="LDQ39" s="231"/>
      <c r="LDR39" s="231"/>
      <c r="LDS39" s="231"/>
      <c r="LDT39" s="231"/>
      <c r="LDU39" s="231"/>
      <c r="LDV39" s="231"/>
      <c r="LDW39" s="231"/>
      <c r="LDX39" s="231"/>
      <c r="LDY39" s="231"/>
      <c r="LDZ39" s="231"/>
      <c r="LEA39" s="231"/>
      <c r="LEB39" s="231"/>
      <c r="LEC39" s="231"/>
      <c r="LED39" s="231"/>
      <c r="LEE39" s="231"/>
      <c r="LEF39" s="231"/>
      <c r="LEG39" s="231"/>
      <c r="LEH39" s="231"/>
      <c r="LEI39" s="231"/>
      <c r="LEJ39" s="231"/>
      <c r="LEK39" s="231"/>
      <c r="LEL39" s="231"/>
      <c r="LEM39" s="231"/>
      <c r="LEN39" s="231"/>
      <c r="LEO39" s="231"/>
      <c r="LEP39" s="231"/>
      <c r="LEQ39" s="231"/>
      <c r="LER39" s="231"/>
      <c r="LES39" s="231"/>
      <c r="LET39" s="231"/>
      <c r="LEU39" s="231"/>
      <c r="LEV39" s="231"/>
      <c r="LEW39" s="231"/>
      <c r="LEX39" s="231"/>
      <c r="LEY39" s="231"/>
      <c r="LEZ39" s="231"/>
      <c r="LFA39" s="231"/>
      <c r="LFB39" s="231"/>
      <c r="LFC39" s="231"/>
      <c r="LFD39" s="231"/>
      <c r="LFE39" s="231"/>
      <c r="LFF39" s="231"/>
      <c r="LFG39" s="231"/>
      <c r="LFH39" s="231"/>
      <c r="LFI39" s="231"/>
      <c r="LFJ39" s="231"/>
      <c r="LFK39" s="231"/>
      <c r="LFL39" s="231"/>
      <c r="LFM39" s="231"/>
      <c r="LFN39" s="231"/>
      <c r="LFO39" s="231"/>
      <c r="LFP39" s="231"/>
      <c r="LFQ39" s="231"/>
      <c r="LFR39" s="231"/>
      <c r="LFS39" s="231"/>
      <c r="LFT39" s="231"/>
      <c r="LFU39" s="231"/>
      <c r="LFV39" s="231"/>
      <c r="LFW39" s="231"/>
      <c r="LFX39" s="231"/>
      <c r="LFY39" s="231"/>
      <c r="LFZ39" s="231"/>
      <c r="LGA39" s="231"/>
      <c r="LGB39" s="231"/>
      <c r="LGC39" s="231"/>
      <c r="LGD39" s="231"/>
      <c r="LGE39" s="231"/>
      <c r="LGF39" s="231"/>
      <c r="LGG39" s="231"/>
      <c r="LGH39" s="231"/>
      <c r="LGI39" s="231"/>
      <c r="LGJ39" s="231"/>
      <c r="LGK39" s="231"/>
      <c r="LGL39" s="231"/>
      <c r="LGM39" s="231"/>
      <c r="LGN39" s="231"/>
      <c r="LGO39" s="231"/>
      <c r="LGP39" s="231"/>
      <c r="LGQ39" s="231"/>
      <c r="LGR39" s="231"/>
      <c r="LGS39" s="231"/>
      <c r="LGT39" s="231"/>
      <c r="LGU39" s="231"/>
      <c r="LGV39" s="231"/>
      <c r="LGW39" s="231"/>
      <c r="LGX39" s="231"/>
      <c r="LGY39" s="231"/>
      <c r="LGZ39" s="231"/>
      <c r="LHA39" s="231"/>
      <c r="LHB39" s="231"/>
      <c r="LHC39" s="231"/>
      <c r="LHD39" s="231"/>
      <c r="LHE39" s="231"/>
      <c r="LHF39" s="231"/>
      <c r="LHG39" s="231"/>
      <c r="LHH39" s="231"/>
      <c r="LHI39" s="231"/>
      <c r="LHJ39" s="231"/>
      <c r="LHK39" s="231"/>
      <c r="LHL39" s="231"/>
      <c r="LHM39" s="231"/>
      <c r="LHN39" s="231"/>
      <c r="LHO39" s="231"/>
      <c r="LHP39" s="231"/>
      <c r="LHQ39" s="231"/>
      <c r="LHR39" s="231"/>
      <c r="LHS39" s="231"/>
      <c r="LHT39" s="231"/>
      <c r="LHU39" s="231"/>
      <c r="LHV39" s="231"/>
      <c r="LHW39" s="231"/>
      <c r="LHX39" s="231"/>
      <c r="LHY39" s="231"/>
      <c r="LHZ39" s="231"/>
      <c r="LIA39" s="231"/>
      <c r="LIB39" s="231"/>
      <c r="LIC39" s="231"/>
      <c r="LID39" s="231"/>
      <c r="LIE39" s="231"/>
      <c r="LIF39" s="231"/>
      <c r="LIG39" s="231"/>
      <c r="LIH39" s="231"/>
      <c r="LII39" s="231"/>
      <c r="LIJ39" s="231"/>
      <c r="LIK39" s="231"/>
      <c r="LIL39" s="231"/>
      <c r="LIM39" s="231"/>
      <c r="LIN39" s="231"/>
      <c r="LIO39" s="231"/>
      <c r="LIP39" s="231"/>
      <c r="LIQ39" s="231"/>
      <c r="LIR39" s="231"/>
      <c r="LIS39" s="231"/>
      <c r="LIT39" s="231"/>
      <c r="LIU39" s="231"/>
      <c r="LIV39" s="231"/>
      <c r="LIW39" s="231"/>
      <c r="LIX39" s="231"/>
      <c r="LIY39" s="231"/>
      <c r="LIZ39" s="231"/>
      <c r="LJA39" s="231"/>
      <c r="LJB39" s="231"/>
      <c r="LJC39" s="231"/>
      <c r="LJD39" s="231"/>
      <c r="LJE39" s="231"/>
      <c r="LJF39" s="231"/>
      <c r="LJG39" s="231"/>
      <c r="LJH39" s="231"/>
      <c r="LJI39" s="231"/>
      <c r="LJJ39" s="231"/>
      <c r="LJK39" s="231"/>
      <c r="LJL39" s="231"/>
      <c r="LJM39" s="231"/>
      <c r="LJN39" s="231"/>
      <c r="LJO39" s="231"/>
      <c r="LJP39" s="231"/>
      <c r="LJQ39" s="231"/>
      <c r="LJR39" s="231"/>
      <c r="LJS39" s="231"/>
      <c r="LJT39" s="231"/>
      <c r="LJU39" s="231"/>
      <c r="LJV39" s="231"/>
      <c r="LJW39" s="231"/>
      <c r="LJX39" s="231"/>
      <c r="LJY39" s="231"/>
      <c r="LJZ39" s="231"/>
      <c r="LKA39" s="231"/>
      <c r="LKB39" s="231"/>
      <c r="LKC39" s="231"/>
      <c r="LKD39" s="231"/>
      <c r="LKE39" s="231"/>
      <c r="LKF39" s="231"/>
      <c r="LKG39" s="231"/>
      <c r="LKH39" s="231"/>
      <c r="LKI39" s="231"/>
      <c r="LKJ39" s="231"/>
      <c r="LKK39" s="231"/>
      <c r="LKL39" s="231"/>
      <c r="LKM39" s="231"/>
      <c r="LKN39" s="231"/>
      <c r="LKO39" s="231"/>
      <c r="LKP39" s="231"/>
      <c r="LKQ39" s="231"/>
      <c r="LKR39" s="231"/>
      <c r="LKS39" s="231"/>
      <c r="LKT39" s="231"/>
      <c r="LKU39" s="231"/>
      <c r="LKV39" s="231"/>
      <c r="LKW39" s="231"/>
      <c r="LKX39" s="231"/>
      <c r="LKY39" s="231"/>
      <c r="LKZ39" s="231"/>
      <c r="LLA39" s="231"/>
      <c r="LLB39" s="231"/>
      <c r="LLC39" s="231"/>
      <c r="LLD39" s="231"/>
      <c r="LLE39" s="231"/>
      <c r="LLF39" s="231"/>
      <c r="LLG39" s="231"/>
      <c r="LLH39" s="231"/>
      <c r="LLI39" s="231"/>
      <c r="LLJ39" s="231"/>
      <c r="LLK39" s="231"/>
      <c r="LLL39" s="231"/>
      <c r="LLM39" s="231"/>
      <c r="LLN39" s="231"/>
      <c r="LLO39" s="231"/>
      <c r="LLP39" s="231"/>
      <c r="LLQ39" s="231"/>
      <c r="LLR39" s="231"/>
      <c r="LLS39" s="231"/>
      <c r="LLT39" s="231"/>
      <c r="LLU39" s="231"/>
      <c r="LLV39" s="231"/>
      <c r="LLW39" s="231"/>
      <c r="LLX39" s="231"/>
      <c r="LLY39" s="231"/>
      <c r="LLZ39" s="231"/>
      <c r="LMA39" s="231"/>
      <c r="LMB39" s="231"/>
      <c r="LMC39" s="231"/>
      <c r="LMD39" s="231"/>
      <c r="LME39" s="231"/>
      <c r="LMF39" s="231"/>
      <c r="LMG39" s="231"/>
      <c r="LMH39" s="231"/>
      <c r="LMI39" s="231"/>
      <c r="LMJ39" s="231"/>
      <c r="LMK39" s="231"/>
      <c r="LML39" s="231"/>
      <c r="LMM39" s="231"/>
      <c r="LMN39" s="231"/>
      <c r="LMO39" s="231"/>
      <c r="LMP39" s="231"/>
      <c r="LMQ39" s="231"/>
      <c r="LMR39" s="231"/>
      <c r="LMS39" s="231"/>
      <c r="LMT39" s="231"/>
      <c r="LMU39" s="231"/>
      <c r="LMV39" s="231"/>
      <c r="LMW39" s="231"/>
      <c r="LMX39" s="231"/>
      <c r="LMY39" s="231"/>
      <c r="LMZ39" s="231"/>
      <c r="LNA39" s="231"/>
      <c r="LNB39" s="231"/>
      <c r="LNC39" s="231"/>
      <c r="LND39" s="231"/>
      <c r="LNE39" s="231"/>
      <c r="LNF39" s="231"/>
      <c r="LNG39" s="231"/>
      <c r="LNH39" s="231"/>
      <c r="LNI39" s="231"/>
      <c r="LNJ39" s="231"/>
      <c r="LNK39" s="231"/>
      <c r="LNL39" s="231"/>
      <c r="LNM39" s="231"/>
      <c r="LNN39" s="231"/>
      <c r="LNO39" s="231"/>
      <c r="LNP39" s="231"/>
      <c r="LNQ39" s="231"/>
      <c r="LNR39" s="231"/>
      <c r="LNS39" s="231"/>
      <c r="LNT39" s="231"/>
      <c r="LNU39" s="231"/>
      <c r="LNV39" s="231"/>
      <c r="LNW39" s="231"/>
      <c r="LNX39" s="231"/>
      <c r="LNY39" s="231"/>
      <c r="LNZ39" s="231"/>
      <c r="LOA39" s="231"/>
      <c r="LOB39" s="231"/>
      <c r="LOC39" s="231"/>
      <c r="LOD39" s="231"/>
      <c r="LOE39" s="231"/>
      <c r="LOF39" s="231"/>
      <c r="LOG39" s="231"/>
      <c r="LOH39" s="231"/>
      <c r="LOI39" s="231"/>
      <c r="LOJ39" s="231"/>
      <c r="LOK39" s="231"/>
      <c r="LOL39" s="231"/>
      <c r="LOM39" s="231"/>
      <c r="LON39" s="231"/>
      <c r="LOO39" s="231"/>
      <c r="LOP39" s="231"/>
      <c r="LOQ39" s="231"/>
      <c r="LOR39" s="231"/>
      <c r="LOS39" s="231"/>
      <c r="LOT39" s="231"/>
      <c r="LOU39" s="231"/>
      <c r="LOV39" s="231"/>
      <c r="LOW39" s="231"/>
      <c r="LOX39" s="231"/>
      <c r="LOY39" s="231"/>
      <c r="LOZ39" s="231"/>
      <c r="LPA39" s="231"/>
      <c r="LPB39" s="231"/>
      <c r="LPC39" s="231"/>
      <c r="LPD39" s="231"/>
      <c r="LPE39" s="231"/>
      <c r="LPF39" s="231"/>
      <c r="LPG39" s="231"/>
      <c r="LPH39" s="231"/>
      <c r="LPI39" s="231"/>
      <c r="LPJ39" s="231"/>
      <c r="LPK39" s="231"/>
      <c r="LPL39" s="231"/>
      <c r="LPM39" s="231"/>
      <c r="LPN39" s="231"/>
      <c r="LPO39" s="231"/>
      <c r="LPP39" s="231"/>
      <c r="LPQ39" s="231"/>
      <c r="LPR39" s="231"/>
      <c r="LPS39" s="231"/>
      <c r="LPT39" s="231"/>
      <c r="LPU39" s="231"/>
      <c r="LPV39" s="231"/>
      <c r="LPW39" s="231"/>
      <c r="LPX39" s="231"/>
      <c r="LPY39" s="231"/>
      <c r="LPZ39" s="231"/>
      <c r="LQA39" s="231"/>
      <c r="LQB39" s="231"/>
      <c r="LQC39" s="231"/>
      <c r="LQD39" s="231"/>
      <c r="LQE39" s="231"/>
      <c r="LQF39" s="231"/>
      <c r="LQG39" s="231"/>
      <c r="LQH39" s="231"/>
      <c r="LQI39" s="231"/>
      <c r="LQJ39" s="231"/>
      <c r="LQK39" s="231"/>
      <c r="LQL39" s="231"/>
      <c r="LQM39" s="231"/>
      <c r="LQN39" s="231"/>
      <c r="LQO39" s="231"/>
      <c r="LQP39" s="231"/>
      <c r="LQQ39" s="231"/>
      <c r="LQR39" s="231"/>
      <c r="LQS39" s="231"/>
      <c r="LQT39" s="231"/>
      <c r="LQU39" s="231"/>
      <c r="LQV39" s="231"/>
      <c r="LQW39" s="231"/>
      <c r="LQX39" s="231"/>
      <c r="LQY39" s="231"/>
      <c r="LQZ39" s="231"/>
      <c r="LRA39" s="231"/>
      <c r="LRB39" s="231"/>
      <c r="LRC39" s="231"/>
      <c r="LRD39" s="231"/>
      <c r="LRE39" s="231"/>
      <c r="LRF39" s="231"/>
      <c r="LRG39" s="231"/>
      <c r="LRH39" s="231"/>
      <c r="LRI39" s="231"/>
      <c r="LRJ39" s="231"/>
      <c r="LRK39" s="231"/>
      <c r="LRL39" s="231"/>
      <c r="LRM39" s="231"/>
      <c r="LRN39" s="231"/>
      <c r="LRO39" s="231"/>
      <c r="LRP39" s="231"/>
      <c r="LRQ39" s="231"/>
      <c r="LRR39" s="231"/>
      <c r="LRS39" s="231"/>
      <c r="LRT39" s="231"/>
      <c r="LRU39" s="231"/>
      <c r="LRV39" s="231"/>
      <c r="LRW39" s="231"/>
      <c r="LRX39" s="231"/>
      <c r="LRY39" s="231"/>
      <c r="LRZ39" s="231"/>
      <c r="LSA39" s="231"/>
      <c r="LSB39" s="231"/>
      <c r="LSC39" s="231"/>
      <c r="LSD39" s="231"/>
      <c r="LSE39" s="231"/>
      <c r="LSF39" s="231"/>
      <c r="LSG39" s="231"/>
      <c r="LSH39" s="231"/>
      <c r="LSI39" s="231"/>
      <c r="LSJ39" s="231"/>
      <c r="LSK39" s="231"/>
      <c r="LSL39" s="231"/>
      <c r="LSM39" s="231"/>
      <c r="LSN39" s="231"/>
      <c r="LSO39" s="231"/>
      <c r="LSP39" s="231"/>
      <c r="LSQ39" s="231"/>
      <c r="LSR39" s="231"/>
      <c r="LSS39" s="231"/>
      <c r="LST39" s="231"/>
      <c r="LSU39" s="231"/>
      <c r="LSV39" s="231"/>
      <c r="LSW39" s="231"/>
      <c r="LSX39" s="231"/>
      <c r="LSY39" s="231"/>
      <c r="LSZ39" s="231"/>
      <c r="LTA39" s="231"/>
      <c r="LTB39" s="231"/>
      <c r="LTC39" s="231"/>
      <c r="LTD39" s="231"/>
      <c r="LTE39" s="231"/>
      <c r="LTF39" s="231"/>
      <c r="LTG39" s="231"/>
      <c r="LTH39" s="231"/>
      <c r="LTI39" s="231"/>
      <c r="LTJ39" s="231"/>
      <c r="LTK39" s="231"/>
      <c r="LTL39" s="231"/>
      <c r="LTM39" s="231"/>
      <c r="LTN39" s="231"/>
      <c r="LTO39" s="231"/>
      <c r="LTP39" s="231"/>
      <c r="LTQ39" s="231"/>
      <c r="LTR39" s="231"/>
      <c r="LTS39" s="231"/>
      <c r="LTT39" s="231"/>
      <c r="LTU39" s="231"/>
      <c r="LTV39" s="231"/>
      <c r="LTW39" s="231"/>
      <c r="LTX39" s="231"/>
      <c r="LTY39" s="231"/>
      <c r="LTZ39" s="231"/>
      <c r="LUA39" s="231"/>
      <c r="LUB39" s="231"/>
      <c r="LUC39" s="231"/>
      <c r="LUD39" s="231"/>
      <c r="LUE39" s="231"/>
      <c r="LUF39" s="231"/>
      <c r="LUG39" s="231"/>
      <c r="LUH39" s="231"/>
      <c r="LUI39" s="231"/>
      <c r="LUJ39" s="231"/>
      <c r="LUK39" s="231"/>
      <c r="LUL39" s="231"/>
      <c r="LUM39" s="231"/>
      <c r="LUN39" s="231"/>
      <c r="LUO39" s="231"/>
      <c r="LUP39" s="231"/>
      <c r="LUQ39" s="231"/>
      <c r="LUR39" s="231"/>
      <c r="LUS39" s="231"/>
      <c r="LUT39" s="231"/>
      <c r="LUU39" s="231"/>
      <c r="LUV39" s="231"/>
      <c r="LUW39" s="231"/>
      <c r="LUX39" s="231"/>
      <c r="LUY39" s="231"/>
      <c r="LUZ39" s="231"/>
      <c r="LVA39" s="231"/>
      <c r="LVB39" s="231"/>
      <c r="LVC39" s="231"/>
      <c r="LVD39" s="231"/>
      <c r="LVE39" s="231"/>
      <c r="LVF39" s="231"/>
      <c r="LVG39" s="231"/>
      <c r="LVH39" s="231"/>
      <c r="LVI39" s="231"/>
      <c r="LVJ39" s="231"/>
      <c r="LVK39" s="231"/>
      <c r="LVL39" s="231"/>
      <c r="LVM39" s="231"/>
      <c r="LVN39" s="231"/>
      <c r="LVO39" s="231"/>
      <c r="LVP39" s="231"/>
      <c r="LVQ39" s="231"/>
      <c r="LVR39" s="231"/>
      <c r="LVS39" s="231"/>
      <c r="LVT39" s="231"/>
      <c r="LVU39" s="231"/>
      <c r="LVV39" s="231"/>
      <c r="LVW39" s="231"/>
      <c r="LVX39" s="231"/>
      <c r="LVY39" s="231"/>
      <c r="LVZ39" s="231"/>
      <c r="LWA39" s="231"/>
      <c r="LWB39" s="231"/>
      <c r="LWC39" s="231"/>
      <c r="LWD39" s="231"/>
      <c r="LWE39" s="231"/>
      <c r="LWF39" s="231"/>
      <c r="LWG39" s="231"/>
      <c r="LWH39" s="231"/>
      <c r="LWI39" s="231"/>
      <c r="LWJ39" s="231"/>
      <c r="LWK39" s="231"/>
      <c r="LWL39" s="231"/>
      <c r="LWM39" s="231"/>
      <c r="LWN39" s="231"/>
      <c r="LWO39" s="231"/>
      <c r="LWP39" s="231"/>
      <c r="LWQ39" s="231"/>
      <c r="LWR39" s="231"/>
      <c r="LWS39" s="231"/>
      <c r="LWT39" s="231"/>
      <c r="LWU39" s="231"/>
      <c r="LWV39" s="231"/>
      <c r="LWW39" s="231"/>
      <c r="LWX39" s="231"/>
      <c r="LWY39" s="231"/>
      <c r="LWZ39" s="231"/>
      <c r="LXA39" s="231"/>
      <c r="LXB39" s="231"/>
      <c r="LXC39" s="231"/>
      <c r="LXD39" s="231"/>
      <c r="LXE39" s="231"/>
      <c r="LXF39" s="231"/>
      <c r="LXG39" s="231"/>
      <c r="LXH39" s="231"/>
      <c r="LXI39" s="231"/>
      <c r="LXJ39" s="231"/>
      <c r="LXK39" s="231"/>
      <c r="LXL39" s="231"/>
      <c r="LXM39" s="231"/>
      <c r="LXN39" s="231"/>
      <c r="LXO39" s="231"/>
      <c r="LXP39" s="231"/>
      <c r="LXQ39" s="231"/>
      <c r="LXR39" s="231"/>
      <c r="LXS39" s="231"/>
      <c r="LXT39" s="231"/>
      <c r="LXU39" s="231"/>
      <c r="LXV39" s="231"/>
      <c r="LXW39" s="231"/>
      <c r="LXX39" s="231"/>
      <c r="LXY39" s="231"/>
      <c r="LXZ39" s="231"/>
      <c r="LYA39" s="231"/>
      <c r="LYB39" s="231"/>
      <c r="LYC39" s="231"/>
      <c r="LYD39" s="231"/>
      <c r="LYE39" s="231"/>
      <c r="LYF39" s="231"/>
      <c r="LYG39" s="231"/>
      <c r="LYH39" s="231"/>
      <c r="LYI39" s="231"/>
      <c r="LYJ39" s="231"/>
      <c r="LYK39" s="231"/>
      <c r="LYL39" s="231"/>
      <c r="LYM39" s="231"/>
      <c r="LYN39" s="231"/>
      <c r="LYO39" s="231"/>
      <c r="LYP39" s="231"/>
      <c r="LYQ39" s="231"/>
      <c r="LYR39" s="231"/>
      <c r="LYS39" s="231"/>
      <c r="LYT39" s="231"/>
      <c r="LYU39" s="231"/>
      <c r="LYV39" s="231"/>
      <c r="LYW39" s="231"/>
      <c r="LYX39" s="231"/>
      <c r="LYY39" s="231"/>
      <c r="LYZ39" s="231"/>
      <c r="LZA39" s="231"/>
      <c r="LZB39" s="231"/>
      <c r="LZC39" s="231"/>
      <c r="LZD39" s="231"/>
      <c r="LZE39" s="231"/>
      <c r="LZF39" s="231"/>
      <c r="LZG39" s="231"/>
      <c r="LZH39" s="231"/>
      <c r="LZI39" s="231"/>
      <c r="LZJ39" s="231"/>
      <c r="LZK39" s="231"/>
      <c r="LZL39" s="231"/>
      <c r="LZM39" s="231"/>
      <c r="LZN39" s="231"/>
      <c r="LZO39" s="231"/>
      <c r="LZP39" s="231"/>
      <c r="LZQ39" s="231"/>
      <c r="LZR39" s="231"/>
      <c r="LZS39" s="231"/>
      <c r="LZT39" s="231"/>
      <c r="LZU39" s="231"/>
      <c r="LZV39" s="231"/>
      <c r="LZW39" s="231"/>
      <c r="LZX39" s="231"/>
      <c r="LZY39" s="231"/>
      <c r="LZZ39" s="231"/>
      <c r="MAA39" s="231"/>
      <c r="MAB39" s="231"/>
      <c r="MAC39" s="231"/>
      <c r="MAD39" s="231"/>
      <c r="MAE39" s="231"/>
      <c r="MAF39" s="231"/>
      <c r="MAG39" s="231"/>
      <c r="MAH39" s="231"/>
      <c r="MAI39" s="231"/>
      <c r="MAJ39" s="231"/>
      <c r="MAK39" s="231"/>
      <c r="MAL39" s="231"/>
      <c r="MAM39" s="231"/>
      <c r="MAN39" s="231"/>
      <c r="MAO39" s="231"/>
      <c r="MAP39" s="231"/>
      <c r="MAQ39" s="231"/>
      <c r="MAR39" s="231"/>
      <c r="MAS39" s="231"/>
      <c r="MAT39" s="231"/>
      <c r="MAU39" s="231"/>
      <c r="MAV39" s="231"/>
      <c r="MAW39" s="231"/>
      <c r="MAX39" s="231"/>
      <c r="MAY39" s="231"/>
      <c r="MAZ39" s="231"/>
      <c r="MBA39" s="231"/>
      <c r="MBB39" s="231"/>
      <c r="MBC39" s="231"/>
      <c r="MBD39" s="231"/>
      <c r="MBE39" s="231"/>
      <c r="MBF39" s="231"/>
      <c r="MBG39" s="231"/>
      <c r="MBH39" s="231"/>
      <c r="MBI39" s="231"/>
      <c r="MBJ39" s="231"/>
      <c r="MBK39" s="231"/>
      <c r="MBL39" s="231"/>
      <c r="MBM39" s="231"/>
      <c r="MBN39" s="231"/>
      <c r="MBO39" s="231"/>
      <c r="MBP39" s="231"/>
      <c r="MBQ39" s="231"/>
      <c r="MBR39" s="231"/>
      <c r="MBS39" s="231"/>
      <c r="MBT39" s="231"/>
      <c r="MBU39" s="231"/>
      <c r="MBV39" s="231"/>
      <c r="MBW39" s="231"/>
      <c r="MBX39" s="231"/>
      <c r="MBY39" s="231"/>
      <c r="MBZ39" s="231"/>
      <c r="MCA39" s="231"/>
      <c r="MCB39" s="231"/>
      <c r="MCC39" s="231"/>
      <c r="MCD39" s="231"/>
      <c r="MCE39" s="231"/>
      <c r="MCF39" s="231"/>
      <c r="MCG39" s="231"/>
      <c r="MCH39" s="231"/>
      <c r="MCI39" s="231"/>
      <c r="MCJ39" s="231"/>
      <c r="MCK39" s="231"/>
      <c r="MCL39" s="231"/>
      <c r="MCM39" s="231"/>
      <c r="MCN39" s="231"/>
      <c r="MCO39" s="231"/>
      <c r="MCP39" s="231"/>
      <c r="MCQ39" s="231"/>
      <c r="MCR39" s="231"/>
      <c r="MCS39" s="231"/>
      <c r="MCT39" s="231"/>
      <c r="MCU39" s="231"/>
      <c r="MCV39" s="231"/>
      <c r="MCW39" s="231"/>
      <c r="MCX39" s="231"/>
      <c r="MCY39" s="231"/>
      <c r="MCZ39" s="231"/>
      <c r="MDA39" s="231"/>
      <c r="MDB39" s="231"/>
      <c r="MDC39" s="231"/>
      <c r="MDD39" s="231"/>
      <c r="MDE39" s="231"/>
      <c r="MDF39" s="231"/>
      <c r="MDG39" s="231"/>
      <c r="MDH39" s="231"/>
      <c r="MDI39" s="231"/>
      <c r="MDJ39" s="231"/>
      <c r="MDK39" s="231"/>
      <c r="MDL39" s="231"/>
      <c r="MDM39" s="231"/>
      <c r="MDN39" s="231"/>
      <c r="MDO39" s="231"/>
      <c r="MDP39" s="231"/>
      <c r="MDQ39" s="231"/>
      <c r="MDR39" s="231"/>
      <c r="MDS39" s="231"/>
      <c r="MDT39" s="231"/>
      <c r="MDU39" s="231"/>
      <c r="MDV39" s="231"/>
      <c r="MDW39" s="231"/>
      <c r="MDX39" s="231"/>
      <c r="MDY39" s="231"/>
      <c r="MDZ39" s="231"/>
      <c r="MEA39" s="231"/>
      <c r="MEB39" s="231"/>
      <c r="MEC39" s="231"/>
      <c r="MED39" s="231"/>
      <c r="MEE39" s="231"/>
      <c r="MEF39" s="231"/>
      <c r="MEG39" s="231"/>
      <c r="MEH39" s="231"/>
      <c r="MEI39" s="231"/>
      <c r="MEJ39" s="231"/>
      <c r="MEK39" s="231"/>
      <c r="MEL39" s="231"/>
      <c r="MEM39" s="231"/>
      <c r="MEN39" s="231"/>
      <c r="MEO39" s="231"/>
      <c r="MEP39" s="231"/>
      <c r="MEQ39" s="231"/>
      <c r="MER39" s="231"/>
      <c r="MES39" s="231"/>
      <c r="MET39" s="231"/>
      <c r="MEU39" s="231"/>
      <c r="MEV39" s="231"/>
      <c r="MEW39" s="231"/>
      <c r="MEX39" s="231"/>
      <c r="MEY39" s="231"/>
      <c r="MEZ39" s="231"/>
      <c r="MFA39" s="231"/>
      <c r="MFB39" s="231"/>
      <c r="MFC39" s="231"/>
      <c r="MFD39" s="231"/>
      <c r="MFE39" s="231"/>
      <c r="MFF39" s="231"/>
      <c r="MFG39" s="231"/>
      <c r="MFH39" s="231"/>
      <c r="MFI39" s="231"/>
      <c r="MFJ39" s="231"/>
      <c r="MFK39" s="231"/>
      <c r="MFL39" s="231"/>
      <c r="MFM39" s="231"/>
      <c r="MFN39" s="231"/>
      <c r="MFO39" s="231"/>
      <c r="MFP39" s="231"/>
      <c r="MFQ39" s="231"/>
      <c r="MFR39" s="231"/>
      <c r="MFS39" s="231"/>
      <c r="MFT39" s="231"/>
      <c r="MFU39" s="231"/>
      <c r="MFV39" s="231"/>
      <c r="MFW39" s="231"/>
      <c r="MFX39" s="231"/>
      <c r="MFY39" s="231"/>
      <c r="MFZ39" s="231"/>
      <c r="MGA39" s="231"/>
      <c r="MGB39" s="231"/>
      <c r="MGC39" s="231"/>
      <c r="MGD39" s="231"/>
      <c r="MGE39" s="231"/>
      <c r="MGF39" s="231"/>
      <c r="MGG39" s="231"/>
      <c r="MGH39" s="231"/>
      <c r="MGI39" s="231"/>
      <c r="MGJ39" s="231"/>
      <c r="MGK39" s="231"/>
      <c r="MGL39" s="231"/>
      <c r="MGM39" s="231"/>
      <c r="MGN39" s="231"/>
      <c r="MGO39" s="231"/>
      <c r="MGP39" s="231"/>
      <c r="MGQ39" s="231"/>
      <c r="MGR39" s="231"/>
      <c r="MGS39" s="231"/>
      <c r="MGT39" s="231"/>
      <c r="MGU39" s="231"/>
      <c r="MGV39" s="231"/>
      <c r="MGW39" s="231"/>
      <c r="MGX39" s="231"/>
      <c r="MGY39" s="231"/>
      <c r="MGZ39" s="231"/>
      <c r="MHA39" s="231"/>
      <c r="MHB39" s="231"/>
      <c r="MHC39" s="231"/>
      <c r="MHD39" s="231"/>
      <c r="MHE39" s="231"/>
      <c r="MHF39" s="231"/>
      <c r="MHG39" s="231"/>
      <c r="MHH39" s="231"/>
      <c r="MHI39" s="231"/>
      <c r="MHJ39" s="231"/>
      <c r="MHK39" s="231"/>
      <c r="MHL39" s="231"/>
      <c r="MHM39" s="231"/>
      <c r="MHN39" s="231"/>
      <c r="MHO39" s="231"/>
      <c r="MHP39" s="231"/>
      <c r="MHQ39" s="231"/>
      <c r="MHR39" s="231"/>
      <c r="MHS39" s="231"/>
      <c r="MHT39" s="231"/>
      <c r="MHU39" s="231"/>
      <c r="MHV39" s="231"/>
      <c r="MHW39" s="231"/>
      <c r="MHX39" s="231"/>
      <c r="MHY39" s="231"/>
      <c r="MHZ39" s="231"/>
      <c r="MIA39" s="231"/>
      <c r="MIB39" s="231"/>
      <c r="MIC39" s="231"/>
      <c r="MID39" s="231"/>
      <c r="MIE39" s="231"/>
      <c r="MIF39" s="231"/>
      <c r="MIG39" s="231"/>
      <c r="MIH39" s="231"/>
      <c r="MII39" s="231"/>
      <c r="MIJ39" s="231"/>
      <c r="MIK39" s="231"/>
      <c r="MIL39" s="231"/>
      <c r="MIM39" s="231"/>
      <c r="MIN39" s="231"/>
      <c r="MIO39" s="231"/>
      <c r="MIP39" s="231"/>
      <c r="MIQ39" s="231"/>
      <c r="MIR39" s="231"/>
      <c r="MIS39" s="231"/>
      <c r="MIT39" s="231"/>
      <c r="MIU39" s="231"/>
      <c r="MIV39" s="231"/>
      <c r="MIW39" s="231"/>
      <c r="MIX39" s="231"/>
      <c r="MIY39" s="231"/>
      <c r="MIZ39" s="231"/>
      <c r="MJA39" s="231"/>
      <c r="MJB39" s="231"/>
      <c r="MJC39" s="231"/>
      <c r="MJD39" s="231"/>
      <c r="MJE39" s="231"/>
      <c r="MJF39" s="231"/>
      <c r="MJG39" s="231"/>
      <c r="MJH39" s="231"/>
      <c r="MJI39" s="231"/>
      <c r="MJJ39" s="231"/>
      <c r="MJK39" s="231"/>
      <c r="MJL39" s="231"/>
      <c r="MJM39" s="231"/>
      <c r="MJN39" s="231"/>
      <c r="MJO39" s="231"/>
      <c r="MJP39" s="231"/>
      <c r="MJQ39" s="231"/>
      <c r="MJR39" s="231"/>
      <c r="MJS39" s="231"/>
      <c r="MJT39" s="231"/>
      <c r="MJU39" s="231"/>
      <c r="MJV39" s="231"/>
      <c r="MJW39" s="231"/>
      <c r="MJX39" s="231"/>
      <c r="MJY39" s="231"/>
      <c r="MJZ39" s="231"/>
      <c r="MKA39" s="231"/>
      <c r="MKB39" s="231"/>
      <c r="MKC39" s="231"/>
      <c r="MKD39" s="231"/>
      <c r="MKE39" s="231"/>
      <c r="MKF39" s="231"/>
      <c r="MKG39" s="231"/>
      <c r="MKH39" s="231"/>
      <c r="MKI39" s="231"/>
      <c r="MKJ39" s="231"/>
      <c r="MKK39" s="231"/>
      <c r="MKL39" s="231"/>
      <c r="MKM39" s="231"/>
      <c r="MKN39" s="231"/>
      <c r="MKO39" s="231"/>
      <c r="MKP39" s="231"/>
      <c r="MKQ39" s="231"/>
      <c r="MKR39" s="231"/>
      <c r="MKS39" s="231"/>
      <c r="MKT39" s="231"/>
      <c r="MKU39" s="231"/>
      <c r="MKV39" s="231"/>
      <c r="MKW39" s="231"/>
      <c r="MKX39" s="231"/>
      <c r="MKY39" s="231"/>
      <c r="MKZ39" s="231"/>
      <c r="MLA39" s="231"/>
      <c r="MLB39" s="231"/>
      <c r="MLC39" s="231"/>
      <c r="MLD39" s="231"/>
      <c r="MLE39" s="231"/>
      <c r="MLF39" s="231"/>
      <c r="MLG39" s="231"/>
      <c r="MLH39" s="231"/>
      <c r="MLI39" s="231"/>
      <c r="MLJ39" s="231"/>
      <c r="MLK39" s="231"/>
      <c r="MLL39" s="231"/>
      <c r="MLM39" s="231"/>
      <c r="MLN39" s="231"/>
      <c r="MLO39" s="231"/>
      <c r="MLP39" s="231"/>
      <c r="MLQ39" s="231"/>
      <c r="MLR39" s="231"/>
      <c r="MLS39" s="231"/>
      <c r="MLT39" s="231"/>
      <c r="MLU39" s="231"/>
      <c r="MLV39" s="231"/>
      <c r="MLW39" s="231"/>
      <c r="MLX39" s="231"/>
      <c r="MLY39" s="231"/>
      <c r="MLZ39" s="231"/>
      <c r="MMA39" s="231"/>
      <c r="MMB39" s="231"/>
      <c r="MMC39" s="231"/>
      <c r="MMD39" s="231"/>
      <c r="MME39" s="231"/>
      <c r="MMF39" s="231"/>
      <c r="MMG39" s="231"/>
      <c r="MMH39" s="231"/>
      <c r="MMI39" s="231"/>
      <c r="MMJ39" s="231"/>
      <c r="MMK39" s="231"/>
      <c r="MML39" s="231"/>
      <c r="MMM39" s="231"/>
      <c r="MMN39" s="231"/>
      <c r="MMO39" s="231"/>
      <c r="MMP39" s="231"/>
      <c r="MMQ39" s="231"/>
      <c r="MMR39" s="231"/>
      <c r="MMS39" s="231"/>
      <c r="MMT39" s="231"/>
      <c r="MMU39" s="231"/>
      <c r="MMV39" s="231"/>
      <c r="MMW39" s="231"/>
      <c r="MMX39" s="231"/>
      <c r="MMY39" s="231"/>
      <c r="MMZ39" s="231"/>
      <c r="MNA39" s="231"/>
      <c r="MNB39" s="231"/>
      <c r="MNC39" s="231"/>
      <c r="MND39" s="231"/>
      <c r="MNE39" s="231"/>
      <c r="MNF39" s="231"/>
      <c r="MNG39" s="231"/>
      <c r="MNH39" s="231"/>
      <c r="MNI39" s="231"/>
      <c r="MNJ39" s="231"/>
      <c r="MNK39" s="231"/>
      <c r="MNL39" s="231"/>
      <c r="MNM39" s="231"/>
      <c r="MNN39" s="231"/>
      <c r="MNO39" s="231"/>
      <c r="MNP39" s="231"/>
      <c r="MNQ39" s="231"/>
      <c r="MNR39" s="231"/>
      <c r="MNS39" s="231"/>
      <c r="MNT39" s="231"/>
      <c r="MNU39" s="231"/>
      <c r="MNV39" s="231"/>
      <c r="MNW39" s="231"/>
      <c r="MNX39" s="231"/>
      <c r="MNY39" s="231"/>
      <c r="MNZ39" s="231"/>
      <c r="MOA39" s="231"/>
      <c r="MOB39" s="231"/>
      <c r="MOC39" s="231"/>
      <c r="MOD39" s="231"/>
      <c r="MOE39" s="231"/>
      <c r="MOF39" s="231"/>
      <c r="MOG39" s="231"/>
      <c r="MOH39" s="231"/>
      <c r="MOI39" s="231"/>
      <c r="MOJ39" s="231"/>
      <c r="MOK39" s="231"/>
      <c r="MOL39" s="231"/>
      <c r="MOM39" s="231"/>
      <c r="MON39" s="231"/>
      <c r="MOO39" s="231"/>
      <c r="MOP39" s="231"/>
      <c r="MOQ39" s="231"/>
      <c r="MOR39" s="231"/>
      <c r="MOS39" s="231"/>
      <c r="MOT39" s="231"/>
      <c r="MOU39" s="231"/>
      <c r="MOV39" s="231"/>
      <c r="MOW39" s="231"/>
      <c r="MOX39" s="231"/>
      <c r="MOY39" s="231"/>
      <c r="MOZ39" s="231"/>
      <c r="MPA39" s="231"/>
      <c r="MPB39" s="231"/>
      <c r="MPC39" s="231"/>
      <c r="MPD39" s="231"/>
      <c r="MPE39" s="231"/>
      <c r="MPF39" s="231"/>
      <c r="MPG39" s="231"/>
      <c r="MPH39" s="231"/>
      <c r="MPI39" s="231"/>
      <c r="MPJ39" s="231"/>
      <c r="MPK39" s="231"/>
      <c r="MPL39" s="231"/>
      <c r="MPM39" s="231"/>
      <c r="MPN39" s="231"/>
      <c r="MPO39" s="231"/>
      <c r="MPP39" s="231"/>
      <c r="MPQ39" s="231"/>
      <c r="MPR39" s="231"/>
      <c r="MPS39" s="231"/>
      <c r="MPT39" s="231"/>
      <c r="MPU39" s="231"/>
      <c r="MPV39" s="231"/>
      <c r="MPW39" s="231"/>
      <c r="MPX39" s="231"/>
      <c r="MPY39" s="231"/>
      <c r="MPZ39" s="231"/>
      <c r="MQA39" s="231"/>
      <c r="MQB39" s="231"/>
      <c r="MQC39" s="231"/>
      <c r="MQD39" s="231"/>
      <c r="MQE39" s="231"/>
      <c r="MQF39" s="231"/>
      <c r="MQG39" s="231"/>
      <c r="MQH39" s="231"/>
      <c r="MQI39" s="231"/>
      <c r="MQJ39" s="231"/>
      <c r="MQK39" s="231"/>
      <c r="MQL39" s="231"/>
      <c r="MQM39" s="231"/>
      <c r="MQN39" s="231"/>
      <c r="MQO39" s="231"/>
      <c r="MQP39" s="231"/>
      <c r="MQQ39" s="231"/>
      <c r="MQR39" s="231"/>
      <c r="MQS39" s="231"/>
      <c r="MQT39" s="231"/>
      <c r="MQU39" s="231"/>
      <c r="MQV39" s="231"/>
      <c r="MQW39" s="231"/>
      <c r="MQX39" s="231"/>
      <c r="MQY39" s="231"/>
      <c r="MQZ39" s="231"/>
      <c r="MRA39" s="231"/>
      <c r="MRB39" s="231"/>
      <c r="MRC39" s="231"/>
      <c r="MRD39" s="231"/>
      <c r="MRE39" s="231"/>
      <c r="MRF39" s="231"/>
      <c r="MRG39" s="231"/>
      <c r="MRH39" s="231"/>
      <c r="MRI39" s="231"/>
      <c r="MRJ39" s="231"/>
      <c r="MRK39" s="231"/>
      <c r="MRL39" s="231"/>
      <c r="MRM39" s="231"/>
      <c r="MRN39" s="231"/>
      <c r="MRO39" s="231"/>
      <c r="MRP39" s="231"/>
      <c r="MRQ39" s="231"/>
      <c r="MRR39" s="231"/>
      <c r="MRS39" s="231"/>
      <c r="MRT39" s="231"/>
      <c r="MRU39" s="231"/>
      <c r="MRV39" s="231"/>
      <c r="MRW39" s="231"/>
      <c r="MRX39" s="231"/>
      <c r="MRY39" s="231"/>
      <c r="MRZ39" s="231"/>
      <c r="MSA39" s="231"/>
      <c r="MSB39" s="231"/>
      <c r="MSC39" s="231"/>
      <c r="MSD39" s="231"/>
      <c r="MSE39" s="231"/>
      <c r="MSF39" s="231"/>
      <c r="MSG39" s="231"/>
      <c r="MSH39" s="231"/>
      <c r="MSI39" s="231"/>
      <c r="MSJ39" s="231"/>
      <c r="MSK39" s="231"/>
      <c r="MSL39" s="231"/>
      <c r="MSM39" s="231"/>
      <c r="MSN39" s="231"/>
      <c r="MSO39" s="231"/>
      <c r="MSP39" s="231"/>
      <c r="MSQ39" s="231"/>
      <c r="MSR39" s="231"/>
      <c r="MSS39" s="231"/>
      <c r="MST39" s="231"/>
      <c r="MSU39" s="231"/>
      <c r="MSV39" s="231"/>
      <c r="MSW39" s="231"/>
      <c r="MSX39" s="231"/>
      <c r="MSY39" s="231"/>
      <c r="MSZ39" s="231"/>
      <c r="MTA39" s="231"/>
      <c r="MTB39" s="231"/>
      <c r="MTC39" s="231"/>
      <c r="MTD39" s="231"/>
      <c r="MTE39" s="231"/>
      <c r="MTF39" s="231"/>
      <c r="MTG39" s="231"/>
      <c r="MTH39" s="231"/>
      <c r="MTI39" s="231"/>
      <c r="MTJ39" s="231"/>
      <c r="MTK39" s="231"/>
      <c r="MTL39" s="231"/>
      <c r="MTM39" s="231"/>
      <c r="MTN39" s="231"/>
      <c r="MTO39" s="231"/>
      <c r="MTP39" s="231"/>
      <c r="MTQ39" s="231"/>
      <c r="MTR39" s="231"/>
      <c r="MTS39" s="231"/>
      <c r="MTT39" s="231"/>
      <c r="MTU39" s="231"/>
      <c r="MTV39" s="231"/>
      <c r="MTW39" s="231"/>
      <c r="MTX39" s="231"/>
      <c r="MTY39" s="231"/>
      <c r="MTZ39" s="231"/>
      <c r="MUA39" s="231"/>
      <c r="MUB39" s="231"/>
      <c r="MUC39" s="231"/>
      <c r="MUD39" s="231"/>
      <c r="MUE39" s="231"/>
      <c r="MUF39" s="231"/>
      <c r="MUG39" s="231"/>
      <c r="MUH39" s="231"/>
      <c r="MUI39" s="231"/>
      <c r="MUJ39" s="231"/>
      <c r="MUK39" s="231"/>
      <c r="MUL39" s="231"/>
      <c r="MUM39" s="231"/>
      <c r="MUN39" s="231"/>
      <c r="MUO39" s="231"/>
      <c r="MUP39" s="231"/>
      <c r="MUQ39" s="231"/>
      <c r="MUR39" s="231"/>
      <c r="MUS39" s="231"/>
      <c r="MUT39" s="231"/>
      <c r="MUU39" s="231"/>
      <c r="MUV39" s="231"/>
      <c r="MUW39" s="231"/>
      <c r="MUX39" s="231"/>
      <c r="MUY39" s="231"/>
      <c r="MUZ39" s="231"/>
      <c r="MVA39" s="231"/>
      <c r="MVB39" s="231"/>
      <c r="MVC39" s="231"/>
      <c r="MVD39" s="231"/>
      <c r="MVE39" s="231"/>
      <c r="MVF39" s="231"/>
      <c r="MVG39" s="231"/>
      <c r="MVH39" s="231"/>
      <c r="MVI39" s="231"/>
      <c r="MVJ39" s="231"/>
      <c r="MVK39" s="231"/>
      <c r="MVL39" s="231"/>
      <c r="MVM39" s="231"/>
      <c r="MVN39" s="231"/>
      <c r="MVO39" s="231"/>
      <c r="MVP39" s="231"/>
      <c r="MVQ39" s="231"/>
      <c r="MVR39" s="231"/>
      <c r="MVS39" s="231"/>
      <c r="MVT39" s="231"/>
      <c r="MVU39" s="231"/>
      <c r="MVV39" s="231"/>
      <c r="MVW39" s="231"/>
      <c r="MVX39" s="231"/>
      <c r="MVY39" s="231"/>
      <c r="MVZ39" s="231"/>
      <c r="MWA39" s="231"/>
      <c r="MWB39" s="231"/>
      <c r="MWC39" s="231"/>
      <c r="MWD39" s="231"/>
      <c r="MWE39" s="231"/>
      <c r="MWF39" s="231"/>
      <c r="MWG39" s="231"/>
      <c r="MWH39" s="231"/>
      <c r="MWI39" s="231"/>
      <c r="MWJ39" s="231"/>
      <c r="MWK39" s="231"/>
      <c r="MWL39" s="231"/>
      <c r="MWM39" s="231"/>
      <c r="MWN39" s="231"/>
      <c r="MWO39" s="231"/>
      <c r="MWP39" s="231"/>
      <c r="MWQ39" s="231"/>
      <c r="MWR39" s="231"/>
      <c r="MWS39" s="231"/>
      <c r="MWT39" s="231"/>
      <c r="MWU39" s="231"/>
      <c r="MWV39" s="231"/>
      <c r="MWW39" s="231"/>
      <c r="MWX39" s="231"/>
      <c r="MWY39" s="231"/>
      <c r="MWZ39" s="231"/>
      <c r="MXA39" s="231"/>
      <c r="MXB39" s="231"/>
      <c r="MXC39" s="231"/>
      <c r="MXD39" s="231"/>
      <c r="MXE39" s="231"/>
      <c r="MXF39" s="231"/>
      <c r="MXG39" s="231"/>
      <c r="MXH39" s="231"/>
      <c r="MXI39" s="231"/>
      <c r="MXJ39" s="231"/>
      <c r="MXK39" s="231"/>
      <c r="MXL39" s="231"/>
      <c r="MXM39" s="231"/>
      <c r="MXN39" s="231"/>
      <c r="MXO39" s="231"/>
      <c r="MXP39" s="231"/>
      <c r="MXQ39" s="231"/>
      <c r="MXR39" s="231"/>
      <c r="MXS39" s="231"/>
      <c r="MXT39" s="231"/>
      <c r="MXU39" s="231"/>
      <c r="MXV39" s="231"/>
      <c r="MXW39" s="231"/>
      <c r="MXX39" s="231"/>
      <c r="MXY39" s="231"/>
      <c r="MXZ39" s="231"/>
      <c r="MYA39" s="231"/>
      <c r="MYB39" s="231"/>
      <c r="MYC39" s="231"/>
      <c r="MYD39" s="231"/>
      <c r="MYE39" s="231"/>
      <c r="MYF39" s="231"/>
      <c r="MYG39" s="231"/>
      <c r="MYH39" s="231"/>
      <c r="MYI39" s="231"/>
      <c r="MYJ39" s="231"/>
      <c r="MYK39" s="231"/>
      <c r="MYL39" s="231"/>
      <c r="MYM39" s="231"/>
      <c r="MYN39" s="231"/>
      <c r="MYO39" s="231"/>
      <c r="MYP39" s="231"/>
      <c r="MYQ39" s="231"/>
      <c r="MYR39" s="231"/>
      <c r="MYS39" s="231"/>
      <c r="MYT39" s="231"/>
      <c r="MYU39" s="231"/>
      <c r="MYV39" s="231"/>
      <c r="MYW39" s="231"/>
      <c r="MYX39" s="231"/>
      <c r="MYY39" s="231"/>
      <c r="MYZ39" s="231"/>
      <c r="MZA39" s="231"/>
      <c r="MZB39" s="231"/>
      <c r="MZC39" s="231"/>
      <c r="MZD39" s="231"/>
      <c r="MZE39" s="231"/>
      <c r="MZF39" s="231"/>
      <c r="MZG39" s="231"/>
      <c r="MZH39" s="231"/>
      <c r="MZI39" s="231"/>
      <c r="MZJ39" s="231"/>
      <c r="MZK39" s="231"/>
      <c r="MZL39" s="231"/>
      <c r="MZM39" s="231"/>
      <c r="MZN39" s="231"/>
      <c r="MZO39" s="231"/>
      <c r="MZP39" s="231"/>
      <c r="MZQ39" s="231"/>
      <c r="MZR39" s="231"/>
      <c r="MZS39" s="231"/>
      <c r="MZT39" s="231"/>
      <c r="MZU39" s="231"/>
      <c r="MZV39" s="231"/>
      <c r="MZW39" s="231"/>
      <c r="MZX39" s="231"/>
      <c r="MZY39" s="231"/>
      <c r="MZZ39" s="231"/>
      <c r="NAA39" s="231"/>
      <c r="NAB39" s="231"/>
      <c r="NAC39" s="231"/>
      <c r="NAD39" s="231"/>
      <c r="NAE39" s="231"/>
      <c r="NAF39" s="231"/>
      <c r="NAG39" s="231"/>
      <c r="NAH39" s="231"/>
      <c r="NAI39" s="231"/>
      <c r="NAJ39" s="231"/>
      <c r="NAK39" s="231"/>
      <c r="NAL39" s="231"/>
      <c r="NAM39" s="231"/>
      <c r="NAN39" s="231"/>
      <c r="NAO39" s="231"/>
      <c r="NAP39" s="231"/>
      <c r="NAQ39" s="231"/>
      <c r="NAR39" s="231"/>
      <c r="NAS39" s="231"/>
      <c r="NAT39" s="231"/>
      <c r="NAU39" s="231"/>
      <c r="NAV39" s="231"/>
      <c r="NAW39" s="231"/>
      <c r="NAX39" s="231"/>
      <c r="NAY39" s="231"/>
      <c r="NAZ39" s="231"/>
      <c r="NBA39" s="231"/>
      <c r="NBB39" s="231"/>
      <c r="NBC39" s="231"/>
      <c r="NBD39" s="231"/>
      <c r="NBE39" s="231"/>
      <c r="NBF39" s="231"/>
      <c r="NBG39" s="231"/>
      <c r="NBH39" s="231"/>
      <c r="NBI39" s="231"/>
      <c r="NBJ39" s="231"/>
      <c r="NBK39" s="231"/>
      <c r="NBL39" s="231"/>
      <c r="NBM39" s="231"/>
      <c r="NBN39" s="231"/>
      <c r="NBO39" s="231"/>
      <c r="NBP39" s="231"/>
      <c r="NBQ39" s="231"/>
      <c r="NBR39" s="231"/>
      <c r="NBS39" s="231"/>
      <c r="NBT39" s="231"/>
      <c r="NBU39" s="231"/>
      <c r="NBV39" s="231"/>
      <c r="NBW39" s="231"/>
      <c r="NBX39" s="231"/>
      <c r="NBY39" s="231"/>
      <c r="NBZ39" s="231"/>
      <c r="NCA39" s="231"/>
      <c r="NCB39" s="231"/>
      <c r="NCC39" s="231"/>
      <c r="NCD39" s="231"/>
      <c r="NCE39" s="231"/>
      <c r="NCF39" s="231"/>
      <c r="NCG39" s="231"/>
      <c r="NCH39" s="231"/>
      <c r="NCI39" s="231"/>
      <c r="NCJ39" s="231"/>
      <c r="NCK39" s="231"/>
      <c r="NCL39" s="231"/>
      <c r="NCM39" s="231"/>
      <c r="NCN39" s="231"/>
      <c r="NCO39" s="231"/>
      <c r="NCP39" s="231"/>
      <c r="NCQ39" s="231"/>
      <c r="NCR39" s="231"/>
      <c r="NCS39" s="231"/>
      <c r="NCT39" s="231"/>
      <c r="NCU39" s="231"/>
      <c r="NCV39" s="231"/>
      <c r="NCW39" s="231"/>
      <c r="NCX39" s="231"/>
      <c r="NCY39" s="231"/>
      <c r="NCZ39" s="231"/>
      <c r="NDA39" s="231"/>
      <c r="NDB39" s="231"/>
      <c r="NDC39" s="231"/>
      <c r="NDD39" s="231"/>
      <c r="NDE39" s="231"/>
      <c r="NDF39" s="231"/>
      <c r="NDG39" s="231"/>
      <c r="NDH39" s="231"/>
      <c r="NDI39" s="231"/>
      <c r="NDJ39" s="231"/>
      <c r="NDK39" s="231"/>
      <c r="NDL39" s="231"/>
      <c r="NDM39" s="231"/>
      <c r="NDN39" s="231"/>
      <c r="NDO39" s="231"/>
      <c r="NDP39" s="231"/>
      <c r="NDQ39" s="231"/>
      <c r="NDR39" s="231"/>
      <c r="NDS39" s="231"/>
      <c r="NDT39" s="231"/>
      <c r="NDU39" s="231"/>
      <c r="NDV39" s="231"/>
      <c r="NDW39" s="231"/>
      <c r="NDX39" s="231"/>
      <c r="NDY39" s="231"/>
      <c r="NDZ39" s="231"/>
      <c r="NEA39" s="231"/>
      <c r="NEB39" s="231"/>
      <c r="NEC39" s="231"/>
      <c r="NED39" s="231"/>
      <c r="NEE39" s="231"/>
      <c r="NEF39" s="231"/>
      <c r="NEG39" s="231"/>
      <c r="NEH39" s="231"/>
      <c r="NEI39" s="231"/>
      <c r="NEJ39" s="231"/>
      <c r="NEK39" s="231"/>
      <c r="NEL39" s="231"/>
      <c r="NEM39" s="231"/>
      <c r="NEN39" s="231"/>
      <c r="NEO39" s="231"/>
      <c r="NEP39" s="231"/>
      <c r="NEQ39" s="231"/>
      <c r="NER39" s="231"/>
      <c r="NES39" s="231"/>
      <c r="NET39" s="231"/>
      <c r="NEU39" s="231"/>
      <c r="NEV39" s="231"/>
      <c r="NEW39" s="231"/>
      <c r="NEX39" s="231"/>
      <c r="NEY39" s="231"/>
      <c r="NEZ39" s="231"/>
      <c r="NFA39" s="231"/>
      <c r="NFB39" s="231"/>
      <c r="NFC39" s="231"/>
      <c r="NFD39" s="231"/>
      <c r="NFE39" s="231"/>
      <c r="NFF39" s="231"/>
      <c r="NFG39" s="231"/>
      <c r="NFH39" s="231"/>
      <c r="NFI39" s="231"/>
      <c r="NFJ39" s="231"/>
      <c r="NFK39" s="231"/>
      <c r="NFL39" s="231"/>
      <c r="NFM39" s="231"/>
      <c r="NFN39" s="231"/>
      <c r="NFO39" s="231"/>
      <c r="NFP39" s="231"/>
      <c r="NFQ39" s="231"/>
      <c r="NFR39" s="231"/>
      <c r="NFS39" s="231"/>
      <c r="NFT39" s="231"/>
      <c r="NFU39" s="231"/>
      <c r="NFV39" s="231"/>
      <c r="NFW39" s="231"/>
      <c r="NFX39" s="231"/>
      <c r="NFY39" s="231"/>
      <c r="NFZ39" s="231"/>
      <c r="NGA39" s="231"/>
      <c r="NGB39" s="231"/>
      <c r="NGC39" s="231"/>
      <c r="NGD39" s="231"/>
      <c r="NGE39" s="231"/>
      <c r="NGF39" s="231"/>
      <c r="NGG39" s="231"/>
      <c r="NGH39" s="231"/>
      <c r="NGI39" s="231"/>
      <c r="NGJ39" s="231"/>
      <c r="NGK39" s="231"/>
      <c r="NGL39" s="231"/>
      <c r="NGM39" s="231"/>
      <c r="NGN39" s="231"/>
      <c r="NGO39" s="231"/>
      <c r="NGP39" s="231"/>
      <c r="NGQ39" s="231"/>
      <c r="NGR39" s="231"/>
      <c r="NGS39" s="231"/>
      <c r="NGT39" s="231"/>
      <c r="NGU39" s="231"/>
      <c r="NGV39" s="231"/>
      <c r="NGW39" s="231"/>
      <c r="NGX39" s="231"/>
      <c r="NGY39" s="231"/>
      <c r="NGZ39" s="231"/>
      <c r="NHA39" s="231"/>
      <c r="NHB39" s="231"/>
      <c r="NHC39" s="231"/>
      <c r="NHD39" s="231"/>
      <c r="NHE39" s="231"/>
      <c r="NHF39" s="231"/>
      <c r="NHG39" s="231"/>
      <c r="NHH39" s="231"/>
      <c r="NHI39" s="231"/>
      <c r="NHJ39" s="231"/>
      <c r="NHK39" s="231"/>
      <c r="NHL39" s="231"/>
      <c r="NHM39" s="231"/>
      <c r="NHN39" s="231"/>
      <c r="NHO39" s="231"/>
      <c r="NHP39" s="231"/>
      <c r="NHQ39" s="231"/>
      <c r="NHR39" s="231"/>
      <c r="NHS39" s="231"/>
      <c r="NHT39" s="231"/>
      <c r="NHU39" s="231"/>
      <c r="NHV39" s="231"/>
      <c r="NHW39" s="231"/>
      <c r="NHX39" s="231"/>
      <c r="NHY39" s="231"/>
      <c r="NHZ39" s="231"/>
      <c r="NIA39" s="231"/>
      <c r="NIB39" s="231"/>
      <c r="NIC39" s="231"/>
      <c r="NID39" s="231"/>
      <c r="NIE39" s="231"/>
      <c r="NIF39" s="231"/>
      <c r="NIG39" s="231"/>
      <c r="NIH39" s="231"/>
      <c r="NII39" s="231"/>
      <c r="NIJ39" s="231"/>
      <c r="NIK39" s="231"/>
      <c r="NIL39" s="231"/>
      <c r="NIM39" s="231"/>
      <c r="NIN39" s="231"/>
      <c r="NIO39" s="231"/>
      <c r="NIP39" s="231"/>
      <c r="NIQ39" s="231"/>
      <c r="NIR39" s="231"/>
      <c r="NIS39" s="231"/>
      <c r="NIT39" s="231"/>
      <c r="NIU39" s="231"/>
      <c r="NIV39" s="231"/>
      <c r="NIW39" s="231"/>
      <c r="NIX39" s="231"/>
      <c r="NIY39" s="231"/>
      <c r="NIZ39" s="231"/>
      <c r="NJA39" s="231"/>
      <c r="NJB39" s="231"/>
      <c r="NJC39" s="231"/>
      <c r="NJD39" s="231"/>
      <c r="NJE39" s="231"/>
      <c r="NJF39" s="231"/>
      <c r="NJG39" s="231"/>
      <c r="NJH39" s="231"/>
      <c r="NJI39" s="231"/>
      <c r="NJJ39" s="231"/>
      <c r="NJK39" s="231"/>
      <c r="NJL39" s="231"/>
      <c r="NJM39" s="231"/>
      <c r="NJN39" s="231"/>
      <c r="NJO39" s="231"/>
      <c r="NJP39" s="231"/>
      <c r="NJQ39" s="231"/>
      <c r="NJR39" s="231"/>
      <c r="NJS39" s="231"/>
      <c r="NJT39" s="231"/>
      <c r="NJU39" s="231"/>
      <c r="NJV39" s="231"/>
      <c r="NJW39" s="231"/>
      <c r="NJX39" s="231"/>
      <c r="NJY39" s="231"/>
      <c r="NJZ39" s="231"/>
      <c r="NKA39" s="231"/>
      <c r="NKB39" s="231"/>
      <c r="NKC39" s="231"/>
      <c r="NKD39" s="231"/>
      <c r="NKE39" s="231"/>
      <c r="NKF39" s="231"/>
      <c r="NKG39" s="231"/>
      <c r="NKH39" s="231"/>
      <c r="NKI39" s="231"/>
      <c r="NKJ39" s="231"/>
      <c r="NKK39" s="231"/>
      <c r="NKL39" s="231"/>
      <c r="NKM39" s="231"/>
      <c r="NKN39" s="231"/>
      <c r="NKO39" s="231"/>
      <c r="NKP39" s="231"/>
      <c r="NKQ39" s="231"/>
      <c r="NKR39" s="231"/>
      <c r="NKS39" s="231"/>
      <c r="NKT39" s="231"/>
      <c r="NKU39" s="231"/>
      <c r="NKV39" s="231"/>
      <c r="NKW39" s="231"/>
      <c r="NKX39" s="231"/>
      <c r="NKY39" s="231"/>
      <c r="NKZ39" s="231"/>
      <c r="NLA39" s="231"/>
      <c r="NLB39" s="231"/>
      <c r="NLC39" s="231"/>
      <c r="NLD39" s="231"/>
      <c r="NLE39" s="231"/>
      <c r="NLF39" s="231"/>
      <c r="NLG39" s="231"/>
      <c r="NLH39" s="231"/>
      <c r="NLI39" s="231"/>
      <c r="NLJ39" s="231"/>
      <c r="NLK39" s="231"/>
      <c r="NLL39" s="231"/>
      <c r="NLM39" s="231"/>
      <c r="NLN39" s="231"/>
      <c r="NLO39" s="231"/>
      <c r="NLP39" s="231"/>
      <c r="NLQ39" s="231"/>
      <c r="NLR39" s="231"/>
      <c r="NLS39" s="231"/>
      <c r="NLT39" s="231"/>
      <c r="NLU39" s="231"/>
      <c r="NLV39" s="231"/>
      <c r="NLW39" s="231"/>
      <c r="NLX39" s="231"/>
      <c r="NLY39" s="231"/>
      <c r="NLZ39" s="231"/>
      <c r="NMA39" s="231"/>
      <c r="NMB39" s="231"/>
      <c r="NMC39" s="231"/>
      <c r="NMD39" s="231"/>
      <c r="NME39" s="231"/>
      <c r="NMF39" s="231"/>
      <c r="NMG39" s="231"/>
      <c r="NMH39" s="231"/>
      <c r="NMI39" s="231"/>
      <c r="NMJ39" s="231"/>
      <c r="NMK39" s="231"/>
      <c r="NML39" s="231"/>
      <c r="NMM39" s="231"/>
      <c r="NMN39" s="231"/>
      <c r="NMO39" s="231"/>
      <c r="NMP39" s="231"/>
      <c r="NMQ39" s="231"/>
      <c r="NMR39" s="231"/>
      <c r="NMS39" s="231"/>
      <c r="NMT39" s="231"/>
      <c r="NMU39" s="231"/>
      <c r="NMV39" s="231"/>
      <c r="NMW39" s="231"/>
      <c r="NMX39" s="231"/>
      <c r="NMY39" s="231"/>
      <c r="NMZ39" s="231"/>
      <c r="NNA39" s="231"/>
      <c r="NNB39" s="231"/>
      <c r="NNC39" s="231"/>
      <c r="NND39" s="231"/>
      <c r="NNE39" s="231"/>
      <c r="NNF39" s="231"/>
      <c r="NNG39" s="231"/>
      <c r="NNH39" s="231"/>
      <c r="NNI39" s="231"/>
      <c r="NNJ39" s="231"/>
      <c r="NNK39" s="231"/>
      <c r="NNL39" s="231"/>
      <c r="NNM39" s="231"/>
      <c r="NNN39" s="231"/>
      <c r="NNO39" s="231"/>
      <c r="NNP39" s="231"/>
      <c r="NNQ39" s="231"/>
      <c r="NNR39" s="231"/>
      <c r="NNS39" s="231"/>
      <c r="NNT39" s="231"/>
      <c r="NNU39" s="231"/>
      <c r="NNV39" s="231"/>
      <c r="NNW39" s="231"/>
      <c r="NNX39" s="231"/>
      <c r="NNY39" s="231"/>
      <c r="NNZ39" s="231"/>
      <c r="NOA39" s="231"/>
      <c r="NOB39" s="231"/>
      <c r="NOC39" s="231"/>
      <c r="NOD39" s="231"/>
      <c r="NOE39" s="231"/>
      <c r="NOF39" s="231"/>
      <c r="NOG39" s="231"/>
      <c r="NOH39" s="231"/>
      <c r="NOI39" s="231"/>
      <c r="NOJ39" s="231"/>
      <c r="NOK39" s="231"/>
      <c r="NOL39" s="231"/>
      <c r="NOM39" s="231"/>
      <c r="NON39" s="231"/>
      <c r="NOO39" s="231"/>
      <c r="NOP39" s="231"/>
      <c r="NOQ39" s="231"/>
      <c r="NOR39" s="231"/>
      <c r="NOS39" s="231"/>
      <c r="NOT39" s="231"/>
      <c r="NOU39" s="231"/>
      <c r="NOV39" s="231"/>
      <c r="NOW39" s="231"/>
      <c r="NOX39" s="231"/>
      <c r="NOY39" s="231"/>
      <c r="NOZ39" s="231"/>
      <c r="NPA39" s="231"/>
      <c r="NPB39" s="231"/>
      <c r="NPC39" s="231"/>
      <c r="NPD39" s="231"/>
      <c r="NPE39" s="231"/>
      <c r="NPF39" s="231"/>
      <c r="NPG39" s="231"/>
      <c r="NPH39" s="231"/>
      <c r="NPI39" s="231"/>
      <c r="NPJ39" s="231"/>
      <c r="NPK39" s="231"/>
      <c r="NPL39" s="231"/>
      <c r="NPM39" s="231"/>
      <c r="NPN39" s="231"/>
      <c r="NPO39" s="231"/>
      <c r="NPP39" s="231"/>
      <c r="NPQ39" s="231"/>
      <c r="NPR39" s="231"/>
      <c r="NPS39" s="231"/>
      <c r="NPT39" s="231"/>
      <c r="NPU39" s="231"/>
      <c r="NPV39" s="231"/>
      <c r="NPW39" s="231"/>
      <c r="NPX39" s="231"/>
      <c r="NPY39" s="231"/>
      <c r="NPZ39" s="231"/>
      <c r="NQA39" s="231"/>
      <c r="NQB39" s="231"/>
      <c r="NQC39" s="231"/>
      <c r="NQD39" s="231"/>
      <c r="NQE39" s="231"/>
      <c r="NQF39" s="231"/>
      <c r="NQG39" s="231"/>
      <c r="NQH39" s="231"/>
      <c r="NQI39" s="231"/>
      <c r="NQJ39" s="231"/>
      <c r="NQK39" s="231"/>
      <c r="NQL39" s="231"/>
      <c r="NQM39" s="231"/>
      <c r="NQN39" s="231"/>
      <c r="NQO39" s="231"/>
      <c r="NQP39" s="231"/>
      <c r="NQQ39" s="231"/>
      <c r="NQR39" s="231"/>
      <c r="NQS39" s="231"/>
      <c r="NQT39" s="231"/>
      <c r="NQU39" s="231"/>
      <c r="NQV39" s="231"/>
      <c r="NQW39" s="231"/>
      <c r="NQX39" s="231"/>
      <c r="NQY39" s="231"/>
      <c r="NQZ39" s="231"/>
      <c r="NRA39" s="231"/>
      <c r="NRB39" s="231"/>
      <c r="NRC39" s="231"/>
      <c r="NRD39" s="231"/>
      <c r="NRE39" s="231"/>
      <c r="NRF39" s="231"/>
      <c r="NRG39" s="231"/>
      <c r="NRH39" s="231"/>
      <c r="NRI39" s="231"/>
      <c r="NRJ39" s="231"/>
      <c r="NRK39" s="231"/>
      <c r="NRL39" s="231"/>
      <c r="NRM39" s="231"/>
      <c r="NRN39" s="231"/>
      <c r="NRO39" s="231"/>
      <c r="NRP39" s="231"/>
      <c r="NRQ39" s="231"/>
      <c r="NRR39" s="231"/>
      <c r="NRS39" s="231"/>
      <c r="NRT39" s="231"/>
      <c r="NRU39" s="231"/>
      <c r="NRV39" s="231"/>
      <c r="NRW39" s="231"/>
      <c r="NRX39" s="231"/>
      <c r="NRY39" s="231"/>
      <c r="NRZ39" s="231"/>
      <c r="NSA39" s="231"/>
      <c r="NSB39" s="231"/>
      <c r="NSC39" s="231"/>
      <c r="NSD39" s="231"/>
      <c r="NSE39" s="231"/>
      <c r="NSF39" s="231"/>
      <c r="NSG39" s="231"/>
      <c r="NSH39" s="231"/>
      <c r="NSI39" s="231"/>
      <c r="NSJ39" s="231"/>
      <c r="NSK39" s="231"/>
      <c r="NSL39" s="231"/>
      <c r="NSM39" s="231"/>
      <c r="NSN39" s="231"/>
      <c r="NSO39" s="231"/>
      <c r="NSP39" s="231"/>
      <c r="NSQ39" s="231"/>
      <c r="NSR39" s="231"/>
      <c r="NSS39" s="231"/>
      <c r="NST39" s="231"/>
      <c r="NSU39" s="231"/>
      <c r="NSV39" s="231"/>
      <c r="NSW39" s="231"/>
      <c r="NSX39" s="231"/>
      <c r="NSY39" s="231"/>
      <c r="NSZ39" s="231"/>
      <c r="NTA39" s="231"/>
      <c r="NTB39" s="231"/>
      <c r="NTC39" s="231"/>
      <c r="NTD39" s="231"/>
      <c r="NTE39" s="231"/>
      <c r="NTF39" s="231"/>
      <c r="NTG39" s="231"/>
      <c r="NTH39" s="231"/>
      <c r="NTI39" s="231"/>
      <c r="NTJ39" s="231"/>
      <c r="NTK39" s="231"/>
      <c r="NTL39" s="231"/>
      <c r="NTM39" s="231"/>
      <c r="NTN39" s="231"/>
      <c r="NTO39" s="231"/>
      <c r="NTP39" s="231"/>
      <c r="NTQ39" s="231"/>
      <c r="NTR39" s="231"/>
      <c r="NTS39" s="231"/>
      <c r="NTT39" s="231"/>
      <c r="NTU39" s="231"/>
      <c r="NTV39" s="231"/>
      <c r="NTW39" s="231"/>
      <c r="NTX39" s="231"/>
      <c r="NTY39" s="231"/>
      <c r="NTZ39" s="231"/>
      <c r="NUA39" s="231"/>
      <c r="NUB39" s="231"/>
      <c r="NUC39" s="231"/>
      <c r="NUD39" s="231"/>
      <c r="NUE39" s="231"/>
      <c r="NUF39" s="231"/>
      <c r="NUG39" s="231"/>
      <c r="NUH39" s="231"/>
      <c r="NUI39" s="231"/>
      <c r="NUJ39" s="231"/>
      <c r="NUK39" s="231"/>
      <c r="NUL39" s="231"/>
      <c r="NUM39" s="231"/>
      <c r="NUN39" s="231"/>
      <c r="NUO39" s="231"/>
      <c r="NUP39" s="231"/>
      <c r="NUQ39" s="231"/>
      <c r="NUR39" s="231"/>
      <c r="NUS39" s="231"/>
      <c r="NUT39" s="231"/>
      <c r="NUU39" s="231"/>
      <c r="NUV39" s="231"/>
      <c r="NUW39" s="231"/>
      <c r="NUX39" s="231"/>
      <c r="NUY39" s="231"/>
      <c r="NUZ39" s="231"/>
      <c r="NVA39" s="231"/>
      <c r="NVB39" s="231"/>
      <c r="NVC39" s="231"/>
      <c r="NVD39" s="231"/>
      <c r="NVE39" s="231"/>
      <c r="NVF39" s="231"/>
      <c r="NVG39" s="231"/>
      <c r="NVH39" s="231"/>
      <c r="NVI39" s="231"/>
      <c r="NVJ39" s="231"/>
      <c r="NVK39" s="231"/>
      <c r="NVL39" s="231"/>
      <c r="NVM39" s="231"/>
      <c r="NVN39" s="231"/>
      <c r="NVO39" s="231"/>
      <c r="NVP39" s="231"/>
      <c r="NVQ39" s="231"/>
      <c r="NVR39" s="231"/>
      <c r="NVS39" s="231"/>
      <c r="NVT39" s="231"/>
      <c r="NVU39" s="231"/>
      <c r="NVV39" s="231"/>
      <c r="NVW39" s="231"/>
      <c r="NVX39" s="231"/>
      <c r="NVY39" s="231"/>
      <c r="NVZ39" s="231"/>
      <c r="NWA39" s="231"/>
      <c r="NWB39" s="231"/>
      <c r="NWC39" s="231"/>
      <c r="NWD39" s="231"/>
      <c r="NWE39" s="231"/>
      <c r="NWF39" s="231"/>
      <c r="NWG39" s="231"/>
      <c r="NWH39" s="231"/>
      <c r="NWI39" s="231"/>
      <c r="NWJ39" s="231"/>
      <c r="NWK39" s="231"/>
      <c r="NWL39" s="231"/>
      <c r="NWM39" s="231"/>
      <c r="NWN39" s="231"/>
      <c r="NWO39" s="231"/>
      <c r="NWP39" s="231"/>
      <c r="NWQ39" s="231"/>
      <c r="NWR39" s="231"/>
      <c r="NWS39" s="231"/>
      <c r="NWT39" s="231"/>
      <c r="NWU39" s="231"/>
      <c r="NWV39" s="231"/>
      <c r="NWW39" s="231"/>
      <c r="NWX39" s="231"/>
      <c r="NWY39" s="231"/>
      <c r="NWZ39" s="231"/>
      <c r="NXA39" s="231"/>
      <c r="NXB39" s="231"/>
      <c r="NXC39" s="231"/>
      <c r="NXD39" s="231"/>
      <c r="NXE39" s="231"/>
      <c r="NXF39" s="231"/>
      <c r="NXG39" s="231"/>
      <c r="NXH39" s="231"/>
      <c r="NXI39" s="231"/>
      <c r="NXJ39" s="231"/>
      <c r="NXK39" s="231"/>
      <c r="NXL39" s="231"/>
      <c r="NXM39" s="231"/>
      <c r="NXN39" s="231"/>
      <c r="NXO39" s="231"/>
      <c r="NXP39" s="231"/>
      <c r="NXQ39" s="231"/>
      <c r="NXR39" s="231"/>
      <c r="NXS39" s="231"/>
      <c r="NXT39" s="231"/>
      <c r="NXU39" s="231"/>
      <c r="NXV39" s="231"/>
      <c r="NXW39" s="231"/>
      <c r="NXX39" s="231"/>
      <c r="NXY39" s="231"/>
      <c r="NXZ39" s="231"/>
      <c r="NYA39" s="231"/>
      <c r="NYB39" s="231"/>
      <c r="NYC39" s="231"/>
      <c r="NYD39" s="231"/>
      <c r="NYE39" s="231"/>
      <c r="NYF39" s="231"/>
      <c r="NYG39" s="231"/>
      <c r="NYH39" s="231"/>
      <c r="NYI39" s="231"/>
      <c r="NYJ39" s="231"/>
      <c r="NYK39" s="231"/>
      <c r="NYL39" s="231"/>
      <c r="NYM39" s="231"/>
      <c r="NYN39" s="231"/>
      <c r="NYO39" s="231"/>
      <c r="NYP39" s="231"/>
      <c r="NYQ39" s="231"/>
      <c r="NYR39" s="231"/>
      <c r="NYS39" s="231"/>
      <c r="NYT39" s="231"/>
      <c r="NYU39" s="231"/>
      <c r="NYV39" s="231"/>
      <c r="NYW39" s="231"/>
      <c r="NYX39" s="231"/>
      <c r="NYY39" s="231"/>
      <c r="NYZ39" s="231"/>
      <c r="NZA39" s="231"/>
      <c r="NZB39" s="231"/>
      <c r="NZC39" s="231"/>
      <c r="NZD39" s="231"/>
      <c r="NZE39" s="231"/>
      <c r="NZF39" s="231"/>
      <c r="NZG39" s="231"/>
      <c r="NZH39" s="231"/>
      <c r="NZI39" s="231"/>
      <c r="NZJ39" s="231"/>
      <c r="NZK39" s="231"/>
      <c r="NZL39" s="231"/>
      <c r="NZM39" s="231"/>
      <c r="NZN39" s="231"/>
      <c r="NZO39" s="231"/>
      <c r="NZP39" s="231"/>
      <c r="NZQ39" s="231"/>
      <c r="NZR39" s="231"/>
      <c r="NZS39" s="231"/>
      <c r="NZT39" s="231"/>
      <c r="NZU39" s="231"/>
      <c r="NZV39" s="231"/>
      <c r="NZW39" s="231"/>
      <c r="NZX39" s="231"/>
      <c r="NZY39" s="231"/>
      <c r="NZZ39" s="231"/>
      <c r="OAA39" s="231"/>
      <c r="OAB39" s="231"/>
      <c r="OAC39" s="231"/>
      <c r="OAD39" s="231"/>
      <c r="OAE39" s="231"/>
      <c r="OAF39" s="231"/>
      <c r="OAG39" s="231"/>
      <c r="OAH39" s="231"/>
      <c r="OAI39" s="231"/>
      <c r="OAJ39" s="231"/>
      <c r="OAK39" s="231"/>
      <c r="OAL39" s="231"/>
      <c r="OAM39" s="231"/>
      <c r="OAN39" s="231"/>
      <c r="OAO39" s="231"/>
      <c r="OAP39" s="231"/>
      <c r="OAQ39" s="231"/>
      <c r="OAR39" s="231"/>
      <c r="OAS39" s="231"/>
      <c r="OAT39" s="231"/>
      <c r="OAU39" s="231"/>
      <c r="OAV39" s="231"/>
      <c r="OAW39" s="231"/>
      <c r="OAX39" s="231"/>
      <c r="OAY39" s="231"/>
      <c r="OAZ39" s="231"/>
      <c r="OBA39" s="231"/>
      <c r="OBB39" s="231"/>
      <c r="OBC39" s="231"/>
      <c r="OBD39" s="231"/>
      <c r="OBE39" s="231"/>
      <c r="OBF39" s="231"/>
      <c r="OBG39" s="231"/>
      <c r="OBH39" s="231"/>
      <c r="OBI39" s="231"/>
      <c r="OBJ39" s="231"/>
      <c r="OBK39" s="231"/>
      <c r="OBL39" s="231"/>
      <c r="OBM39" s="231"/>
      <c r="OBN39" s="231"/>
      <c r="OBO39" s="231"/>
      <c r="OBP39" s="231"/>
      <c r="OBQ39" s="231"/>
      <c r="OBR39" s="231"/>
      <c r="OBS39" s="231"/>
      <c r="OBT39" s="231"/>
      <c r="OBU39" s="231"/>
      <c r="OBV39" s="231"/>
      <c r="OBW39" s="231"/>
      <c r="OBX39" s="231"/>
      <c r="OBY39" s="231"/>
      <c r="OBZ39" s="231"/>
      <c r="OCA39" s="231"/>
      <c r="OCB39" s="231"/>
      <c r="OCC39" s="231"/>
      <c r="OCD39" s="231"/>
      <c r="OCE39" s="231"/>
      <c r="OCF39" s="231"/>
      <c r="OCG39" s="231"/>
      <c r="OCH39" s="231"/>
      <c r="OCI39" s="231"/>
      <c r="OCJ39" s="231"/>
      <c r="OCK39" s="231"/>
      <c r="OCL39" s="231"/>
      <c r="OCM39" s="231"/>
      <c r="OCN39" s="231"/>
      <c r="OCO39" s="231"/>
      <c r="OCP39" s="231"/>
      <c r="OCQ39" s="231"/>
      <c r="OCR39" s="231"/>
      <c r="OCS39" s="231"/>
      <c r="OCT39" s="231"/>
      <c r="OCU39" s="231"/>
      <c r="OCV39" s="231"/>
      <c r="OCW39" s="231"/>
      <c r="OCX39" s="231"/>
      <c r="OCY39" s="231"/>
      <c r="OCZ39" s="231"/>
      <c r="ODA39" s="231"/>
      <c r="ODB39" s="231"/>
      <c r="ODC39" s="231"/>
      <c r="ODD39" s="231"/>
      <c r="ODE39" s="231"/>
      <c r="ODF39" s="231"/>
      <c r="ODG39" s="231"/>
      <c r="ODH39" s="231"/>
      <c r="ODI39" s="231"/>
      <c r="ODJ39" s="231"/>
      <c r="ODK39" s="231"/>
      <c r="ODL39" s="231"/>
      <c r="ODM39" s="231"/>
      <c r="ODN39" s="231"/>
      <c r="ODO39" s="231"/>
      <c r="ODP39" s="231"/>
      <c r="ODQ39" s="231"/>
      <c r="ODR39" s="231"/>
      <c r="ODS39" s="231"/>
      <c r="ODT39" s="231"/>
      <c r="ODU39" s="231"/>
      <c r="ODV39" s="231"/>
      <c r="ODW39" s="231"/>
      <c r="ODX39" s="231"/>
      <c r="ODY39" s="231"/>
      <c r="ODZ39" s="231"/>
      <c r="OEA39" s="231"/>
      <c r="OEB39" s="231"/>
      <c r="OEC39" s="231"/>
      <c r="OED39" s="231"/>
      <c r="OEE39" s="231"/>
      <c r="OEF39" s="231"/>
      <c r="OEG39" s="231"/>
      <c r="OEH39" s="231"/>
      <c r="OEI39" s="231"/>
      <c r="OEJ39" s="231"/>
      <c r="OEK39" s="231"/>
      <c r="OEL39" s="231"/>
      <c r="OEM39" s="231"/>
      <c r="OEN39" s="231"/>
      <c r="OEO39" s="231"/>
      <c r="OEP39" s="231"/>
      <c r="OEQ39" s="231"/>
      <c r="OER39" s="231"/>
      <c r="OES39" s="231"/>
      <c r="OET39" s="231"/>
      <c r="OEU39" s="231"/>
      <c r="OEV39" s="231"/>
      <c r="OEW39" s="231"/>
      <c r="OEX39" s="231"/>
      <c r="OEY39" s="231"/>
      <c r="OEZ39" s="231"/>
      <c r="OFA39" s="231"/>
      <c r="OFB39" s="231"/>
      <c r="OFC39" s="231"/>
      <c r="OFD39" s="231"/>
      <c r="OFE39" s="231"/>
      <c r="OFF39" s="231"/>
      <c r="OFG39" s="231"/>
      <c r="OFH39" s="231"/>
      <c r="OFI39" s="231"/>
      <c r="OFJ39" s="231"/>
      <c r="OFK39" s="231"/>
      <c r="OFL39" s="231"/>
      <c r="OFM39" s="231"/>
      <c r="OFN39" s="231"/>
      <c r="OFO39" s="231"/>
      <c r="OFP39" s="231"/>
      <c r="OFQ39" s="231"/>
      <c r="OFR39" s="231"/>
      <c r="OFS39" s="231"/>
      <c r="OFT39" s="231"/>
      <c r="OFU39" s="231"/>
      <c r="OFV39" s="231"/>
      <c r="OFW39" s="231"/>
      <c r="OFX39" s="231"/>
      <c r="OFY39" s="231"/>
      <c r="OFZ39" s="231"/>
      <c r="OGA39" s="231"/>
      <c r="OGB39" s="231"/>
      <c r="OGC39" s="231"/>
      <c r="OGD39" s="231"/>
      <c r="OGE39" s="231"/>
      <c r="OGF39" s="231"/>
      <c r="OGG39" s="231"/>
      <c r="OGH39" s="231"/>
      <c r="OGI39" s="231"/>
      <c r="OGJ39" s="231"/>
      <c r="OGK39" s="231"/>
      <c r="OGL39" s="231"/>
      <c r="OGM39" s="231"/>
      <c r="OGN39" s="231"/>
      <c r="OGO39" s="231"/>
      <c r="OGP39" s="231"/>
      <c r="OGQ39" s="231"/>
      <c r="OGR39" s="231"/>
      <c r="OGS39" s="231"/>
      <c r="OGT39" s="231"/>
      <c r="OGU39" s="231"/>
      <c r="OGV39" s="231"/>
      <c r="OGW39" s="231"/>
      <c r="OGX39" s="231"/>
      <c r="OGY39" s="231"/>
      <c r="OGZ39" s="231"/>
      <c r="OHA39" s="231"/>
      <c r="OHB39" s="231"/>
      <c r="OHC39" s="231"/>
      <c r="OHD39" s="231"/>
      <c r="OHE39" s="231"/>
      <c r="OHF39" s="231"/>
      <c r="OHG39" s="231"/>
      <c r="OHH39" s="231"/>
      <c r="OHI39" s="231"/>
      <c r="OHJ39" s="231"/>
      <c r="OHK39" s="231"/>
      <c r="OHL39" s="231"/>
      <c r="OHM39" s="231"/>
      <c r="OHN39" s="231"/>
      <c r="OHO39" s="231"/>
      <c r="OHP39" s="231"/>
      <c r="OHQ39" s="231"/>
      <c r="OHR39" s="231"/>
      <c r="OHS39" s="231"/>
      <c r="OHT39" s="231"/>
      <c r="OHU39" s="231"/>
      <c r="OHV39" s="231"/>
      <c r="OHW39" s="231"/>
      <c r="OHX39" s="231"/>
      <c r="OHY39" s="231"/>
      <c r="OHZ39" s="231"/>
      <c r="OIA39" s="231"/>
      <c r="OIB39" s="231"/>
      <c r="OIC39" s="231"/>
      <c r="OID39" s="231"/>
      <c r="OIE39" s="231"/>
      <c r="OIF39" s="231"/>
      <c r="OIG39" s="231"/>
      <c r="OIH39" s="231"/>
      <c r="OII39" s="231"/>
      <c r="OIJ39" s="231"/>
      <c r="OIK39" s="231"/>
      <c r="OIL39" s="231"/>
      <c r="OIM39" s="231"/>
      <c r="OIN39" s="231"/>
      <c r="OIO39" s="231"/>
      <c r="OIP39" s="231"/>
      <c r="OIQ39" s="231"/>
      <c r="OIR39" s="231"/>
      <c r="OIS39" s="231"/>
      <c r="OIT39" s="231"/>
      <c r="OIU39" s="231"/>
      <c r="OIV39" s="231"/>
      <c r="OIW39" s="231"/>
      <c r="OIX39" s="231"/>
      <c r="OIY39" s="231"/>
      <c r="OIZ39" s="231"/>
      <c r="OJA39" s="231"/>
      <c r="OJB39" s="231"/>
      <c r="OJC39" s="231"/>
      <c r="OJD39" s="231"/>
      <c r="OJE39" s="231"/>
      <c r="OJF39" s="231"/>
      <c r="OJG39" s="231"/>
      <c r="OJH39" s="231"/>
      <c r="OJI39" s="231"/>
      <c r="OJJ39" s="231"/>
      <c r="OJK39" s="231"/>
      <c r="OJL39" s="231"/>
      <c r="OJM39" s="231"/>
      <c r="OJN39" s="231"/>
      <c r="OJO39" s="231"/>
      <c r="OJP39" s="231"/>
      <c r="OJQ39" s="231"/>
      <c r="OJR39" s="231"/>
      <c r="OJS39" s="231"/>
      <c r="OJT39" s="231"/>
      <c r="OJU39" s="231"/>
      <c r="OJV39" s="231"/>
      <c r="OJW39" s="231"/>
      <c r="OJX39" s="231"/>
      <c r="OJY39" s="231"/>
      <c r="OJZ39" s="231"/>
      <c r="OKA39" s="231"/>
      <c r="OKB39" s="231"/>
      <c r="OKC39" s="231"/>
      <c r="OKD39" s="231"/>
      <c r="OKE39" s="231"/>
      <c r="OKF39" s="231"/>
      <c r="OKG39" s="231"/>
      <c r="OKH39" s="231"/>
      <c r="OKI39" s="231"/>
      <c r="OKJ39" s="231"/>
      <c r="OKK39" s="231"/>
      <c r="OKL39" s="231"/>
      <c r="OKM39" s="231"/>
      <c r="OKN39" s="231"/>
      <c r="OKO39" s="231"/>
      <c r="OKP39" s="231"/>
      <c r="OKQ39" s="231"/>
      <c r="OKR39" s="231"/>
      <c r="OKS39" s="231"/>
      <c r="OKT39" s="231"/>
      <c r="OKU39" s="231"/>
      <c r="OKV39" s="231"/>
      <c r="OKW39" s="231"/>
      <c r="OKX39" s="231"/>
      <c r="OKY39" s="231"/>
      <c r="OKZ39" s="231"/>
      <c r="OLA39" s="231"/>
      <c r="OLB39" s="231"/>
      <c r="OLC39" s="231"/>
      <c r="OLD39" s="231"/>
      <c r="OLE39" s="231"/>
      <c r="OLF39" s="231"/>
      <c r="OLG39" s="231"/>
      <c r="OLH39" s="231"/>
      <c r="OLI39" s="231"/>
      <c r="OLJ39" s="231"/>
      <c r="OLK39" s="231"/>
      <c r="OLL39" s="231"/>
      <c r="OLM39" s="231"/>
      <c r="OLN39" s="231"/>
      <c r="OLO39" s="231"/>
      <c r="OLP39" s="231"/>
      <c r="OLQ39" s="231"/>
      <c r="OLR39" s="231"/>
      <c r="OLS39" s="231"/>
      <c r="OLT39" s="231"/>
      <c r="OLU39" s="231"/>
      <c r="OLV39" s="231"/>
      <c r="OLW39" s="231"/>
      <c r="OLX39" s="231"/>
      <c r="OLY39" s="231"/>
      <c r="OLZ39" s="231"/>
      <c r="OMA39" s="231"/>
      <c r="OMB39" s="231"/>
      <c r="OMC39" s="231"/>
      <c r="OMD39" s="231"/>
      <c r="OME39" s="231"/>
      <c r="OMF39" s="231"/>
      <c r="OMG39" s="231"/>
      <c r="OMH39" s="231"/>
      <c r="OMI39" s="231"/>
      <c r="OMJ39" s="231"/>
      <c r="OMK39" s="231"/>
      <c r="OML39" s="231"/>
      <c r="OMM39" s="231"/>
      <c r="OMN39" s="231"/>
      <c r="OMO39" s="231"/>
      <c r="OMP39" s="231"/>
      <c r="OMQ39" s="231"/>
      <c r="OMR39" s="231"/>
      <c r="OMS39" s="231"/>
      <c r="OMT39" s="231"/>
      <c r="OMU39" s="231"/>
      <c r="OMV39" s="231"/>
      <c r="OMW39" s="231"/>
      <c r="OMX39" s="231"/>
      <c r="OMY39" s="231"/>
      <c r="OMZ39" s="231"/>
      <c r="ONA39" s="231"/>
      <c r="ONB39" s="231"/>
      <c r="ONC39" s="231"/>
      <c r="OND39" s="231"/>
      <c r="ONE39" s="231"/>
      <c r="ONF39" s="231"/>
      <c r="ONG39" s="231"/>
      <c r="ONH39" s="231"/>
      <c r="ONI39" s="231"/>
      <c r="ONJ39" s="231"/>
      <c r="ONK39" s="231"/>
      <c r="ONL39" s="231"/>
      <c r="ONM39" s="231"/>
      <c r="ONN39" s="231"/>
      <c r="ONO39" s="231"/>
      <c r="ONP39" s="231"/>
      <c r="ONQ39" s="231"/>
      <c r="ONR39" s="231"/>
      <c r="ONS39" s="231"/>
      <c r="ONT39" s="231"/>
      <c r="ONU39" s="231"/>
      <c r="ONV39" s="231"/>
      <c r="ONW39" s="231"/>
      <c r="ONX39" s="231"/>
      <c r="ONY39" s="231"/>
      <c r="ONZ39" s="231"/>
      <c r="OOA39" s="231"/>
      <c r="OOB39" s="231"/>
      <c r="OOC39" s="231"/>
      <c r="OOD39" s="231"/>
      <c r="OOE39" s="231"/>
      <c r="OOF39" s="231"/>
      <c r="OOG39" s="231"/>
      <c r="OOH39" s="231"/>
      <c r="OOI39" s="231"/>
      <c r="OOJ39" s="231"/>
      <c r="OOK39" s="231"/>
      <c r="OOL39" s="231"/>
      <c r="OOM39" s="231"/>
      <c r="OON39" s="231"/>
      <c r="OOO39" s="231"/>
      <c r="OOP39" s="231"/>
      <c r="OOQ39" s="231"/>
      <c r="OOR39" s="231"/>
      <c r="OOS39" s="231"/>
      <c r="OOT39" s="231"/>
      <c r="OOU39" s="231"/>
      <c r="OOV39" s="231"/>
      <c r="OOW39" s="231"/>
      <c r="OOX39" s="231"/>
      <c r="OOY39" s="231"/>
      <c r="OOZ39" s="231"/>
      <c r="OPA39" s="231"/>
      <c r="OPB39" s="231"/>
      <c r="OPC39" s="231"/>
      <c r="OPD39" s="231"/>
      <c r="OPE39" s="231"/>
      <c r="OPF39" s="231"/>
      <c r="OPG39" s="231"/>
      <c r="OPH39" s="231"/>
      <c r="OPI39" s="231"/>
      <c r="OPJ39" s="231"/>
      <c r="OPK39" s="231"/>
      <c r="OPL39" s="231"/>
      <c r="OPM39" s="231"/>
      <c r="OPN39" s="231"/>
      <c r="OPO39" s="231"/>
      <c r="OPP39" s="231"/>
      <c r="OPQ39" s="231"/>
      <c r="OPR39" s="231"/>
      <c r="OPS39" s="231"/>
      <c r="OPT39" s="231"/>
      <c r="OPU39" s="231"/>
      <c r="OPV39" s="231"/>
      <c r="OPW39" s="231"/>
      <c r="OPX39" s="231"/>
      <c r="OPY39" s="231"/>
      <c r="OPZ39" s="231"/>
      <c r="OQA39" s="231"/>
      <c r="OQB39" s="231"/>
      <c r="OQC39" s="231"/>
      <c r="OQD39" s="231"/>
      <c r="OQE39" s="231"/>
      <c r="OQF39" s="231"/>
      <c r="OQG39" s="231"/>
      <c r="OQH39" s="231"/>
      <c r="OQI39" s="231"/>
      <c r="OQJ39" s="231"/>
      <c r="OQK39" s="231"/>
      <c r="OQL39" s="231"/>
      <c r="OQM39" s="231"/>
      <c r="OQN39" s="231"/>
      <c r="OQO39" s="231"/>
      <c r="OQP39" s="231"/>
      <c r="OQQ39" s="231"/>
      <c r="OQR39" s="231"/>
      <c r="OQS39" s="231"/>
      <c r="OQT39" s="231"/>
      <c r="OQU39" s="231"/>
      <c r="OQV39" s="231"/>
      <c r="OQW39" s="231"/>
      <c r="OQX39" s="231"/>
      <c r="OQY39" s="231"/>
      <c r="OQZ39" s="231"/>
      <c r="ORA39" s="231"/>
      <c r="ORB39" s="231"/>
      <c r="ORC39" s="231"/>
      <c r="ORD39" s="231"/>
      <c r="ORE39" s="231"/>
      <c r="ORF39" s="231"/>
      <c r="ORG39" s="231"/>
      <c r="ORH39" s="231"/>
      <c r="ORI39" s="231"/>
      <c r="ORJ39" s="231"/>
      <c r="ORK39" s="231"/>
      <c r="ORL39" s="231"/>
      <c r="ORM39" s="231"/>
      <c r="ORN39" s="231"/>
      <c r="ORO39" s="231"/>
      <c r="ORP39" s="231"/>
      <c r="ORQ39" s="231"/>
      <c r="ORR39" s="231"/>
      <c r="ORS39" s="231"/>
      <c r="ORT39" s="231"/>
      <c r="ORU39" s="231"/>
      <c r="ORV39" s="231"/>
      <c r="ORW39" s="231"/>
      <c r="ORX39" s="231"/>
      <c r="ORY39" s="231"/>
      <c r="ORZ39" s="231"/>
      <c r="OSA39" s="231"/>
      <c r="OSB39" s="231"/>
      <c r="OSC39" s="231"/>
      <c r="OSD39" s="231"/>
      <c r="OSE39" s="231"/>
      <c r="OSF39" s="231"/>
      <c r="OSG39" s="231"/>
      <c r="OSH39" s="231"/>
      <c r="OSI39" s="231"/>
      <c r="OSJ39" s="231"/>
      <c r="OSK39" s="231"/>
      <c r="OSL39" s="231"/>
      <c r="OSM39" s="231"/>
      <c r="OSN39" s="231"/>
      <c r="OSO39" s="231"/>
      <c r="OSP39" s="231"/>
      <c r="OSQ39" s="231"/>
      <c r="OSR39" s="231"/>
      <c r="OSS39" s="231"/>
      <c r="OST39" s="231"/>
      <c r="OSU39" s="231"/>
      <c r="OSV39" s="231"/>
      <c r="OSW39" s="231"/>
      <c r="OSX39" s="231"/>
      <c r="OSY39" s="231"/>
      <c r="OSZ39" s="231"/>
      <c r="OTA39" s="231"/>
      <c r="OTB39" s="231"/>
      <c r="OTC39" s="231"/>
      <c r="OTD39" s="231"/>
      <c r="OTE39" s="231"/>
      <c r="OTF39" s="231"/>
      <c r="OTG39" s="231"/>
      <c r="OTH39" s="231"/>
      <c r="OTI39" s="231"/>
      <c r="OTJ39" s="231"/>
      <c r="OTK39" s="231"/>
      <c r="OTL39" s="231"/>
      <c r="OTM39" s="231"/>
      <c r="OTN39" s="231"/>
      <c r="OTO39" s="231"/>
      <c r="OTP39" s="231"/>
      <c r="OTQ39" s="231"/>
      <c r="OTR39" s="231"/>
      <c r="OTS39" s="231"/>
      <c r="OTT39" s="231"/>
      <c r="OTU39" s="231"/>
      <c r="OTV39" s="231"/>
      <c r="OTW39" s="231"/>
      <c r="OTX39" s="231"/>
      <c r="OTY39" s="231"/>
      <c r="OTZ39" s="231"/>
      <c r="OUA39" s="231"/>
      <c r="OUB39" s="231"/>
      <c r="OUC39" s="231"/>
      <c r="OUD39" s="231"/>
      <c r="OUE39" s="231"/>
      <c r="OUF39" s="231"/>
      <c r="OUG39" s="231"/>
      <c r="OUH39" s="231"/>
      <c r="OUI39" s="231"/>
      <c r="OUJ39" s="231"/>
      <c r="OUK39" s="231"/>
      <c r="OUL39" s="231"/>
      <c r="OUM39" s="231"/>
      <c r="OUN39" s="231"/>
      <c r="OUO39" s="231"/>
      <c r="OUP39" s="231"/>
      <c r="OUQ39" s="231"/>
      <c r="OUR39" s="231"/>
      <c r="OUS39" s="231"/>
      <c r="OUT39" s="231"/>
      <c r="OUU39" s="231"/>
      <c r="OUV39" s="231"/>
      <c r="OUW39" s="231"/>
      <c r="OUX39" s="231"/>
      <c r="OUY39" s="231"/>
      <c r="OUZ39" s="231"/>
      <c r="OVA39" s="231"/>
      <c r="OVB39" s="231"/>
      <c r="OVC39" s="231"/>
      <c r="OVD39" s="231"/>
      <c r="OVE39" s="231"/>
      <c r="OVF39" s="231"/>
      <c r="OVG39" s="231"/>
      <c r="OVH39" s="231"/>
      <c r="OVI39" s="231"/>
      <c r="OVJ39" s="231"/>
      <c r="OVK39" s="231"/>
      <c r="OVL39" s="231"/>
      <c r="OVM39" s="231"/>
      <c r="OVN39" s="231"/>
      <c r="OVO39" s="231"/>
      <c r="OVP39" s="231"/>
      <c r="OVQ39" s="231"/>
      <c r="OVR39" s="231"/>
      <c r="OVS39" s="231"/>
      <c r="OVT39" s="231"/>
      <c r="OVU39" s="231"/>
      <c r="OVV39" s="231"/>
      <c r="OVW39" s="231"/>
      <c r="OVX39" s="231"/>
      <c r="OVY39" s="231"/>
      <c r="OVZ39" s="231"/>
      <c r="OWA39" s="231"/>
      <c r="OWB39" s="231"/>
      <c r="OWC39" s="231"/>
      <c r="OWD39" s="231"/>
      <c r="OWE39" s="231"/>
      <c r="OWF39" s="231"/>
      <c r="OWG39" s="231"/>
      <c r="OWH39" s="231"/>
      <c r="OWI39" s="231"/>
      <c r="OWJ39" s="231"/>
      <c r="OWK39" s="231"/>
      <c r="OWL39" s="231"/>
      <c r="OWM39" s="231"/>
      <c r="OWN39" s="231"/>
      <c r="OWO39" s="231"/>
      <c r="OWP39" s="231"/>
      <c r="OWQ39" s="231"/>
      <c r="OWR39" s="231"/>
      <c r="OWS39" s="231"/>
      <c r="OWT39" s="231"/>
      <c r="OWU39" s="231"/>
      <c r="OWV39" s="231"/>
      <c r="OWW39" s="231"/>
      <c r="OWX39" s="231"/>
      <c r="OWY39" s="231"/>
      <c r="OWZ39" s="231"/>
      <c r="OXA39" s="231"/>
      <c r="OXB39" s="231"/>
      <c r="OXC39" s="231"/>
      <c r="OXD39" s="231"/>
      <c r="OXE39" s="231"/>
      <c r="OXF39" s="231"/>
      <c r="OXG39" s="231"/>
      <c r="OXH39" s="231"/>
      <c r="OXI39" s="231"/>
      <c r="OXJ39" s="231"/>
      <c r="OXK39" s="231"/>
      <c r="OXL39" s="231"/>
      <c r="OXM39" s="231"/>
      <c r="OXN39" s="231"/>
      <c r="OXO39" s="231"/>
      <c r="OXP39" s="231"/>
      <c r="OXQ39" s="231"/>
      <c r="OXR39" s="231"/>
      <c r="OXS39" s="231"/>
      <c r="OXT39" s="231"/>
      <c r="OXU39" s="231"/>
      <c r="OXV39" s="231"/>
      <c r="OXW39" s="231"/>
      <c r="OXX39" s="231"/>
      <c r="OXY39" s="231"/>
      <c r="OXZ39" s="231"/>
      <c r="OYA39" s="231"/>
      <c r="OYB39" s="231"/>
      <c r="OYC39" s="231"/>
      <c r="OYD39" s="231"/>
      <c r="OYE39" s="231"/>
      <c r="OYF39" s="231"/>
      <c r="OYG39" s="231"/>
      <c r="OYH39" s="231"/>
      <c r="OYI39" s="231"/>
      <c r="OYJ39" s="231"/>
      <c r="OYK39" s="231"/>
      <c r="OYL39" s="231"/>
      <c r="OYM39" s="231"/>
      <c r="OYN39" s="231"/>
      <c r="OYO39" s="231"/>
      <c r="OYP39" s="231"/>
      <c r="OYQ39" s="231"/>
      <c r="OYR39" s="231"/>
      <c r="OYS39" s="231"/>
      <c r="OYT39" s="231"/>
      <c r="OYU39" s="231"/>
      <c r="OYV39" s="231"/>
      <c r="OYW39" s="231"/>
      <c r="OYX39" s="231"/>
      <c r="OYY39" s="231"/>
      <c r="OYZ39" s="231"/>
      <c r="OZA39" s="231"/>
      <c r="OZB39" s="231"/>
      <c r="OZC39" s="231"/>
      <c r="OZD39" s="231"/>
      <c r="OZE39" s="231"/>
      <c r="OZF39" s="231"/>
      <c r="OZG39" s="231"/>
      <c r="OZH39" s="231"/>
      <c r="OZI39" s="231"/>
      <c r="OZJ39" s="231"/>
      <c r="OZK39" s="231"/>
      <c r="OZL39" s="231"/>
      <c r="OZM39" s="231"/>
      <c r="OZN39" s="231"/>
      <c r="OZO39" s="231"/>
      <c r="OZP39" s="231"/>
      <c r="OZQ39" s="231"/>
      <c r="OZR39" s="231"/>
      <c r="OZS39" s="231"/>
      <c r="OZT39" s="231"/>
      <c r="OZU39" s="231"/>
      <c r="OZV39" s="231"/>
      <c r="OZW39" s="231"/>
      <c r="OZX39" s="231"/>
      <c r="OZY39" s="231"/>
      <c r="OZZ39" s="231"/>
      <c r="PAA39" s="231"/>
      <c r="PAB39" s="231"/>
      <c r="PAC39" s="231"/>
      <c r="PAD39" s="231"/>
      <c r="PAE39" s="231"/>
      <c r="PAF39" s="231"/>
      <c r="PAG39" s="231"/>
      <c r="PAH39" s="231"/>
      <c r="PAI39" s="231"/>
      <c r="PAJ39" s="231"/>
      <c r="PAK39" s="231"/>
      <c r="PAL39" s="231"/>
      <c r="PAM39" s="231"/>
      <c r="PAN39" s="231"/>
      <c r="PAO39" s="231"/>
      <c r="PAP39" s="231"/>
      <c r="PAQ39" s="231"/>
      <c r="PAR39" s="231"/>
      <c r="PAS39" s="231"/>
      <c r="PAT39" s="231"/>
      <c r="PAU39" s="231"/>
      <c r="PAV39" s="231"/>
      <c r="PAW39" s="231"/>
      <c r="PAX39" s="231"/>
      <c r="PAY39" s="231"/>
      <c r="PAZ39" s="231"/>
      <c r="PBA39" s="231"/>
      <c r="PBB39" s="231"/>
      <c r="PBC39" s="231"/>
      <c r="PBD39" s="231"/>
      <c r="PBE39" s="231"/>
      <c r="PBF39" s="231"/>
      <c r="PBG39" s="231"/>
      <c r="PBH39" s="231"/>
      <c r="PBI39" s="231"/>
      <c r="PBJ39" s="231"/>
      <c r="PBK39" s="231"/>
      <c r="PBL39" s="231"/>
      <c r="PBM39" s="231"/>
      <c r="PBN39" s="231"/>
      <c r="PBO39" s="231"/>
      <c r="PBP39" s="231"/>
      <c r="PBQ39" s="231"/>
      <c r="PBR39" s="231"/>
      <c r="PBS39" s="231"/>
      <c r="PBT39" s="231"/>
      <c r="PBU39" s="231"/>
      <c r="PBV39" s="231"/>
      <c r="PBW39" s="231"/>
      <c r="PBX39" s="231"/>
      <c r="PBY39" s="231"/>
      <c r="PBZ39" s="231"/>
      <c r="PCA39" s="231"/>
      <c r="PCB39" s="231"/>
      <c r="PCC39" s="231"/>
      <c r="PCD39" s="231"/>
      <c r="PCE39" s="231"/>
      <c r="PCF39" s="231"/>
      <c r="PCG39" s="231"/>
      <c r="PCH39" s="231"/>
      <c r="PCI39" s="231"/>
      <c r="PCJ39" s="231"/>
      <c r="PCK39" s="231"/>
      <c r="PCL39" s="231"/>
      <c r="PCM39" s="231"/>
      <c r="PCN39" s="231"/>
      <c r="PCO39" s="231"/>
      <c r="PCP39" s="231"/>
      <c r="PCQ39" s="231"/>
      <c r="PCR39" s="231"/>
      <c r="PCS39" s="231"/>
      <c r="PCT39" s="231"/>
      <c r="PCU39" s="231"/>
      <c r="PCV39" s="231"/>
      <c r="PCW39" s="231"/>
      <c r="PCX39" s="231"/>
      <c r="PCY39" s="231"/>
      <c r="PCZ39" s="231"/>
      <c r="PDA39" s="231"/>
      <c r="PDB39" s="231"/>
      <c r="PDC39" s="231"/>
      <c r="PDD39" s="231"/>
      <c r="PDE39" s="231"/>
      <c r="PDF39" s="231"/>
      <c r="PDG39" s="231"/>
      <c r="PDH39" s="231"/>
      <c r="PDI39" s="231"/>
      <c r="PDJ39" s="231"/>
      <c r="PDK39" s="231"/>
      <c r="PDL39" s="231"/>
      <c r="PDM39" s="231"/>
      <c r="PDN39" s="231"/>
      <c r="PDO39" s="231"/>
      <c r="PDP39" s="231"/>
      <c r="PDQ39" s="231"/>
      <c r="PDR39" s="231"/>
      <c r="PDS39" s="231"/>
      <c r="PDT39" s="231"/>
      <c r="PDU39" s="231"/>
      <c r="PDV39" s="231"/>
      <c r="PDW39" s="231"/>
      <c r="PDX39" s="231"/>
      <c r="PDY39" s="231"/>
      <c r="PDZ39" s="231"/>
      <c r="PEA39" s="231"/>
      <c r="PEB39" s="231"/>
      <c r="PEC39" s="231"/>
      <c r="PED39" s="231"/>
      <c r="PEE39" s="231"/>
      <c r="PEF39" s="231"/>
      <c r="PEG39" s="231"/>
      <c r="PEH39" s="231"/>
      <c r="PEI39" s="231"/>
      <c r="PEJ39" s="231"/>
      <c r="PEK39" s="231"/>
      <c r="PEL39" s="231"/>
      <c r="PEM39" s="231"/>
      <c r="PEN39" s="231"/>
      <c r="PEO39" s="231"/>
      <c r="PEP39" s="231"/>
      <c r="PEQ39" s="231"/>
      <c r="PER39" s="231"/>
      <c r="PES39" s="231"/>
      <c r="PET39" s="231"/>
      <c r="PEU39" s="231"/>
      <c r="PEV39" s="231"/>
      <c r="PEW39" s="231"/>
      <c r="PEX39" s="231"/>
      <c r="PEY39" s="231"/>
      <c r="PEZ39" s="231"/>
      <c r="PFA39" s="231"/>
      <c r="PFB39" s="231"/>
      <c r="PFC39" s="231"/>
      <c r="PFD39" s="231"/>
      <c r="PFE39" s="231"/>
      <c r="PFF39" s="231"/>
      <c r="PFG39" s="231"/>
      <c r="PFH39" s="231"/>
      <c r="PFI39" s="231"/>
      <c r="PFJ39" s="231"/>
      <c r="PFK39" s="231"/>
      <c r="PFL39" s="231"/>
      <c r="PFM39" s="231"/>
      <c r="PFN39" s="231"/>
      <c r="PFO39" s="231"/>
      <c r="PFP39" s="231"/>
      <c r="PFQ39" s="231"/>
      <c r="PFR39" s="231"/>
      <c r="PFS39" s="231"/>
      <c r="PFT39" s="231"/>
      <c r="PFU39" s="231"/>
      <c r="PFV39" s="231"/>
      <c r="PFW39" s="231"/>
      <c r="PFX39" s="231"/>
      <c r="PFY39" s="231"/>
      <c r="PFZ39" s="231"/>
      <c r="PGA39" s="231"/>
      <c r="PGB39" s="231"/>
      <c r="PGC39" s="231"/>
      <c r="PGD39" s="231"/>
      <c r="PGE39" s="231"/>
      <c r="PGF39" s="231"/>
      <c r="PGG39" s="231"/>
      <c r="PGH39" s="231"/>
      <c r="PGI39" s="231"/>
      <c r="PGJ39" s="231"/>
      <c r="PGK39" s="231"/>
      <c r="PGL39" s="231"/>
      <c r="PGM39" s="231"/>
      <c r="PGN39" s="231"/>
      <c r="PGO39" s="231"/>
      <c r="PGP39" s="231"/>
      <c r="PGQ39" s="231"/>
      <c r="PGR39" s="231"/>
      <c r="PGS39" s="231"/>
      <c r="PGT39" s="231"/>
      <c r="PGU39" s="231"/>
      <c r="PGV39" s="231"/>
      <c r="PGW39" s="231"/>
      <c r="PGX39" s="231"/>
      <c r="PGY39" s="231"/>
      <c r="PGZ39" s="231"/>
      <c r="PHA39" s="231"/>
      <c r="PHB39" s="231"/>
      <c r="PHC39" s="231"/>
      <c r="PHD39" s="231"/>
      <c r="PHE39" s="231"/>
      <c r="PHF39" s="231"/>
      <c r="PHG39" s="231"/>
      <c r="PHH39" s="231"/>
      <c r="PHI39" s="231"/>
      <c r="PHJ39" s="231"/>
      <c r="PHK39" s="231"/>
      <c r="PHL39" s="231"/>
      <c r="PHM39" s="231"/>
      <c r="PHN39" s="231"/>
      <c r="PHO39" s="231"/>
      <c r="PHP39" s="231"/>
      <c r="PHQ39" s="231"/>
      <c r="PHR39" s="231"/>
      <c r="PHS39" s="231"/>
      <c r="PHT39" s="231"/>
      <c r="PHU39" s="231"/>
      <c r="PHV39" s="231"/>
      <c r="PHW39" s="231"/>
      <c r="PHX39" s="231"/>
      <c r="PHY39" s="231"/>
      <c r="PHZ39" s="231"/>
      <c r="PIA39" s="231"/>
      <c r="PIB39" s="231"/>
      <c r="PIC39" s="231"/>
      <c r="PID39" s="231"/>
      <c r="PIE39" s="231"/>
      <c r="PIF39" s="231"/>
      <c r="PIG39" s="231"/>
      <c r="PIH39" s="231"/>
      <c r="PII39" s="231"/>
      <c r="PIJ39" s="231"/>
      <c r="PIK39" s="231"/>
      <c r="PIL39" s="231"/>
      <c r="PIM39" s="231"/>
      <c r="PIN39" s="231"/>
      <c r="PIO39" s="231"/>
      <c r="PIP39" s="231"/>
      <c r="PIQ39" s="231"/>
      <c r="PIR39" s="231"/>
      <c r="PIS39" s="231"/>
      <c r="PIT39" s="231"/>
      <c r="PIU39" s="231"/>
      <c r="PIV39" s="231"/>
      <c r="PIW39" s="231"/>
      <c r="PIX39" s="231"/>
      <c r="PIY39" s="231"/>
      <c r="PIZ39" s="231"/>
      <c r="PJA39" s="231"/>
      <c r="PJB39" s="231"/>
      <c r="PJC39" s="231"/>
      <c r="PJD39" s="231"/>
      <c r="PJE39" s="231"/>
      <c r="PJF39" s="231"/>
      <c r="PJG39" s="231"/>
      <c r="PJH39" s="231"/>
      <c r="PJI39" s="231"/>
      <c r="PJJ39" s="231"/>
      <c r="PJK39" s="231"/>
      <c r="PJL39" s="231"/>
      <c r="PJM39" s="231"/>
      <c r="PJN39" s="231"/>
      <c r="PJO39" s="231"/>
      <c r="PJP39" s="231"/>
      <c r="PJQ39" s="231"/>
      <c r="PJR39" s="231"/>
      <c r="PJS39" s="231"/>
      <c r="PJT39" s="231"/>
      <c r="PJU39" s="231"/>
      <c r="PJV39" s="231"/>
      <c r="PJW39" s="231"/>
      <c r="PJX39" s="231"/>
      <c r="PJY39" s="231"/>
      <c r="PJZ39" s="231"/>
      <c r="PKA39" s="231"/>
      <c r="PKB39" s="231"/>
      <c r="PKC39" s="231"/>
      <c r="PKD39" s="231"/>
      <c r="PKE39" s="231"/>
      <c r="PKF39" s="231"/>
      <c r="PKG39" s="231"/>
      <c r="PKH39" s="231"/>
      <c r="PKI39" s="231"/>
      <c r="PKJ39" s="231"/>
      <c r="PKK39" s="231"/>
      <c r="PKL39" s="231"/>
      <c r="PKM39" s="231"/>
      <c r="PKN39" s="231"/>
      <c r="PKO39" s="231"/>
      <c r="PKP39" s="231"/>
      <c r="PKQ39" s="231"/>
      <c r="PKR39" s="231"/>
      <c r="PKS39" s="231"/>
      <c r="PKT39" s="231"/>
      <c r="PKU39" s="231"/>
      <c r="PKV39" s="231"/>
      <c r="PKW39" s="231"/>
      <c r="PKX39" s="231"/>
      <c r="PKY39" s="231"/>
      <c r="PKZ39" s="231"/>
      <c r="PLA39" s="231"/>
      <c r="PLB39" s="231"/>
      <c r="PLC39" s="231"/>
      <c r="PLD39" s="231"/>
      <c r="PLE39" s="231"/>
      <c r="PLF39" s="231"/>
      <c r="PLG39" s="231"/>
      <c r="PLH39" s="231"/>
      <c r="PLI39" s="231"/>
      <c r="PLJ39" s="231"/>
      <c r="PLK39" s="231"/>
      <c r="PLL39" s="231"/>
      <c r="PLM39" s="231"/>
      <c r="PLN39" s="231"/>
      <c r="PLO39" s="231"/>
      <c r="PLP39" s="231"/>
      <c r="PLQ39" s="231"/>
      <c r="PLR39" s="231"/>
      <c r="PLS39" s="231"/>
      <c r="PLT39" s="231"/>
      <c r="PLU39" s="231"/>
      <c r="PLV39" s="231"/>
      <c r="PLW39" s="231"/>
      <c r="PLX39" s="231"/>
      <c r="PLY39" s="231"/>
      <c r="PLZ39" s="231"/>
      <c r="PMA39" s="231"/>
      <c r="PMB39" s="231"/>
      <c r="PMC39" s="231"/>
      <c r="PMD39" s="231"/>
      <c r="PME39" s="231"/>
      <c r="PMF39" s="231"/>
      <c r="PMG39" s="231"/>
      <c r="PMH39" s="231"/>
      <c r="PMI39" s="231"/>
      <c r="PMJ39" s="231"/>
      <c r="PMK39" s="231"/>
      <c r="PML39" s="231"/>
      <c r="PMM39" s="231"/>
      <c r="PMN39" s="231"/>
      <c r="PMO39" s="231"/>
      <c r="PMP39" s="231"/>
      <c r="PMQ39" s="231"/>
      <c r="PMR39" s="231"/>
      <c r="PMS39" s="231"/>
      <c r="PMT39" s="231"/>
      <c r="PMU39" s="231"/>
      <c r="PMV39" s="231"/>
      <c r="PMW39" s="231"/>
      <c r="PMX39" s="231"/>
      <c r="PMY39" s="231"/>
      <c r="PMZ39" s="231"/>
      <c r="PNA39" s="231"/>
      <c r="PNB39" s="231"/>
      <c r="PNC39" s="231"/>
      <c r="PND39" s="231"/>
      <c r="PNE39" s="231"/>
      <c r="PNF39" s="231"/>
      <c r="PNG39" s="231"/>
      <c r="PNH39" s="231"/>
      <c r="PNI39" s="231"/>
      <c r="PNJ39" s="231"/>
      <c r="PNK39" s="231"/>
      <c r="PNL39" s="231"/>
      <c r="PNM39" s="231"/>
      <c r="PNN39" s="231"/>
      <c r="PNO39" s="231"/>
      <c r="PNP39" s="231"/>
      <c r="PNQ39" s="231"/>
      <c r="PNR39" s="231"/>
      <c r="PNS39" s="231"/>
      <c r="PNT39" s="231"/>
      <c r="PNU39" s="231"/>
      <c r="PNV39" s="231"/>
      <c r="PNW39" s="231"/>
      <c r="PNX39" s="231"/>
      <c r="PNY39" s="231"/>
      <c r="PNZ39" s="231"/>
      <c r="POA39" s="231"/>
      <c r="POB39" s="231"/>
      <c r="POC39" s="231"/>
      <c r="POD39" s="231"/>
      <c r="POE39" s="231"/>
      <c r="POF39" s="231"/>
      <c r="POG39" s="231"/>
      <c r="POH39" s="231"/>
      <c r="POI39" s="231"/>
      <c r="POJ39" s="231"/>
      <c r="POK39" s="231"/>
      <c r="POL39" s="231"/>
      <c r="POM39" s="231"/>
      <c r="PON39" s="231"/>
      <c r="POO39" s="231"/>
      <c r="POP39" s="231"/>
      <c r="POQ39" s="231"/>
      <c r="POR39" s="231"/>
      <c r="POS39" s="231"/>
      <c r="POT39" s="231"/>
      <c r="POU39" s="231"/>
      <c r="POV39" s="231"/>
      <c r="POW39" s="231"/>
      <c r="POX39" s="231"/>
      <c r="POY39" s="231"/>
      <c r="POZ39" s="231"/>
      <c r="PPA39" s="231"/>
      <c r="PPB39" s="231"/>
      <c r="PPC39" s="231"/>
      <c r="PPD39" s="231"/>
      <c r="PPE39" s="231"/>
      <c r="PPF39" s="231"/>
      <c r="PPG39" s="231"/>
      <c r="PPH39" s="231"/>
      <c r="PPI39" s="231"/>
      <c r="PPJ39" s="231"/>
      <c r="PPK39" s="231"/>
      <c r="PPL39" s="231"/>
      <c r="PPM39" s="231"/>
      <c r="PPN39" s="231"/>
      <c r="PPO39" s="231"/>
      <c r="PPP39" s="231"/>
      <c r="PPQ39" s="231"/>
      <c r="PPR39" s="231"/>
      <c r="PPS39" s="231"/>
      <c r="PPT39" s="231"/>
      <c r="PPU39" s="231"/>
      <c r="PPV39" s="231"/>
      <c r="PPW39" s="231"/>
      <c r="PPX39" s="231"/>
      <c r="PPY39" s="231"/>
      <c r="PPZ39" s="231"/>
      <c r="PQA39" s="231"/>
      <c r="PQB39" s="231"/>
      <c r="PQC39" s="231"/>
      <c r="PQD39" s="231"/>
      <c r="PQE39" s="231"/>
      <c r="PQF39" s="231"/>
      <c r="PQG39" s="231"/>
      <c r="PQH39" s="231"/>
      <c r="PQI39" s="231"/>
      <c r="PQJ39" s="231"/>
      <c r="PQK39" s="231"/>
      <c r="PQL39" s="231"/>
      <c r="PQM39" s="231"/>
      <c r="PQN39" s="231"/>
      <c r="PQO39" s="231"/>
      <c r="PQP39" s="231"/>
      <c r="PQQ39" s="231"/>
      <c r="PQR39" s="231"/>
      <c r="PQS39" s="231"/>
      <c r="PQT39" s="231"/>
      <c r="PQU39" s="231"/>
      <c r="PQV39" s="231"/>
      <c r="PQW39" s="231"/>
      <c r="PQX39" s="231"/>
      <c r="PQY39" s="231"/>
      <c r="PQZ39" s="231"/>
      <c r="PRA39" s="231"/>
      <c r="PRB39" s="231"/>
      <c r="PRC39" s="231"/>
      <c r="PRD39" s="231"/>
      <c r="PRE39" s="231"/>
      <c r="PRF39" s="231"/>
      <c r="PRG39" s="231"/>
      <c r="PRH39" s="231"/>
      <c r="PRI39" s="231"/>
      <c r="PRJ39" s="231"/>
      <c r="PRK39" s="231"/>
      <c r="PRL39" s="231"/>
      <c r="PRM39" s="231"/>
      <c r="PRN39" s="231"/>
      <c r="PRO39" s="231"/>
      <c r="PRP39" s="231"/>
      <c r="PRQ39" s="231"/>
      <c r="PRR39" s="231"/>
      <c r="PRS39" s="231"/>
      <c r="PRT39" s="231"/>
      <c r="PRU39" s="231"/>
      <c r="PRV39" s="231"/>
      <c r="PRW39" s="231"/>
      <c r="PRX39" s="231"/>
      <c r="PRY39" s="231"/>
      <c r="PRZ39" s="231"/>
      <c r="PSA39" s="231"/>
      <c r="PSB39" s="231"/>
      <c r="PSC39" s="231"/>
      <c r="PSD39" s="231"/>
      <c r="PSE39" s="231"/>
      <c r="PSF39" s="231"/>
      <c r="PSG39" s="231"/>
      <c r="PSH39" s="231"/>
      <c r="PSI39" s="231"/>
      <c r="PSJ39" s="231"/>
      <c r="PSK39" s="231"/>
      <c r="PSL39" s="231"/>
      <c r="PSM39" s="231"/>
      <c r="PSN39" s="231"/>
      <c r="PSO39" s="231"/>
      <c r="PSP39" s="231"/>
      <c r="PSQ39" s="231"/>
      <c r="PSR39" s="231"/>
      <c r="PSS39" s="231"/>
      <c r="PST39" s="231"/>
      <c r="PSU39" s="231"/>
      <c r="PSV39" s="231"/>
      <c r="PSW39" s="231"/>
      <c r="PSX39" s="231"/>
      <c r="PSY39" s="231"/>
      <c r="PSZ39" s="231"/>
      <c r="PTA39" s="231"/>
      <c r="PTB39" s="231"/>
      <c r="PTC39" s="231"/>
      <c r="PTD39" s="231"/>
      <c r="PTE39" s="231"/>
      <c r="PTF39" s="231"/>
      <c r="PTG39" s="231"/>
      <c r="PTH39" s="231"/>
      <c r="PTI39" s="231"/>
      <c r="PTJ39" s="231"/>
      <c r="PTK39" s="231"/>
      <c r="PTL39" s="231"/>
      <c r="PTM39" s="231"/>
      <c r="PTN39" s="231"/>
      <c r="PTO39" s="231"/>
      <c r="PTP39" s="231"/>
      <c r="PTQ39" s="231"/>
      <c r="PTR39" s="231"/>
      <c r="PTS39" s="231"/>
      <c r="PTT39" s="231"/>
      <c r="PTU39" s="231"/>
      <c r="PTV39" s="231"/>
      <c r="PTW39" s="231"/>
      <c r="PTX39" s="231"/>
      <c r="PTY39" s="231"/>
      <c r="PTZ39" s="231"/>
      <c r="PUA39" s="231"/>
      <c r="PUB39" s="231"/>
      <c r="PUC39" s="231"/>
      <c r="PUD39" s="231"/>
      <c r="PUE39" s="231"/>
      <c r="PUF39" s="231"/>
      <c r="PUG39" s="231"/>
      <c r="PUH39" s="231"/>
      <c r="PUI39" s="231"/>
      <c r="PUJ39" s="231"/>
      <c r="PUK39" s="231"/>
      <c r="PUL39" s="231"/>
      <c r="PUM39" s="231"/>
      <c r="PUN39" s="231"/>
      <c r="PUO39" s="231"/>
      <c r="PUP39" s="231"/>
      <c r="PUQ39" s="231"/>
      <c r="PUR39" s="231"/>
      <c r="PUS39" s="231"/>
      <c r="PUT39" s="231"/>
      <c r="PUU39" s="231"/>
      <c r="PUV39" s="231"/>
      <c r="PUW39" s="231"/>
      <c r="PUX39" s="231"/>
      <c r="PUY39" s="231"/>
      <c r="PUZ39" s="231"/>
      <c r="PVA39" s="231"/>
      <c r="PVB39" s="231"/>
      <c r="PVC39" s="231"/>
      <c r="PVD39" s="231"/>
      <c r="PVE39" s="231"/>
      <c r="PVF39" s="231"/>
      <c r="PVG39" s="231"/>
      <c r="PVH39" s="231"/>
      <c r="PVI39" s="231"/>
      <c r="PVJ39" s="231"/>
      <c r="PVK39" s="231"/>
      <c r="PVL39" s="231"/>
      <c r="PVM39" s="231"/>
      <c r="PVN39" s="231"/>
      <c r="PVO39" s="231"/>
      <c r="PVP39" s="231"/>
      <c r="PVQ39" s="231"/>
      <c r="PVR39" s="231"/>
      <c r="PVS39" s="231"/>
      <c r="PVT39" s="231"/>
      <c r="PVU39" s="231"/>
      <c r="PVV39" s="231"/>
      <c r="PVW39" s="231"/>
      <c r="PVX39" s="231"/>
      <c r="PVY39" s="231"/>
      <c r="PVZ39" s="231"/>
      <c r="PWA39" s="231"/>
      <c r="PWB39" s="231"/>
      <c r="PWC39" s="231"/>
      <c r="PWD39" s="231"/>
      <c r="PWE39" s="231"/>
      <c r="PWF39" s="231"/>
      <c r="PWG39" s="231"/>
      <c r="PWH39" s="231"/>
      <c r="PWI39" s="231"/>
      <c r="PWJ39" s="231"/>
      <c r="PWK39" s="231"/>
      <c r="PWL39" s="231"/>
      <c r="PWM39" s="231"/>
      <c r="PWN39" s="231"/>
      <c r="PWO39" s="231"/>
      <c r="PWP39" s="231"/>
      <c r="PWQ39" s="231"/>
      <c r="PWR39" s="231"/>
      <c r="PWS39" s="231"/>
      <c r="PWT39" s="231"/>
      <c r="PWU39" s="231"/>
      <c r="PWV39" s="231"/>
      <c r="PWW39" s="231"/>
      <c r="PWX39" s="231"/>
      <c r="PWY39" s="231"/>
      <c r="PWZ39" s="231"/>
      <c r="PXA39" s="231"/>
      <c r="PXB39" s="231"/>
      <c r="PXC39" s="231"/>
      <c r="PXD39" s="231"/>
      <c r="PXE39" s="231"/>
      <c r="PXF39" s="231"/>
      <c r="PXG39" s="231"/>
      <c r="PXH39" s="231"/>
      <c r="PXI39" s="231"/>
      <c r="PXJ39" s="231"/>
      <c r="PXK39" s="231"/>
      <c r="PXL39" s="231"/>
      <c r="PXM39" s="231"/>
      <c r="PXN39" s="231"/>
      <c r="PXO39" s="231"/>
      <c r="PXP39" s="231"/>
      <c r="PXQ39" s="231"/>
      <c r="PXR39" s="231"/>
      <c r="PXS39" s="231"/>
      <c r="PXT39" s="231"/>
      <c r="PXU39" s="231"/>
      <c r="PXV39" s="231"/>
      <c r="PXW39" s="231"/>
      <c r="PXX39" s="231"/>
      <c r="PXY39" s="231"/>
      <c r="PXZ39" s="231"/>
      <c r="PYA39" s="231"/>
      <c r="PYB39" s="231"/>
      <c r="PYC39" s="231"/>
      <c r="PYD39" s="231"/>
      <c r="PYE39" s="231"/>
      <c r="PYF39" s="231"/>
      <c r="PYG39" s="231"/>
      <c r="PYH39" s="231"/>
      <c r="PYI39" s="231"/>
      <c r="PYJ39" s="231"/>
      <c r="PYK39" s="231"/>
      <c r="PYL39" s="231"/>
      <c r="PYM39" s="231"/>
      <c r="PYN39" s="231"/>
      <c r="PYO39" s="231"/>
      <c r="PYP39" s="231"/>
      <c r="PYQ39" s="231"/>
      <c r="PYR39" s="231"/>
      <c r="PYS39" s="231"/>
      <c r="PYT39" s="231"/>
      <c r="PYU39" s="231"/>
      <c r="PYV39" s="231"/>
      <c r="PYW39" s="231"/>
      <c r="PYX39" s="231"/>
      <c r="PYY39" s="231"/>
      <c r="PYZ39" s="231"/>
      <c r="PZA39" s="231"/>
      <c r="PZB39" s="231"/>
      <c r="PZC39" s="231"/>
      <c r="PZD39" s="231"/>
      <c r="PZE39" s="231"/>
      <c r="PZF39" s="231"/>
      <c r="PZG39" s="231"/>
      <c r="PZH39" s="231"/>
      <c r="PZI39" s="231"/>
      <c r="PZJ39" s="231"/>
      <c r="PZK39" s="231"/>
      <c r="PZL39" s="231"/>
      <c r="PZM39" s="231"/>
      <c r="PZN39" s="231"/>
      <c r="PZO39" s="231"/>
      <c r="PZP39" s="231"/>
      <c r="PZQ39" s="231"/>
      <c r="PZR39" s="231"/>
      <c r="PZS39" s="231"/>
      <c r="PZT39" s="231"/>
      <c r="PZU39" s="231"/>
      <c r="PZV39" s="231"/>
      <c r="PZW39" s="231"/>
      <c r="PZX39" s="231"/>
      <c r="PZY39" s="231"/>
      <c r="PZZ39" s="231"/>
      <c r="QAA39" s="231"/>
      <c r="QAB39" s="231"/>
      <c r="QAC39" s="231"/>
      <c r="QAD39" s="231"/>
      <c r="QAE39" s="231"/>
      <c r="QAF39" s="231"/>
      <c r="QAG39" s="231"/>
      <c r="QAH39" s="231"/>
      <c r="QAI39" s="231"/>
      <c r="QAJ39" s="231"/>
      <c r="QAK39" s="231"/>
      <c r="QAL39" s="231"/>
      <c r="QAM39" s="231"/>
      <c r="QAN39" s="231"/>
      <c r="QAO39" s="231"/>
      <c r="QAP39" s="231"/>
      <c r="QAQ39" s="231"/>
      <c r="QAR39" s="231"/>
      <c r="QAS39" s="231"/>
      <c r="QAT39" s="231"/>
      <c r="QAU39" s="231"/>
      <c r="QAV39" s="231"/>
      <c r="QAW39" s="231"/>
      <c r="QAX39" s="231"/>
      <c r="QAY39" s="231"/>
      <c r="QAZ39" s="231"/>
      <c r="QBA39" s="231"/>
      <c r="QBB39" s="231"/>
      <c r="QBC39" s="231"/>
      <c r="QBD39" s="231"/>
      <c r="QBE39" s="231"/>
      <c r="QBF39" s="231"/>
      <c r="QBG39" s="231"/>
      <c r="QBH39" s="231"/>
      <c r="QBI39" s="231"/>
      <c r="QBJ39" s="231"/>
      <c r="QBK39" s="231"/>
      <c r="QBL39" s="231"/>
      <c r="QBM39" s="231"/>
      <c r="QBN39" s="231"/>
      <c r="QBO39" s="231"/>
      <c r="QBP39" s="231"/>
      <c r="QBQ39" s="231"/>
      <c r="QBR39" s="231"/>
      <c r="QBS39" s="231"/>
      <c r="QBT39" s="231"/>
      <c r="QBU39" s="231"/>
      <c r="QBV39" s="231"/>
      <c r="QBW39" s="231"/>
      <c r="QBX39" s="231"/>
      <c r="QBY39" s="231"/>
      <c r="QBZ39" s="231"/>
      <c r="QCA39" s="231"/>
      <c r="QCB39" s="231"/>
      <c r="QCC39" s="231"/>
      <c r="QCD39" s="231"/>
      <c r="QCE39" s="231"/>
      <c r="QCF39" s="231"/>
      <c r="QCG39" s="231"/>
      <c r="QCH39" s="231"/>
      <c r="QCI39" s="231"/>
      <c r="QCJ39" s="231"/>
      <c r="QCK39" s="231"/>
      <c r="QCL39" s="231"/>
      <c r="QCM39" s="231"/>
      <c r="QCN39" s="231"/>
      <c r="QCO39" s="231"/>
      <c r="QCP39" s="231"/>
      <c r="QCQ39" s="231"/>
      <c r="QCR39" s="231"/>
      <c r="QCS39" s="231"/>
      <c r="QCT39" s="231"/>
      <c r="QCU39" s="231"/>
      <c r="QCV39" s="231"/>
      <c r="QCW39" s="231"/>
      <c r="QCX39" s="231"/>
      <c r="QCY39" s="231"/>
      <c r="QCZ39" s="231"/>
      <c r="QDA39" s="231"/>
      <c r="QDB39" s="231"/>
      <c r="QDC39" s="231"/>
      <c r="QDD39" s="231"/>
      <c r="QDE39" s="231"/>
      <c r="QDF39" s="231"/>
      <c r="QDG39" s="231"/>
      <c r="QDH39" s="231"/>
      <c r="QDI39" s="231"/>
      <c r="QDJ39" s="231"/>
      <c r="QDK39" s="231"/>
      <c r="QDL39" s="231"/>
      <c r="QDM39" s="231"/>
      <c r="QDN39" s="231"/>
      <c r="QDO39" s="231"/>
      <c r="QDP39" s="231"/>
      <c r="QDQ39" s="231"/>
      <c r="QDR39" s="231"/>
      <c r="QDS39" s="231"/>
      <c r="QDT39" s="231"/>
      <c r="QDU39" s="231"/>
      <c r="QDV39" s="231"/>
      <c r="QDW39" s="231"/>
      <c r="QDX39" s="231"/>
      <c r="QDY39" s="231"/>
      <c r="QDZ39" s="231"/>
      <c r="QEA39" s="231"/>
      <c r="QEB39" s="231"/>
      <c r="QEC39" s="231"/>
      <c r="QED39" s="231"/>
      <c r="QEE39" s="231"/>
      <c r="QEF39" s="231"/>
      <c r="QEG39" s="231"/>
      <c r="QEH39" s="231"/>
      <c r="QEI39" s="231"/>
      <c r="QEJ39" s="231"/>
      <c r="QEK39" s="231"/>
      <c r="QEL39" s="231"/>
      <c r="QEM39" s="231"/>
      <c r="QEN39" s="231"/>
      <c r="QEO39" s="231"/>
      <c r="QEP39" s="231"/>
      <c r="QEQ39" s="231"/>
      <c r="QER39" s="231"/>
      <c r="QES39" s="231"/>
      <c r="QET39" s="231"/>
      <c r="QEU39" s="231"/>
      <c r="QEV39" s="231"/>
      <c r="QEW39" s="231"/>
      <c r="QEX39" s="231"/>
      <c r="QEY39" s="231"/>
      <c r="QEZ39" s="231"/>
      <c r="QFA39" s="231"/>
      <c r="QFB39" s="231"/>
      <c r="QFC39" s="231"/>
      <c r="QFD39" s="231"/>
      <c r="QFE39" s="231"/>
      <c r="QFF39" s="231"/>
      <c r="QFG39" s="231"/>
      <c r="QFH39" s="231"/>
      <c r="QFI39" s="231"/>
      <c r="QFJ39" s="231"/>
      <c r="QFK39" s="231"/>
      <c r="QFL39" s="231"/>
      <c r="QFM39" s="231"/>
      <c r="QFN39" s="231"/>
      <c r="QFO39" s="231"/>
      <c r="QFP39" s="231"/>
      <c r="QFQ39" s="231"/>
      <c r="QFR39" s="231"/>
      <c r="QFS39" s="231"/>
      <c r="QFT39" s="231"/>
      <c r="QFU39" s="231"/>
      <c r="QFV39" s="231"/>
      <c r="QFW39" s="231"/>
      <c r="QFX39" s="231"/>
      <c r="QFY39" s="231"/>
      <c r="QFZ39" s="231"/>
      <c r="QGA39" s="231"/>
      <c r="QGB39" s="231"/>
      <c r="QGC39" s="231"/>
      <c r="QGD39" s="231"/>
      <c r="QGE39" s="231"/>
      <c r="QGF39" s="231"/>
      <c r="QGG39" s="231"/>
      <c r="QGH39" s="231"/>
      <c r="QGI39" s="231"/>
      <c r="QGJ39" s="231"/>
      <c r="QGK39" s="231"/>
      <c r="QGL39" s="231"/>
      <c r="QGM39" s="231"/>
      <c r="QGN39" s="231"/>
      <c r="QGO39" s="231"/>
      <c r="QGP39" s="231"/>
      <c r="QGQ39" s="231"/>
      <c r="QGR39" s="231"/>
      <c r="QGS39" s="231"/>
      <c r="QGT39" s="231"/>
      <c r="QGU39" s="231"/>
      <c r="QGV39" s="231"/>
      <c r="QGW39" s="231"/>
      <c r="QGX39" s="231"/>
      <c r="QGY39" s="231"/>
      <c r="QGZ39" s="231"/>
      <c r="QHA39" s="231"/>
      <c r="QHB39" s="231"/>
      <c r="QHC39" s="231"/>
      <c r="QHD39" s="231"/>
      <c r="QHE39" s="231"/>
      <c r="QHF39" s="231"/>
      <c r="QHG39" s="231"/>
      <c r="QHH39" s="231"/>
      <c r="QHI39" s="231"/>
      <c r="QHJ39" s="231"/>
      <c r="QHK39" s="231"/>
      <c r="QHL39" s="231"/>
      <c r="QHM39" s="231"/>
      <c r="QHN39" s="231"/>
      <c r="QHO39" s="231"/>
      <c r="QHP39" s="231"/>
      <c r="QHQ39" s="231"/>
      <c r="QHR39" s="231"/>
      <c r="QHS39" s="231"/>
      <c r="QHT39" s="231"/>
      <c r="QHU39" s="231"/>
      <c r="QHV39" s="231"/>
      <c r="QHW39" s="231"/>
      <c r="QHX39" s="231"/>
      <c r="QHY39" s="231"/>
      <c r="QHZ39" s="231"/>
      <c r="QIA39" s="231"/>
      <c r="QIB39" s="231"/>
      <c r="QIC39" s="231"/>
      <c r="QID39" s="231"/>
      <c r="QIE39" s="231"/>
      <c r="QIF39" s="231"/>
      <c r="QIG39" s="231"/>
      <c r="QIH39" s="231"/>
      <c r="QII39" s="231"/>
      <c r="QIJ39" s="231"/>
      <c r="QIK39" s="231"/>
      <c r="QIL39" s="231"/>
      <c r="QIM39" s="231"/>
      <c r="QIN39" s="231"/>
      <c r="QIO39" s="231"/>
      <c r="QIP39" s="231"/>
      <c r="QIQ39" s="231"/>
      <c r="QIR39" s="231"/>
      <c r="QIS39" s="231"/>
      <c r="QIT39" s="231"/>
      <c r="QIU39" s="231"/>
      <c r="QIV39" s="231"/>
      <c r="QIW39" s="231"/>
      <c r="QIX39" s="231"/>
      <c r="QIY39" s="231"/>
      <c r="QIZ39" s="231"/>
      <c r="QJA39" s="231"/>
      <c r="QJB39" s="231"/>
      <c r="QJC39" s="231"/>
      <c r="QJD39" s="231"/>
      <c r="QJE39" s="231"/>
      <c r="QJF39" s="231"/>
      <c r="QJG39" s="231"/>
      <c r="QJH39" s="231"/>
      <c r="QJI39" s="231"/>
      <c r="QJJ39" s="231"/>
      <c r="QJK39" s="231"/>
      <c r="QJL39" s="231"/>
      <c r="QJM39" s="231"/>
      <c r="QJN39" s="231"/>
      <c r="QJO39" s="231"/>
      <c r="QJP39" s="231"/>
      <c r="QJQ39" s="231"/>
      <c r="QJR39" s="231"/>
      <c r="QJS39" s="231"/>
      <c r="QJT39" s="231"/>
      <c r="QJU39" s="231"/>
      <c r="QJV39" s="231"/>
      <c r="QJW39" s="231"/>
      <c r="QJX39" s="231"/>
      <c r="QJY39" s="231"/>
      <c r="QJZ39" s="231"/>
      <c r="QKA39" s="231"/>
      <c r="QKB39" s="231"/>
      <c r="QKC39" s="231"/>
      <c r="QKD39" s="231"/>
      <c r="QKE39" s="231"/>
      <c r="QKF39" s="231"/>
      <c r="QKG39" s="231"/>
      <c r="QKH39" s="231"/>
      <c r="QKI39" s="231"/>
      <c r="QKJ39" s="231"/>
      <c r="QKK39" s="231"/>
      <c r="QKL39" s="231"/>
      <c r="QKM39" s="231"/>
      <c r="QKN39" s="231"/>
      <c r="QKO39" s="231"/>
      <c r="QKP39" s="231"/>
      <c r="QKQ39" s="231"/>
      <c r="QKR39" s="231"/>
      <c r="QKS39" s="231"/>
      <c r="QKT39" s="231"/>
      <c r="QKU39" s="231"/>
      <c r="QKV39" s="231"/>
      <c r="QKW39" s="231"/>
      <c r="QKX39" s="231"/>
      <c r="QKY39" s="231"/>
      <c r="QKZ39" s="231"/>
      <c r="QLA39" s="231"/>
      <c r="QLB39" s="231"/>
      <c r="QLC39" s="231"/>
      <c r="QLD39" s="231"/>
      <c r="QLE39" s="231"/>
      <c r="QLF39" s="231"/>
      <c r="QLG39" s="231"/>
      <c r="QLH39" s="231"/>
      <c r="QLI39" s="231"/>
      <c r="QLJ39" s="231"/>
      <c r="QLK39" s="231"/>
      <c r="QLL39" s="231"/>
      <c r="QLM39" s="231"/>
      <c r="QLN39" s="231"/>
      <c r="QLO39" s="231"/>
      <c r="QLP39" s="231"/>
      <c r="QLQ39" s="231"/>
      <c r="QLR39" s="231"/>
      <c r="QLS39" s="231"/>
      <c r="QLT39" s="231"/>
      <c r="QLU39" s="231"/>
      <c r="QLV39" s="231"/>
      <c r="QLW39" s="231"/>
      <c r="QLX39" s="231"/>
      <c r="QLY39" s="231"/>
      <c r="QLZ39" s="231"/>
      <c r="QMA39" s="231"/>
      <c r="QMB39" s="231"/>
      <c r="QMC39" s="231"/>
      <c r="QMD39" s="231"/>
      <c r="QME39" s="231"/>
      <c r="QMF39" s="231"/>
      <c r="QMG39" s="231"/>
      <c r="QMH39" s="231"/>
      <c r="QMI39" s="231"/>
      <c r="QMJ39" s="231"/>
      <c r="QMK39" s="231"/>
      <c r="QML39" s="231"/>
      <c r="QMM39" s="231"/>
      <c r="QMN39" s="231"/>
      <c r="QMO39" s="231"/>
      <c r="QMP39" s="231"/>
      <c r="QMQ39" s="231"/>
      <c r="QMR39" s="231"/>
      <c r="QMS39" s="231"/>
      <c r="QMT39" s="231"/>
      <c r="QMU39" s="231"/>
      <c r="QMV39" s="231"/>
      <c r="QMW39" s="231"/>
      <c r="QMX39" s="231"/>
      <c r="QMY39" s="231"/>
      <c r="QMZ39" s="231"/>
      <c r="QNA39" s="231"/>
      <c r="QNB39" s="231"/>
      <c r="QNC39" s="231"/>
      <c r="QND39" s="231"/>
      <c r="QNE39" s="231"/>
      <c r="QNF39" s="231"/>
      <c r="QNG39" s="231"/>
      <c r="QNH39" s="231"/>
      <c r="QNI39" s="231"/>
      <c r="QNJ39" s="231"/>
      <c r="QNK39" s="231"/>
      <c r="QNL39" s="231"/>
      <c r="QNM39" s="231"/>
      <c r="QNN39" s="231"/>
      <c r="QNO39" s="231"/>
      <c r="QNP39" s="231"/>
      <c r="QNQ39" s="231"/>
      <c r="QNR39" s="231"/>
      <c r="QNS39" s="231"/>
      <c r="QNT39" s="231"/>
      <c r="QNU39" s="231"/>
      <c r="QNV39" s="231"/>
      <c r="QNW39" s="231"/>
      <c r="QNX39" s="231"/>
      <c r="QNY39" s="231"/>
      <c r="QNZ39" s="231"/>
      <c r="QOA39" s="231"/>
      <c r="QOB39" s="231"/>
      <c r="QOC39" s="231"/>
      <c r="QOD39" s="231"/>
      <c r="QOE39" s="231"/>
      <c r="QOF39" s="231"/>
      <c r="QOG39" s="231"/>
      <c r="QOH39" s="231"/>
      <c r="QOI39" s="231"/>
      <c r="QOJ39" s="231"/>
      <c r="QOK39" s="231"/>
      <c r="QOL39" s="231"/>
      <c r="QOM39" s="231"/>
      <c r="QON39" s="231"/>
      <c r="QOO39" s="231"/>
      <c r="QOP39" s="231"/>
      <c r="QOQ39" s="231"/>
      <c r="QOR39" s="231"/>
      <c r="QOS39" s="231"/>
      <c r="QOT39" s="231"/>
      <c r="QOU39" s="231"/>
      <c r="QOV39" s="231"/>
      <c r="QOW39" s="231"/>
      <c r="QOX39" s="231"/>
      <c r="QOY39" s="231"/>
      <c r="QOZ39" s="231"/>
      <c r="QPA39" s="231"/>
      <c r="QPB39" s="231"/>
      <c r="QPC39" s="231"/>
      <c r="QPD39" s="231"/>
      <c r="QPE39" s="231"/>
      <c r="QPF39" s="231"/>
      <c r="QPG39" s="231"/>
      <c r="QPH39" s="231"/>
      <c r="QPI39" s="231"/>
      <c r="QPJ39" s="231"/>
      <c r="QPK39" s="231"/>
      <c r="QPL39" s="231"/>
      <c r="QPM39" s="231"/>
      <c r="QPN39" s="231"/>
      <c r="QPO39" s="231"/>
      <c r="QPP39" s="231"/>
      <c r="QPQ39" s="231"/>
      <c r="QPR39" s="231"/>
      <c r="QPS39" s="231"/>
      <c r="QPT39" s="231"/>
      <c r="QPU39" s="231"/>
      <c r="QPV39" s="231"/>
      <c r="QPW39" s="231"/>
      <c r="QPX39" s="231"/>
      <c r="QPY39" s="231"/>
      <c r="QPZ39" s="231"/>
      <c r="QQA39" s="231"/>
      <c r="QQB39" s="231"/>
      <c r="QQC39" s="231"/>
      <c r="QQD39" s="231"/>
      <c r="QQE39" s="231"/>
      <c r="QQF39" s="231"/>
      <c r="QQG39" s="231"/>
      <c r="QQH39" s="231"/>
      <c r="QQI39" s="231"/>
      <c r="QQJ39" s="231"/>
      <c r="QQK39" s="231"/>
      <c r="QQL39" s="231"/>
      <c r="QQM39" s="231"/>
      <c r="QQN39" s="231"/>
      <c r="QQO39" s="231"/>
      <c r="QQP39" s="231"/>
      <c r="QQQ39" s="231"/>
      <c r="QQR39" s="231"/>
      <c r="QQS39" s="231"/>
      <c r="QQT39" s="231"/>
      <c r="QQU39" s="231"/>
      <c r="QQV39" s="231"/>
      <c r="QQW39" s="231"/>
      <c r="QQX39" s="231"/>
      <c r="QQY39" s="231"/>
      <c r="QQZ39" s="231"/>
      <c r="QRA39" s="231"/>
      <c r="QRB39" s="231"/>
      <c r="QRC39" s="231"/>
      <c r="QRD39" s="231"/>
      <c r="QRE39" s="231"/>
      <c r="QRF39" s="231"/>
      <c r="QRG39" s="231"/>
      <c r="QRH39" s="231"/>
      <c r="QRI39" s="231"/>
      <c r="QRJ39" s="231"/>
      <c r="QRK39" s="231"/>
      <c r="QRL39" s="231"/>
      <c r="QRM39" s="231"/>
      <c r="QRN39" s="231"/>
      <c r="QRO39" s="231"/>
      <c r="QRP39" s="231"/>
      <c r="QRQ39" s="231"/>
      <c r="QRR39" s="231"/>
      <c r="QRS39" s="231"/>
      <c r="QRT39" s="231"/>
      <c r="QRU39" s="231"/>
      <c r="QRV39" s="231"/>
      <c r="QRW39" s="231"/>
      <c r="QRX39" s="231"/>
      <c r="QRY39" s="231"/>
      <c r="QRZ39" s="231"/>
      <c r="QSA39" s="231"/>
      <c r="QSB39" s="231"/>
      <c r="QSC39" s="231"/>
      <c r="QSD39" s="231"/>
      <c r="QSE39" s="231"/>
      <c r="QSF39" s="231"/>
      <c r="QSG39" s="231"/>
      <c r="QSH39" s="231"/>
      <c r="QSI39" s="231"/>
      <c r="QSJ39" s="231"/>
      <c r="QSK39" s="231"/>
      <c r="QSL39" s="231"/>
      <c r="QSM39" s="231"/>
      <c r="QSN39" s="231"/>
      <c r="QSO39" s="231"/>
      <c r="QSP39" s="231"/>
      <c r="QSQ39" s="231"/>
      <c r="QSR39" s="231"/>
      <c r="QSS39" s="231"/>
      <c r="QST39" s="231"/>
      <c r="QSU39" s="231"/>
      <c r="QSV39" s="231"/>
      <c r="QSW39" s="231"/>
      <c r="QSX39" s="231"/>
      <c r="QSY39" s="231"/>
      <c r="QSZ39" s="231"/>
      <c r="QTA39" s="231"/>
      <c r="QTB39" s="231"/>
      <c r="QTC39" s="231"/>
      <c r="QTD39" s="231"/>
      <c r="QTE39" s="231"/>
      <c r="QTF39" s="231"/>
      <c r="QTG39" s="231"/>
      <c r="QTH39" s="231"/>
      <c r="QTI39" s="231"/>
      <c r="QTJ39" s="231"/>
      <c r="QTK39" s="231"/>
      <c r="QTL39" s="231"/>
      <c r="QTM39" s="231"/>
      <c r="QTN39" s="231"/>
      <c r="QTO39" s="231"/>
      <c r="QTP39" s="231"/>
      <c r="QTQ39" s="231"/>
      <c r="QTR39" s="231"/>
      <c r="QTS39" s="231"/>
      <c r="QTT39" s="231"/>
      <c r="QTU39" s="231"/>
      <c r="QTV39" s="231"/>
      <c r="QTW39" s="231"/>
      <c r="QTX39" s="231"/>
      <c r="QTY39" s="231"/>
      <c r="QTZ39" s="231"/>
      <c r="QUA39" s="231"/>
      <c r="QUB39" s="231"/>
      <c r="QUC39" s="231"/>
      <c r="QUD39" s="231"/>
      <c r="QUE39" s="231"/>
      <c r="QUF39" s="231"/>
      <c r="QUG39" s="231"/>
      <c r="QUH39" s="231"/>
      <c r="QUI39" s="231"/>
      <c r="QUJ39" s="231"/>
      <c r="QUK39" s="231"/>
      <c r="QUL39" s="231"/>
      <c r="QUM39" s="231"/>
      <c r="QUN39" s="231"/>
      <c r="QUO39" s="231"/>
      <c r="QUP39" s="231"/>
      <c r="QUQ39" s="231"/>
      <c r="QUR39" s="231"/>
      <c r="QUS39" s="231"/>
      <c r="QUT39" s="231"/>
      <c r="QUU39" s="231"/>
      <c r="QUV39" s="231"/>
      <c r="QUW39" s="231"/>
      <c r="QUX39" s="231"/>
      <c r="QUY39" s="231"/>
      <c r="QUZ39" s="231"/>
      <c r="QVA39" s="231"/>
      <c r="QVB39" s="231"/>
      <c r="QVC39" s="231"/>
      <c r="QVD39" s="231"/>
      <c r="QVE39" s="231"/>
      <c r="QVF39" s="231"/>
      <c r="QVG39" s="231"/>
      <c r="QVH39" s="231"/>
      <c r="QVI39" s="231"/>
      <c r="QVJ39" s="231"/>
      <c r="QVK39" s="231"/>
      <c r="QVL39" s="231"/>
      <c r="QVM39" s="231"/>
      <c r="QVN39" s="231"/>
      <c r="QVO39" s="231"/>
      <c r="QVP39" s="231"/>
      <c r="QVQ39" s="231"/>
      <c r="QVR39" s="231"/>
      <c r="QVS39" s="231"/>
      <c r="QVT39" s="231"/>
      <c r="QVU39" s="231"/>
      <c r="QVV39" s="231"/>
      <c r="QVW39" s="231"/>
      <c r="QVX39" s="231"/>
      <c r="QVY39" s="231"/>
      <c r="QVZ39" s="231"/>
      <c r="QWA39" s="231"/>
      <c r="QWB39" s="231"/>
      <c r="QWC39" s="231"/>
      <c r="QWD39" s="231"/>
      <c r="QWE39" s="231"/>
      <c r="QWF39" s="231"/>
      <c r="QWG39" s="231"/>
      <c r="QWH39" s="231"/>
      <c r="QWI39" s="231"/>
      <c r="QWJ39" s="231"/>
      <c r="QWK39" s="231"/>
      <c r="QWL39" s="231"/>
      <c r="QWM39" s="231"/>
      <c r="QWN39" s="231"/>
      <c r="QWO39" s="231"/>
      <c r="QWP39" s="231"/>
      <c r="QWQ39" s="231"/>
      <c r="QWR39" s="231"/>
      <c r="QWS39" s="231"/>
      <c r="QWT39" s="231"/>
      <c r="QWU39" s="231"/>
      <c r="QWV39" s="231"/>
      <c r="QWW39" s="231"/>
      <c r="QWX39" s="231"/>
      <c r="QWY39" s="231"/>
      <c r="QWZ39" s="231"/>
      <c r="QXA39" s="231"/>
      <c r="QXB39" s="231"/>
      <c r="QXC39" s="231"/>
      <c r="QXD39" s="231"/>
      <c r="QXE39" s="231"/>
      <c r="QXF39" s="231"/>
      <c r="QXG39" s="231"/>
      <c r="QXH39" s="231"/>
      <c r="QXI39" s="231"/>
      <c r="QXJ39" s="231"/>
      <c r="QXK39" s="231"/>
      <c r="QXL39" s="231"/>
      <c r="QXM39" s="231"/>
      <c r="QXN39" s="231"/>
      <c r="QXO39" s="231"/>
      <c r="QXP39" s="231"/>
      <c r="QXQ39" s="231"/>
      <c r="QXR39" s="231"/>
      <c r="QXS39" s="231"/>
      <c r="QXT39" s="231"/>
      <c r="QXU39" s="231"/>
      <c r="QXV39" s="231"/>
      <c r="QXW39" s="231"/>
      <c r="QXX39" s="231"/>
      <c r="QXY39" s="231"/>
      <c r="QXZ39" s="231"/>
      <c r="QYA39" s="231"/>
      <c r="QYB39" s="231"/>
      <c r="QYC39" s="231"/>
      <c r="QYD39" s="231"/>
      <c r="QYE39" s="231"/>
      <c r="QYF39" s="231"/>
      <c r="QYG39" s="231"/>
      <c r="QYH39" s="231"/>
      <c r="QYI39" s="231"/>
      <c r="QYJ39" s="231"/>
      <c r="QYK39" s="231"/>
      <c r="QYL39" s="231"/>
      <c r="QYM39" s="231"/>
      <c r="QYN39" s="231"/>
      <c r="QYO39" s="231"/>
      <c r="QYP39" s="231"/>
      <c r="QYQ39" s="231"/>
      <c r="QYR39" s="231"/>
      <c r="QYS39" s="231"/>
      <c r="QYT39" s="231"/>
      <c r="QYU39" s="231"/>
      <c r="QYV39" s="231"/>
      <c r="QYW39" s="231"/>
      <c r="QYX39" s="231"/>
      <c r="QYY39" s="231"/>
      <c r="QYZ39" s="231"/>
      <c r="QZA39" s="231"/>
      <c r="QZB39" s="231"/>
      <c r="QZC39" s="231"/>
      <c r="QZD39" s="231"/>
      <c r="QZE39" s="231"/>
      <c r="QZF39" s="231"/>
      <c r="QZG39" s="231"/>
      <c r="QZH39" s="231"/>
      <c r="QZI39" s="231"/>
      <c r="QZJ39" s="231"/>
      <c r="QZK39" s="231"/>
      <c r="QZL39" s="231"/>
      <c r="QZM39" s="231"/>
      <c r="QZN39" s="231"/>
      <c r="QZO39" s="231"/>
      <c r="QZP39" s="231"/>
      <c r="QZQ39" s="231"/>
      <c r="QZR39" s="231"/>
      <c r="QZS39" s="231"/>
      <c r="QZT39" s="231"/>
      <c r="QZU39" s="231"/>
      <c r="QZV39" s="231"/>
      <c r="QZW39" s="231"/>
      <c r="QZX39" s="231"/>
      <c r="QZY39" s="231"/>
      <c r="QZZ39" s="231"/>
      <c r="RAA39" s="231"/>
      <c r="RAB39" s="231"/>
      <c r="RAC39" s="231"/>
      <c r="RAD39" s="231"/>
      <c r="RAE39" s="231"/>
      <c r="RAF39" s="231"/>
      <c r="RAG39" s="231"/>
      <c r="RAH39" s="231"/>
      <c r="RAI39" s="231"/>
      <c r="RAJ39" s="231"/>
      <c r="RAK39" s="231"/>
      <c r="RAL39" s="231"/>
      <c r="RAM39" s="231"/>
      <c r="RAN39" s="231"/>
      <c r="RAO39" s="231"/>
      <c r="RAP39" s="231"/>
      <c r="RAQ39" s="231"/>
      <c r="RAR39" s="231"/>
      <c r="RAS39" s="231"/>
      <c r="RAT39" s="231"/>
      <c r="RAU39" s="231"/>
      <c r="RAV39" s="231"/>
      <c r="RAW39" s="231"/>
      <c r="RAX39" s="231"/>
      <c r="RAY39" s="231"/>
      <c r="RAZ39" s="231"/>
      <c r="RBA39" s="231"/>
      <c r="RBB39" s="231"/>
      <c r="RBC39" s="231"/>
      <c r="RBD39" s="231"/>
      <c r="RBE39" s="231"/>
      <c r="RBF39" s="231"/>
      <c r="RBG39" s="231"/>
      <c r="RBH39" s="231"/>
      <c r="RBI39" s="231"/>
      <c r="RBJ39" s="231"/>
      <c r="RBK39" s="231"/>
      <c r="RBL39" s="231"/>
      <c r="RBM39" s="231"/>
      <c r="RBN39" s="231"/>
      <c r="RBO39" s="231"/>
      <c r="RBP39" s="231"/>
      <c r="RBQ39" s="231"/>
      <c r="RBR39" s="231"/>
      <c r="RBS39" s="231"/>
      <c r="RBT39" s="231"/>
      <c r="RBU39" s="231"/>
      <c r="RBV39" s="231"/>
      <c r="RBW39" s="231"/>
      <c r="RBX39" s="231"/>
      <c r="RBY39" s="231"/>
      <c r="RBZ39" s="231"/>
      <c r="RCA39" s="231"/>
      <c r="RCB39" s="231"/>
      <c r="RCC39" s="231"/>
      <c r="RCD39" s="231"/>
      <c r="RCE39" s="231"/>
      <c r="RCF39" s="231"/>
      <c r="RCG39" s="231"/>
      <c r="RCH39" s="231"/>
      <c r="RCI39" s="231"/>
      <c r="RCJ39" s="231"/>
      <c r="RCK39" s="231"/>
      <c r="RCL39" s="231"/>
      <c r="RCM39" s="231"/>
      <c r="RCN39" s="231"/>
      <c r="RCO39" s="231"/>
      <c r="RCP39" s="231"/>
      <c r="RCQ39" s="231"/>
      <c r="RCR39" s="231"/>
      <c r="RCS39" s="231"/>
      <c r="RCT39" s="231"/>
      <c r="RCU39" s="231"/>
      <c r="RCV39" s="231"/>
      <c r="RCW39" s="231"/>
      <c r="RCX39" s="231"/>
      <c r="RCY39" s="231"/>
      <c r="RCZ39" s="231"/>
      <c r="RDA39" s="231"/>
      <c r="RDB39" s="231"/>
      <c r="RDC39" s="231"/>
      <c r="RDD39" s="231"/>
      <c r="RDE39" s="231"/>
      <c r="RDF39" s="231"/>
      <c r="RDG39" s="231"/>
      <c r="RDH39" s="231"/>
      <c r="RDI39" s="231"/>
      <c r="RDJ39" s="231"/>
      <c r="RDK39" s="231"/>
      <c r="RDL39" s="231"/>
      <c r="RDM39" s="231"/>
      <c r="RDN39" s="231"/>
      <c r="RDO39" s="231"/>
      <c r="RDP39" s="231"/>
      <c r="RDQ39" s="231"/>
      <c r="RDR39" s="231"/>
      <c r="RDS39" s="231"/>
      <c r="RDT39" s="231"/>
      <c r="RDU39" s="231"/>
      <c r="RDV39" s="231"/>
      <c r="RDW39" s="231"/>
      <c r="RDX39" s="231"/>
      <c r="RDY39" s="231"/>
      <c r="RDZ39" s="231"/>
      <c r="REA39" s="231"/>
      <c r="REB39" s="231"/>
      <c r="REC39" s="231"/>
      <c r="RED39" s="231"/>
      <c r="REE39" s="231"/>
      <c r="REF39" s="231"/>
      <c r="REG39" s="231"/>
      <c r="REH39" s="231"/>
      <c r="REI39" s="231"/>
      <c r="REJ39" s="231"/>
      <c r="REK39" s="231"/>
      <c r="REL39" s="231"/>
      <c r="REM39" s="231"/>
      <c r="REN39" s="231"/>
      <c r="REO39" s="231"/>
      <c r="REP39" s="231"/>
      <c r="REQ39" s="231"/>
      <c r="RER39" s="231"/>
      <c r="RES39" s="231"/>
      <c r="RET39" s="231"/>
      <c r="REU39" s="231"/>
      <c r="REV39" s="231"/>
      <c r="REW39" s="231"/>
      <c r="REX39" s="231"/>
      <c r="REY39" s="231"/>
      <c r="REZ39" s="231"/>
      <c r="RFA39" s="231"/>
      <c r="RFB39" s="231"/>
      <c r="RFC39" s="231"/>
      <c r="RFD39" s="231"/>
      <c r="RFE39" s="231"/>
      <c r="RFF39" s="231"/>
      <c r="RFG39" s="231"/>
      <c r="RFH39" s="231"/>
      <c r="RFI39" s="231"/>
      <c r="RFJ39" s="231"/>
      <c r="RFK39" s="231"/>
      <c r="RFL39" s="231"/>
      <c r="RFM39" s="231"/>
      <c r="RFN39" s="231"/>
      <c r="RFO39" s="231"/>
      <c r="RFP39" s="231"/>
      <c r="RFQ39" s="231"/>
      <c r="RFR39" s="231"/>
      <c r="RFS39" s="231"/>
      <c r="RFT39" s="231"/>
      <c r="RFU39" s="231"/>
      <c r="RFV39" s="231"/>
      <c r="RFW39" s="231"/>
      <c r="RFX39" s="231"/>
      <c r="RFY39" s="231"/>
      <c r="RFZ39" s="231"/>
      <c r="RGA39" s="231"/>
      <c r="RGB39" s="231"/>
      <c r="RGC39" s="231"/>
      <c r="RGD39" s="231"/>
      <c r="RGE39" s="231"/>
      <c r="RGF39" s="231"/>
      <c r="RGG39" s="231"/>
      <c r="RGH39" s="231"/>
      <c r="RGI39" s="231"/>
      <c r="RGJ39" s="231"/>
      <c r="RGK39" s="231"/>
      <c r="RGL39" s="231"/>
      <c r="RGM39" s="231"/>
      <c r="RGN39" s="231"/>
      <c r="RGO39" s="231"/>
      <c r="RGP39" s="231"/>
      <c r="RGQ39" s="231"/>
      <c r="RGR39" s="231"/>
      <c r="RGS39" s="231"/>
      <c r="RGT39" s="231"/>
      <c r="RGU39" s="231"/>
      <c r="RGV39" s="231"/>
      <c r="RGW39" s="231"/>
      <c r="RGX39" s="231"/>
      <c r="RGY39" s="231"/>
      <c r="RGZ39" s="231"/>
      <c r="RHA39" s="231"/>
      <c r="RHB39" s="231"/>
      <c r="RHC39" s="231"/>
      <c r="RHD39" s="231"/>
      <c r="RHE39" s="231"/>
      <c r="RHF39" s="231"/>
      <c r="RHG39" s="231"/>
      <c r="RHH39" s="231"/>
      <c r="RHI39" s="231"/>
      <c r="RHJ39" s="231"/>
      <c r="RHK39" s="231"/>
      <c r="RHL39" s="231"/>
      <c r="RHM39" s="231"/>
      <c r="RHN39" s="231"/>
      <c r="RHO39" s="231"/>
      <c r="RHP39" s="231"/>
      <c r="RHQ39" s="231"/>
      <c r="RHR39" s="231"/>
      <c r="RHS39" s="231"/>
      <c r="RHT39" s="231"/>
      <c r="RHU39" s="231"/>
      <c r="RHV39" s="231"/>
      <c r="RHW39" s="231"/>
      <c r="RHX39" s="231"/>
      <c r="RHY39" s="231"/>
      <c r="RHZ39" s="231"/>
      <c r="RIA39" s="231"/>
      <c r="RIB39" s="231"/>
      <c r="RIC39" s="231"/>
      <c r="RID39" s="231"/>
      <c r="RIE39" s="231"/>
      <c r="RIF39" s="231"/>
      <c r="RIG39" s="231"/>
      <c r="RIH39" s="231"/>
      <c r="RII39" s="231"/>
      <c r="RIJ39" s="231"/>
      <c r="RIK39" s="231"/>
      <c r="RIL39" s="231"/>
      <c r="RIM39" s="231"/>
      <c r="RIN39" s="231"/>
      <c r="RIO39" s="231"/>
      <c r="RIP39" s="231"/>
      <c r="RIQ39" s="231"/>
      <c r="RIR39" s="231"/>
      <c r="RIS39" s="231"/>
      <c r="RIT39" s="231"/>
      <c r="RIU39" s="231"/>
      <c r="RIV39" s="231"/>
      <c r="RIW39" s="231"/>
      <c r="RIX39" s="231"/>
      <c r="RIY39" s="231"/>
      <c r="RIZ39" s="231"/>
      <c r="RJA39" s="231"/>
      <c r="RJB39" s="231"/>
      <c r="RJC39" s="231"/>
      <c r="RJD39" s="231"/>
      <c r="RJE39" s="231"/>
      <c r="RJF39" s="231"/>
      <c r="RJG39" s="231"/>
      <c r="RJH39" s="231"/>
      <c r="RJI39" s="231"/>
      <c r="RJJ39" s="231"/>
      <c r="RJK39" s="231"/>
      <c r="RJL39" s="231"/>
      <c r="RJM39" s="231"/>
      <c r="RJN39" s="231"/>
      <c r="RJO39" s="231"/>
      <c r="RJP39" s="231"/>
      <c r="RJQ39" s="231"/>
      <c r="RJR39" s="231"/>
      <c r="RJS39" s="231"/>
      <c r="RJT39" s="231"/>
      <c r="RJU39" s="231"/>
      <c r="RJV39" s="231"/>
      <c r="RJW39" s="231"/>
      <c r="RJX39" s="231"/>
      <c r="RJY39" s="231"/>
      <c r="RJZ39" s="231"/>
      <c r="RKA39" s="231"/>
      <c r="RKB39" s="231"/>
      <c r="RKC39" s="231"/>
      <c r="RKD39" s="231"/>
      <c r="RKE39" s="231"/>
      <c r="RKF39" s="231"/>
      <c r="RKG39" s="231"/>
      <c r="RKH39" s="231"/>
      <c r="RKI39" s="231"/>
      <c r="RKJ39" s="231"/>
      <c r="RKK39" s="231"/>
      <c r="RKL39" s="231"/>
      <c r="RKM39" s="231"/>
      <c r="RKN39" s="231"/>
      <c r="RKO39" s="231"/>
      <c r="RKP39" s="231"/>
      <c r="RKQ39" s="231"/>
      <c r="RKR39" s="231"/>
      <c r="RKS39" s="231"/>
      <c r="RKT39" s="231"/>
      <c r="RKU39" s="231"/>
      <c r="RKV39" s="231"/>
      <c r="RKW39" s="231"/>
      <c r="RKX39" s="231"/>
      <c r="RKY39" s="231"/>
      <c r="RKZ39" s="231"/>
      <c r="RLA39" s="231"/>
      <c r="RLB39" s="231"/>
      <c r="RLC39" s="231"/>
      <c r="RLD39" s="231"/>
      <c r="RLE39" s="231"/>
      <c r="RLF39" s="231"/>
      <c r="RLG39" s="231"/>
      <c r="RLH39" s="231"/>
      <c r="RLI39" s="231"/>
      <c r="RLJ39" s="231"/>
      <c r="RLK39" s="231"/>
      <c r="RLL39" s="231"/>
      <c r="RLM39" s="231"/>
      <c r="RLN39" s="231"/>
      <c r="RLO39" s="231"/>
      <c r="RLP39" s="231"/>
      <c r="RLQ39" s="231"/>
      <c r="RLR39" s="231"/>
      <c r="RLS39" s="231"/>
      <c r="RLT39" s="231"/>
      <c r="RLU39" s="231"/>
      <c r="RLV39" s="231"/>
      <c r="RLW39" s="231"/>
      <c r="RLX39" s="231"/>
      <c r="RLY39" s="231"/>
      <c r="RLZ39" s="231"/>
      <c r="RMA39" s="231"/>
      <c r="RMB39" s="231"/>
      <c r="RMC39" s="231"/>
      <c r="RMD39" s="231"/>
      <c r="RME39" s="231"/>
      <c r="RMF39" s="231"/>
      <c r="RMG39" s="231"/>
      <c r="RMH39" s="231"/>
      <c r="RMI39" s="231"/>
      <c r="RMJ39" s="231"/>
      <c r="RMK39" s="231"/>
      <c r="RML39" s="231"/>
      <c r="RMM39" s="231"/>
      <c r="RMN39" s="231"/>
      <c r="RMO39" s="231"/>
      <c r="RMP39" s="231"/>
      <c r="RMQ39" s="231"/>
      <c r="RMR39" s="231"/>
      <c r="RMS39" s="231"/>
      <c r="RMT39" s="231"/>
      <c r="RMU39" s="231"/>
      <c r="RMV39" s="231"/>
      <c r="RMW39" s="231"/>
      <c r="RMX39" s="231"/>
      <c r="RMY39" s="231"/>
      <c r="RMZ39" s="231"/>
      <c r="RNA39" s="231"/>
      <c r="RNB39" s="231"/>
      <c r="RNC39" s="231"/>
      <c r="RND39" s="231"/>
      <c r="RNE39" s="231"/>
      <c r="RNF39" s="231"/>
      <c r="RNG39" s="231"/>
      <c r="RNH39" s="231"/>
      <c r="RNI39" s="231"/>
      <c r="RNJ39" s="231"/>
      <c r="RNK39" s="231"/>
      <c r="RNL39" s="231"/>
      <c r="RNM39" s="231"/>
      <c r="RNN39" s="231"/>
      <c r="RNO39" s="231"/>
      <c r="RNP39" s="231"/>
      <c r="RNQ39" s="231"/>
      <c r="RNR39" s="231"/>
      <c r="RNS39" s="231"/>
      <c r="RNT39" s="231"/>
      <c r="RNU39" s="231"/>
      <c r="RNV39" s="231"/>
      <c r="RNW39" s="231"/>
      <c r="RNX39" s="231"/>
      <c r="RNY39" s="231"/>
      <c r="RNZ39" s="231"/>
      <c r="ROA39" s="231"/>
      <c r="ROB39" s="231"/>
      <c r="ROC39" s="231"/>
      <c r="ROD39" s="231"/>
      <c r="ROE39" s="231"/>
      <c r="ROF39" s="231"/>
      <c r="ROG39" s="231"/>
      <c r="ROH39" s="231"/>
      <c r="ROI39" s="231"/>
      <c r="ROJ39" s="231"/>
      <c r="ROK39" s="231"/>
      <c r="ROL39" s="231"/>
      <c r="ROM39" s="231"/>
      <c r="RON39" s="231"/>
      <c r="ROO39" s="231"/>
      <c r="ROP39" s="231"/>
      <c r="ROQ39" s="231"/>
      <c r="ROR39" s="231"/>
      <c r="ROS39" s="231"/>
      <c r="ROT39" s="231"/>
      <c r="ROU39" s="231"/>
      <c r="ROV39" s="231"/>
      <c r="ROW39" s="231"/>
      <c r="ROX39" s="231"/>
      <c r="ROY39" s="231"/>
      <c r="ROZ39" s="231"/>
      <c r="RPA39" s="231"/>
      <c r="RPB39" s="231"/>
      <c r="RPC39" s="231"/>
      <c r="RPD39" s="231"/>
      <c r="RPE39" s="231"/>
      <c r="RPF39" s="231"/>
      <c r="RPG39" s="231"/>
      <c r="RPH39" s="231"/>
      <c r="RPI39" s="231"/>
      <c r="RPJ39" s="231"/>
      <c r="RPK39" s="231"/>
      <c r="RPL39" s="231"/>
      <c r="RPM39" s="231"/>
      <c r="RPN39" s="231"/>
      <c r="RPO39" s="231"/>
      <c r="RPP39" s="231"/>
      <c r="RPQ39" s="231"/>
      <c r="RPR39" s="231"/>
      <c r="RPS39" s="231"/>
      <c r="RPT39" s="231"/>
      <c r="RPU39" s="231"/>
      <c r="RPV39" s="231"/>
      <c r="RPW39" s="231"/>
      <c r="RPX39" s="231"/>
      <c r="RPY39" s="231"/>
      <c r="RPZ39" s="231"/>
      <c r="RQA39" s="231"/>
      <c r="RQB39" s="231"/>
      <c r="RQC39" s="231"/>
      <c r="RQD39" s="231"/>
      <c r="RQE39" s="231"/>
      <c r="RQF39" s="231"/>
      <c r="RQG39" s="231"/>
      <c r="RQH39" s="231"/>
      <c r="RQI39" s="231"/>
      <c r="RQJ39" s="231"/>
      <c r="RQK39" s="231"/>
      <c r="RQL39" s="231"/>
      <c r="RQM39" s="231"/>
      <c r="RQN39" s="231"/>
      <c r="RQO39" s="231"/>
      <c r="RQP39" s="231"/>
      <c r="RQQ39" s="231"/>
      <c r="RQR39" s="231"/>
      <c r="RQS39" s="231"/>
      <c r="RQT39" s="231"/>
      <c r="RQU39" s="231"/>
      <c r="RQV39" s="231"/>
      <c r="RQW39" s="231"/>
      <c r="RQX39" s="231"/>
      <c r="RQY39" s="231"/>
      <c r="RQZ39" s="231"/>
      <c r="RRA39" s="231"/>
      <c r="RRB39" s="231"/>
      <c r="RRC39" s="231"/>
      <c r="RRD39" s="231"/>
      <c r="RRE39" s="231"/>
      <c r="RRF39" s="231"/>
      <c r="RRG39" s="231"/>
      <c r="RRH39" s="231"/>
      <c r="RRI39" s="231"/>
      <c r="RRJ39" s="231"/>
      <c r="RRK39" s="231"/>
      <c r="RRL39" s="231"/>
      <c r="RRM39" s="231"/>
      <c r="RRN39" s="231"/>
      <c r="RRO39" s="231"/>
      <c r="RRP39" s="231"/>
      <c r="RRQ39" s="231"/>
      <c r="RRR39" s="231"/>
      <c r="RRS39" s="231"/>
      <c r="RRT39" s="231"/>
      <c r="RRU39" s="231"/>
      <c r="RRV39" s="231"/>
      <c r="RRW39" s="231"/>
      <c r="RRX39" s="231"/>
      <c r="RRY39" s="231"/>
      <c r="RRZ39" s="231"/>
      <c r="RSA39" s="231"/>
      <c r="RSB39" s="231"/>
      <c r="RSC39" s="231"/>
      <c r="RSD39" s="231"/>
      <c r="RSE39" s="231"/>
      <c r="RSF39" s="231"/>
      <c r="RSG39" s="231"/>
      <c r="RSH39" s="231"/>
      <c r="RSI39" s="231"/>
      <c r="RSJ39" s="231"/>
      <c r="RSK39" s="231"/>
      <c r="RSL39" s="231"/>
      <c r="RSM39" s="231"/>
      <c r="RSN39" s="231"/>
      <c r="RSO39" s="231"/>
      <c r="RSP39" s="231"/>
      <c r="RSQ39" s="231"/>
      <c r="RSR39" s="231"/>
      <c r="RSS39" s="231"/>
      <c r="RST39" s="231"/>
      <c r="RSU39" s="231"/>
      <c r="RSV39" s="231"/>
      <c r="RSW39" s="231"/>
      <c r="RSX39" s="231"/>
      <c r="RSY39" s="231"/>
      <c r="RSZ39" s="231"/>
      <c r="RTA39" s="231"/>
      <c r="RTB39" s="231"/>
      <c r="RTC39" s="231"/>
      <c r="RTD39" s="231"/>
      <c r="RTE39" s="231"/>
      <c r="RTF39" s="231"/>
      <c r="RTG39" s="231"/>
      <c r="RTH39" s="231"/>
      <c r="RTI39" s="231"/>
      <c r="RTJ39" s="231"/>
      <c r="RTK39" s="231"/>
      <c r="RTL39" s="231"/>
      <c r="RTM39" s="231"/>
      <c r="RTN39" s="231"/>
      <c r="RTO39" s="231"/>
      <c r="RTP39" s="231"/>
      <c r="RTQ39" s="231"/>
      <c r="RTR39" s="231"/>
      <c r="RTS39" s="231"/>
      <c r="RTT39" s="231"/>
      <c r="RTU39" s="231"/>
      <c r="RTV39" s="231"/>
      <c r="RTW39" s="231"/>
      <c r="RTX39" s="231"/>
      <c r="RTY39" s="231"/>
      <c r="RTZ39" s="231"/>
      <c r="RUA39" s="231"/>
      <c r="RUB39" s="231"/>
      <c r="RUC39" s="231"/>
      <c r="RUD39" s="231"/>
      <c r="RUE39" s="231"/>
      <c r="RUF39" s="231"/>
      <c r="RUG39" s="231"/>
      <c r="RUH39" s="231"/>
      <c r="RUI39" s="231"/>
      <c r="RUJ39" s="231"/>
      <c r="RUK39" s="231"/>
      <c r="RUL39" s="231"/>
      <c r="RUM39" s="231"/>
      <c r="RUN39" s="231"/>
      <c r="RUO39" s="231"/>
      <c r="RUP39" s="231"/>
      <c r="RUQ39" s="231"/>
      <c r="RUR39" s="231"/>
      <c r="RUS39" s="231"/>
      <c r="RUT39" s="231"/>
      <c r="RUU39" s="231"/>
      <c r="RUV39" s="231"/>
      <c r="RUW39" s="231"/>
      <c r="RUX39" s="231"/>
      <c r="RUY39" s="231"/>
      <c r="RUZ39" s="231"/>
      <c r="RVA39" s="231"/>
      <c r="RVB39" s="231"/>
      <c r="RVC39" s="231"/>
      <c r="RVD39" s="231"/>
      <c r="RVE39" s="231"/>
      <c r="RVF39" s="231"/>
      <c r="RVG39" s="231"/>
      <c r="RVH39" s="231"/>
      <c r="RVI39" s="231"/>
      <c r="RVJ39" s="231"/>
      <c r="RVK39" s="231"/>
      <c r="RVL39" s="231"/>
      <c r="RVM39" s="231"/>
      <c r="RVN39" s="231"/>
      <c r="RVO39" s="231"/>
      <c r="RVP39" s="231"/>
      <c r="RVQ39" s="231"/>
      <c r="RVR39" s="231"/>
      <c r="RVS39" s="231"/>
      <c r="RVT39" s="231"/>
      <c r="RVU39" s="231"/>
      <c r="RVV39" s="231"/>
      <c r="RVW39" s="231"/>
      <c r="RVX39" s="231"/>
      <c r="RVY39" s="231"/>
      <c r="RVZ39" s="231"/>
      <c r="RWA39" s="231"/>
      <c r="RWB39" s="231"/>
      <c r="RWC39" s="231"/>
      <c r="RWD39" s="231"/>
      <c r="RWE39" s="231"/>
      <c r="RWF39" s="231"/>
      <c r="RWG39" s="231"/>
      <c r="RWH39" s="231"/>
      <c r="RWI39" s="231"/>
      <c r="RWJ39" s="231"/>
      <c r="RWK39" s="231"/>
      <c r="RWL39" s="231"/>
      <c r="RWM39" s="231"/>
      <c r="RWN39" s="231"/>
      <c r="RWO39" s="231"/>
      <c r="RWP39" s="231"/>
      <c r="RWQ39" s="231"/>
      <c r="RWR39" s="231"/>
      <c r="RWS39" s="231"/>
      <c r="RWT39" s="231"/>
      <c r="RWU39" s="231"/>
      <c r="RWV39" s="231"/>
      <c r="RWW39" s="231"/>
      <c r="RWX39" s="231"/>
      <c r="RWY39" s="231"/>
      <c r="RWZ39" s="231"/>
      <c r="RXA39" s="231"/>
      <c r="RXB39" s="231"/>
      <c r="RXC39" s="231"/>
      <c r="RXD39" s="231"/>
      <c r="RXE39" s="231"/>
      <c r="RXF39" s="231"/>
      <c r="RXG39" s="231"/>
      <c r="RXH39" s="231"/>
      <c r="RXI39" s="231"/>
      <c r="RXJ39" s="231"/>
      <c r="RXK39" s="231"/>
      <c r="RXL39" s="231"/>
      <c r="RXM39" s="231"/>
      <c r="RXN39" s="231"/>
      <c r="RXO39" s="231"/>
      <c r="RXP39" s="231"/>
      <c r="RXQ39" s="231"/>
      <c r="RXR39" s="231"/>
      <c r="RXS39" s="231"/>
      <c r="RXT39" s="231"/>
      <c r="RXU39" s="231"/>
      <c r="RXV39" s="231"/>
      <c r="RXW39" s="231"/>
      <c r="RXX39" s="231"/>
      <c r="RXY39" s="231"/>
      <c r="RXZ39" s="231"/>
      <c r="RYA39" s="231"/>
      <c r="RYB39" s="231"/>
      <c r="RYC39" s="231"/>
      <c r="RYD39" s="231"/>
      <c r="RYE39" s="231"/>
      <c r="RYF39" s="231"/>
      <c r="RYG39" s="231"/>
      <c r="RYH39" s="231"/>
      <c r="RYI39" s="231"/>
      <c r="RYJ39" s="231"/>
      <c r="RYK39" s="231"/>
      <c r="RYL39" s="231"/>
      <c r="RYM39" s="231"/>
      <c r="RYN39" s="231"/>
      <c r="RYO39" s="231"/>
      <c r="RYP39" s="231"/>
      <c r="RYQ39" s="231"/>
      <c r="RYR39" s="231"/>
      <c r="RYS39" s="231"/>
      <c r="RYT39" s="231"/>
      <c r="RYU39" s="231"/>
      <c r="RYV39" s="231"/>
      <c r="RYW39" s="231"/>
      <c r="RYX39" s="231"/>
      <c r="RYY39" s="231"/>
      <c r="RYZ39" s="231"/>
      <c r="RZA39" s="231"/>
      <c r="RZB39" s="231"/>
      <c r="RZC39" s="231"/>
      <c r="RZD39" s="231"/>
      <c r="RZE39" s="231"/>
      <c r="RZF39" s="231"/>
      <c r="RZG39" s="231"/>
      <c r="RZH39" s="231"/>
      <c r="RZI39" s="231"/>
      <c r="RZJ39" s="231"/>
      <c r="RZK39" s="231"/>
      <c r="RZL39" s="231"/>
      <c r="RZM39" s="231"/>
      <c r="RZN39" s="231"/>
      <c r="RZO39" s="231"/>
      <c r="RZP39" s="231"/>
      <c r="RZQ39" s="231"/>
      <c r="RZR39" s="231"/>
      <c r="RZS39" s="231"/>
      <c r="RZT39" s="231"/>
      <c r="RZU39" s="231"/>
      <c r="RZV39" s="231"/>
      <c r="RZW39" s="231"/>
      <c r="RZX39" s="231"/>
      <c r="RZY39" s="231"/>
      <c r="RZZ39" s="231"/>
      <c r="SAA39" s="231"/>
      <c r="SAB39" s="231"/>
      <c r="SAC39" s="231"/>
      <c r="SAD39" s="231"/>
      <c r="SAE39" s="231"/>
      <c r="SAF39" s="231"/>
      <c r="SAG39" s="231"/>
      <c r="SAH39" s="231"/>
      <c r="SAI39" s="231"/>
      <c r="SAJ39" s="231"/>
      <c r="SAK39" s="231"/>
      <c r="SAL39" s="231"/>
      <c r="SAM39" s="231"/>
      <c r="SAN39" s="231"/>
      <c r="SAO39" s="231"/>
      <c r="SAP39" s="231"/>
      <c r="SAQ39" s="231"/>
      <c r="SAR39" s="231"/>
      <c r="SAS39" s="231"/>
      <c r="SAT39" s="231"/>
      <c r="SAU39" s="231"/>
      <c r="SAV39" s="231"/>
      <c r="SAW39" s="231"/>
      <c r="SAX39" s="231"/>
      <c r="SAY39" s="231"/>
      <c r="SAZ39" s="231"/>
      <c r="SBA39" s="231"/>
      <c r="SBB39" s="231"/>
      <c r="SBC39" s="231"/>
      <c r="SBD39" s="231"/>
      <c r="SBE39" s="231"/>
      <c r="SBF39" s="231"/>
      <c r="SBG39" s="231"/>
      <c r="SBH39" s="231"/>
      <c r="SBI39" s="231"/>
      <c r="SBJ39" s="231"/>
      <c r="SBK39" s="231"/>
      <c r="SBL39" s="231"/>
      <c r="SBM39" s="231"/>
      <c r="SBN39" s="231"/>
      <c r="SBO39" s="231"/>
      <c r="SBP39" s="231"/>
      <c r="SBQ39" s="231"/>
      <c r="SBR39" s="231"/>
      <c r="SBS39" s="231"/>
      <c r="SBT39" s="231"/>
      <c r="SBU39" s="231"/>
      <c r="SBV39" s="231"/>
      <c r="SBW39" s="231"/>
      <c r="SBX39" s="231"/>
      <c r="SBY39" s="231"/>
      <c r="SBZ39" s="231"/>
      <c r="SCA39" s="231"/>
      <c r="SCB39" s="231"/>
      <c r="SCC39" s="231"/>
      <c r="SCD39" s="231"/>
      <c r="SCE39" s="231"/>
      <c r="SCF39" s="231"/>
      <c r="SCG39" s="231"/>
      <c r="SCH39" s="231"/>
      <c r="SCI39" s="231"/>
      <c r="SCJ39" s="231"/>
      <c r="SCK39" s="231"/>
      <c r="SCL39" s="231"/>
      <c r="SCM39" s="231"/>
      <c r="SCN39" s="231"/>
      <c r="SCO39" s="231"/>
      <c r="SCP39" s="231"/>
      <c r="SCQ39" s="231"/>
      <c r="SCR39" s="231"/>
      <c r="SCS39" s="231"/>
      <c r="SCT39" s="231"/>
      <c r="SCU39" s="231"/>
      <c r="SCV39" s="231"/>
      <c r="SCW39" s="231"/>
      <c r="SCX39" s="231"/>
      <c r="SCY39" s="231"/>
      <c r="SCZ39" s="231"/>
      <c r="SDA39" s="231"/>
      <c r="SDB39" s="231"/>
      <c r="SDC39" s="231"/>
      <c r="SDD39" s="231"/>
      <c r="SDE39" s="231"/>
      <c r="SDF39" s="231"/>
      <c r="SDG39" s="231"/>
      <c r="SDH39" s="231"/>
      <c r="SDI39" s="231"/>
      <c r="SDJ39" s="231"/>
      <c r="SDK39" s="231"/>
      <c r="SDL39" s="231"/>
      <c r="SDM39" s="231"/>
      <c r="SDN39" s="231"/>
      <c r="SDO39" s="231"/>
      <c r="SDP39" s="231"/>
      <c r="SDQ39" s="231"/>
      <c r="SDR39" s="231"/>
      <c r="SDS39" s="231"/>
      <c r="SDT39" s="231"/>
      <c r="SDU39" s="231"/>
      <c r="SDV39" s="231"/>
      <c r="SDW39" s="231"/>
      <c r="SDX39" s="231"/>
      <c r="SDY39" s="231"/>
      <c r="SDZ39" s="231"/>
      <c r="SEA39" s="231"/>
      <c r="SEB39" s="231"/>
      <c r="SEC39" s="231"/>
      <c r="SED39" s="231"/>
      <c r="SEE39" s="231"/>
      <c r="SEF39" s="231"/>
      <c r="SEG39" s="231"/>
      <c r="SEH39" s="231"/>
      <c r="SEI39" s="231"/>
      <c r="SEJ39" s="231"/>
      <c r="SEK39" s="231"/>
      <c r="SEL39" s="231"/>
      <c r="SEM39" s="231"/>
      <c r="SEN39" s="231"/>
      <c r="SEO39" s="231"/>
      <c r="SEP39" s="231"/>
      <c r="SEQ39" s="231"/>
      <c r="SER39" s="231"/>
      <c r="SES39" s="231"/>
      <c r="SET39" s="231"/>
      <c r="SEU39" s="231"/>
      <c r="SEV39" s="231"/>
      <c r="SEW39" s="231"/>
      <c r="SEX39" s="231"/>
      <c r="SEY39" s="231"/>
      <c r="SEZ39" s="231"/>
      <c r="SFA39" s="231"/>
      <c r="SFB39" s="231"/>
      <c r="SFC39" s="231"/>
      <c r="SFD39" s="231"/>
      <c r="SFE39" s="231"/>
      <c r="SFF39" s="231"/>
      <c r="SFG39" s="231"/>
      <c r="SFH39" s="231"/>
      <c r="SFI39" s="231"/>
      <c r="SFJ39" s="231"/>
      <c r="SFK39" s="231"/>
      <c r="SFL39" s="231"/>
      <c r="SFM39" s="231"/>
      <c r="SFN39" s="231"/>
      <c r="SFO39" s="231"/>
      <c r="SFP39" s="231"/>
      <c r="SFQ39" s="231"/>
      <c r="SFR39" s="231"/>
      <c r="SFS39" s="231"/>
      <c r="SFT39" s="231"/>
      <c r="SFU39" s="231"/>
      <c r="SFV39" s="231"/>
      <c r="SFW39" s="231"/>
      <c r="SFX39" s="231"/>
      <c r="SFY39" s="231"/>
      <c r="SFZ39" s="231"/>
      <c r="SGA39" s="231"/>
      <c r="SGB39" s="231"/>
      <c r="SGC39" s="231"/>
      <c r="SGD39" s="231"/>
      <c r="SGE39" s="231"/>
      <c r="SGF39" s="231"/>
      <c r="SGG39" s="231"/>
      <c r="SGH39" s="231"/>
      <c r="SGI39" s="231"/>
      <c r="SGJ39" s="231"/>
      <c r="SGK39" s="231"/>
      <c r="SGL39" s="231"/>
      <c r="SGM39" s="231"/>
      <c r="SGN39" s="231"/>
      <c r="SGO39" s="231"/>
      <c r="SGP39" s="231"/>
      <c r="SGQ39" s="231"/>
      <c r="SGR39" s="231"/>
      <c r="SGS39" s="231"/>
      <c r="SGT39" s="231"/>
      <c r="SGU39" s="231"/>
      <c r="SGV39" s="231"/>
      <c r="SGW39" s="231"/>
      <c r="SGX39" s="231"/>
      <c r="SGY39" s="231"/>
      <c r="SGZ39" s="231"/>
      <c r="SHA39" s="231"/>
      <c r="SHB39" s="231"/>
      <c r="SHC39" s="231"/>
      <c r="SHD39" s="231"/>
      <c r="SHE39" s="231"/>
      <c r="SHF39" s="231"/>
      <c r="SHG39" s="231"/>
      <c r="SHH39" s="231"/>
      <c r="SHI39" s="231"/>
      <c r="SHJ39" s="231"/>
      <c r="SHK39" s="231"/>
      <c r="SHL39" s="231"/>
      <c r="SHM39" s="231"/>
      <c r="SHN39" s="231"/>
      <c r="SHO39" s="231"/>
      <c r="SHP39" s="231"/>
      <c r="SHQ39" s="231"/>
      <c r="SHR39" s="231"/>
      <c r="SHS39" s="231"/>
      <c r="SHT39" s="231"/>
      <c r="SHU39" s="231"/>
      <c r="SHV39" s="231"/>
      <c r="SHW39" s="231"/>
      <c r="SHX39" s="231"/>
      <c r="SHY39" s="231"/>
      <c r="SHZ39" s="231"/>
      <c r="SIA39" s="231"/>
      <c r="SIB39" s="231"/>
      <c r="SIC39" s="231"/>
      <c r="SID39" s="231"/>
      <c r="SIE39" s="231"/>
      <c r="SIF39" s="231"/>
      <c r="SIG39" s="231"/>
      <c r="SIH39" s="231"/>
      <c r="SII39" s="231"/>
      <c r="SIJ39" s="231"/>
      <c r="SIK39" s="231"/>
      <c r="SIL39" s="231"/>
      <c r="SIM39" s="231"/>
      <c r="SIN39" s="231"/>
      <c r="SIO39" s="231"/>
      <c r="SIP39" s="231"/>
      <c r="SIQ39" s="231"/>
      <c r="SIR39" s="231"/>
      <c r="SIS39" s="231"/>
      <c r="SIT39" s="231"/>
      <c r="SIU39" s="231"/>
      <c r="SIV39" s="231"/>
      <c r="SIW39" s="231"/>
      <c r="SIX39" s="231"/>
      <c r="SIY39" s="231"/>
      <c r="SIZ39" s="231"/>
      <c r="SJA39" s="231"/>
      <c r="SJB39" s="231"/>
      <c r="SJC39" s="231"/>
      <c r="SJD39" s="231"/>
      <c r="SJE39" s="231"/>
      <c r="SJF39" s="231"/>
      <c r="SJG39" s="231"/>
      <c r="SJH39" s="231"/>
      <c r="SJI39" s="231"/>
      <c r="SJJ39" s="231"/>
      <c r="SJK39" s="231"/>
      <c r="SJL39" s="231"/>
      <c r="SJM39" s="231"/>
      <c r="SJN39" s="231"/>
      <c r="SJO39" s="231"/>
      <c r="SJP39" s="231"/>
      <c r="SJQ39" s="231"/>
      <c r="SJR39" s="231"/>
      <c r="SJS39" s="231"/>
      <c r="SJT39" s="231"/>
      <c r="SJU39" s="231"/>
      <c r="SJV39" s="231"/>
      <c r="SJW39" s="231"/>
      <c r="SJX39" s="231"/>
      <c r="SJY39" s="231"/>
      <c r="SJZ39" s="231"/>
      <c r="SKA39" s="231"/>
      <c r="SKB39" s="231"/>
      <c r="SKC39" s="231"/>
      <c r="SKD39" s="231"/>
      <c r="SKE39" s="231"/>
      <c r="SKF39" s="231"/>
      <c r="SKG39" s="231"/>
      <c r="SKH39" s="231"/>
      <c r="SKI39" s="231"/>
      <c r="SKJ39" s="231"/>
      <c r="SKK39" s="231"/>
      <c r="SKL39" s="231"/>
      <c r="SKM39" s="231"/>
      <c r="SKN39" s="231"/>
      <c r="SKO39" s="231"/>
      <c r="SKP39" s="231"/>
      <c r="SKQ39" s="231"/>
      <c r="SKR39" s="231"/>
      <c r="SKS39" s="231"/>
      <c r="SKT39" s="231"/>
      <c r="SKU39" s="231"/>
      <c r="SKV39" s="231"/>
      <c r="SKW39" s="231"/>
      <c r="SKX39" s="231"/>
      <c r="SKY39" s="231"/>
      <c r="SKZ39" s="231"/>
      <c r="SLA39" s="231"/>
      <c r="SLB39" s="231"/>
      <c r="SLC39" s="231"/>
      <c r="SLD39" s="231"/>
      <c r="SLE39" s="231"/>
      <c r="SLF39" s="231"/>
      <c r="SLG39" s="231"/>
      <c r="SLH39" s="231"/>
      <c r="SLI39" s="231"/>
      <c r="SLJ39" s="231"/>
      <c r="SLK39" s="231"/>
      <c r="SLL39" s="231"/>
      <c r="SLM39" s="231"/>
      <c r="SLN39" s="231"/>
      <c r="SLO39" s="231"/>
      <c r="SLP39" s="231"/>
      <c r="SLQ39" s="231"/>
      <c r="SLR39" s="231"/>
      <c r="SLS39" s="231"/>
      <c r="SLT39" s="231"/>
      <c r="SLU39" s="231"/>
      <c r="SLV39" s="231"/>
      <c r="SLW39" s="231"/>
      <c r="SLX39" s="231"/>
      <c r="SLY39" s="231"/>
      <c r="SLZ39" s="231"/>
      <c r="SMA39" s="231"/>
      <c r="SMB39" s="231"/>
      <c r="SMC39" s="231"/>
      <c r="SMD39" s="231"/>
      <c r="SME39" s="231"/>
      <c r="SMF39" s="231"/>
      <c r="SMG39" s="231"/>
      <c r="SMH39" s="231"/>
      <c r="SMI39" s="231"/>
      <c r="SMJ39" s="231"/>
      <c r="SMK39" s="231"/>
      <c r="SML39" s="231"/>
      <c r="SMM39" s="231"/>
      <c r="SMN39" s="231"/>
      <c r="SMO39" s="231"/>
      <c r="SMP39" s="231"/>
      <c r="SMQ39" s="231"/>
      <c r="SMR39" s="231"/>
      <c r="SMS39" s="231"/>
      <c r="SMT39" s="231"/>
      <c r="SMU39" s="231"/>
      <c r="SMV39" s="231"/>
      <c r="SMW39" s="231"/>
      <c r="SMX39" s="231"/>
      <c r="SMY39" s="231"/>
      <c r="SMZ39" s="231"/>
      <c r="SNA39" s="231"/>
      <c r="SNB39" s="231"/>
      <c r="SNC39" s="231"/>
      <c r="SND39" s="231"/>
      <c r="SNE39" s="231"/>
      <c r="SNF39" s="231"/>
      <c r="SNG39" s="231"/>
      <c r="SNH39" s="231"/>
      <c r="SNI39" s="231"/>
      <c r="SNJ39" s="231"/>
      <c r="SNK39" s="231"/>
      <c r="SNL39" s="231"/>
      <c r="SNM39" s="231"/>
      <c r="SNN39" s="231"/>
      <c r="SNO39" s="231"/>
      <c r="SNP39" s="231"/>
      <c r="SNQ39" s="231"/>
      <c r="SNR39" s="231"/>
      <c r="SNS39" s="231"/>
      <c r="SNT39" s="231"/>
      <c r="SNU39" s="231"/>
      <c r="SNV39" s="231"/>
      <c r="SNW39" s="231"/>
      <c r="SNX39" s="231"/>
      <c r="SNY39" s="231"/>
      <c r="SNZ39" s="231"/>
      <c r="SOA39" s="231"/>
      <c r="SOB39" s="231"/>
      <c r="SOC39" s="231"/>
      <c r="SOD39" s="231"/>
      <c r="SOE39" s="231"/>
      <c r="SOF39" s="231"/>
      <c r="SOG39" s="231"/>
      <c r="SOH39" s="231"/>
      <c r="SOI39" s="231"/>
      <c r="SOJ39" s="231"/>
      <c r="SOK39" s="231"/>
      <c r="SOL39" s="231"/>
      <c r="SOM39" s="231"/>
      <c r="SON39" s="231"/>
      <c r="SOO39" s="231"/>
      <c r="SOP39" s="231"/>
      <c r="SOQ39" s="231"/>
      <c r="SOR39" s="231"/>
      <c r="SOS39" s="231"/>
      <c r="SOT39" s="231"/>
      <c r="SOU39" s="231"/>
      <c r="SOV39" s="231"/>
      <c r="SOW39" s="231"/>
      <c r="SOX39" s="231"/>
      <c r="SOY39" s="231"/>
      <c r="SOZ39" s="231"/>
      <c r="SPA39" s="231"/>
      <c r="SPB39" s="231"/>
      <c r="SPC39" s="231"/>
      <c r="SPD39" s="231"/>
      <c r="SPE39" s="231"/>
      <c r="SPF39" s="231"/>
      <c r="SPG39" s="231"/>
      <c r="SPH39" s="231"/>
      <c r="SPI39" s="231"/>
      <c r="SPJ39" s="231"/>
      <c r="SPK39" s="231"/>
      <c r="SPL39" s="231"/>
      <c r="SPM39" s="231"/>
      <c r="SPN39" s="231"/>
      <c r="SPO39" s="231"/>
      <c r="SPP39" s="231"/>
      <c r="SPQ39" s="231"/>
      <c r="SPR39" s="231"/>
      <c r="SPS39" s="231"/>
      <c r="SPT39" s="231"/>
      <c r="SPU39" s="231"/>
      <c r="SPV39" s="231"/>
      <c r="SPW39" s="231"/>
      <c r="SPX39" s="231"/>
      <c r="SPY39" s="231"/>
      <c r="SPZ39" s="231"/>
      <c r="SQA39" s="231"/>
      <c r="SQB39" s="231"/>
      <c r="SQC39" s="231"/>
      <c r="SQD39" s="231"/>
      <c r="SQE39" s="231"/>
      <c r="SQF39" s="231"/>
      <c r="SQG39" s="231"/>
      <c r="SQH39" s="231"/>
      <c r="SQI39" s="231"/>
      <c r="SQJ39" s="231"/>
      <c r="SQK39" s="231"/>
      <c r="SQL39" s="231"/>
      <c r="SQM39" s="231"/>
      <c r="SQN39" s="231"/>
      <c r="SQO39" s="231"/>
      <c r="SQP39" s="231"/>
      <c r="SQQ39" s="231"/>
      <c r="SQR39" s="231"/>
      <c r="SQS39" s="231"/>
      <c r="SQT39" s="231"/>
      <c r="SQU39" s="231"/>
      <c r="SQV39" s="231"/>
      <c r="SQW39" s="231"/>
      <c r="SQX39" s="231"/>
      <c r="SQY39" s="231"/>
      <c r="SQZ39" s="231"/>
      <c r="SRA39" s="231"/>
      <c r="SRB39" s="231"/>
      <c r="SRC39" s="231"/>
      <c r="SRD39" s="231"/>
      <c r="SRE39" s="231"/>
      <c r="SRF39" s="231"/>
      <c r="SRG39" s="231"/>
      <c r="SRH39" s="231"/>
      <c r="SRI39" s="231"/>
      <c r="SRJ39" s="231"/>
      <c r="SRK39" s="231"/>
      <c r="SRL39" s="231"/>
      <c r="SRM39" s="231"/>
      <c r="SRN39" s="231"/>
      <c r="SRO39" s="231"/>
      <c r="SRP39" s="231"/>
      <c r="SRQ39" s="231"/>
      <c r="SRR39" s="231"/>
      <c r="SRS39" s="231"/>
      <c r="SRT39" s="231"/>
      <c r="SRU39" s="231"/>
      <c r="SRV39" s="231"/>
      <c r="SRW39" s="231"/>
      <c r="SRX39" s="231"/>
      <c r="SRY39" s="231"/>
      <c r="SRZ39" s="231"/>
      <c r="SSA39" s="231"/>
      <c r="SSB39" s="231"/>
      <c r="SSC39" s="231"/>
      <c r="SSD39" s="231"/>
      <c r="SSE39" s="231"/>
      <c r="SSF39" s="231"/>
      <c r="SSG39" s="231"/>
      <c r="SSH39" s="231"/>
      <c r="SSI39" s="231"/>
      <c r="SSJ39" s="231"/>
      <c r="SSK39" s="231"/>
      <c r="SSL39" s="231"/>
      <c r="SSM39" s="231"/>
      <c r="SSN39" s="231"/>
      <c r="SSO39" s="231"/>
      <c r="SSP39" s="231"/>
      <c r="SSQ39" s="231"/>
      <c r="SSR39" s="231"/>
      <c r="SSS39" s="231"/>
      <c r="SST39" s="231"/>
      <c r="SSU39" s="231"/>
      <c r="SSV39" s="231"/>
      <c r="SSW39" s="231"/>
      <c r="SSX39" s="231"/>
      <c r="SSY39" s="231"/>
      <c r="SSZ39" s="231"/>
      <c r="STA39" s="231"/>
      <c r="STB39" s="231"/>
      <c r="STC39" s="231"/>
      <c r="STD39" s="231"/>
      <c r="STE39" s="231"/>
      <c r="STF39" s="231"/>
      <c r="STG39" s="231"/>
      <c r="STH39" s="231"/>
      <c r="STI39" s="231"/>
      <c r="STJ39" s="231"/>
      <c r="STK39" s="231"/>
      <c r="STL39" s="231"/>
      <c r="STM39" s="231"/>
      <c r="STN39" s="231"/>
      <c r="STO39" s="231"/>
      <c r="STP39" s="231"/>
      <c r="STQ39" s="231"/>
      <c r="STR39" s="231"/>
      <c r="STS39" s="231"/>
      <c r="STT39" s="231"/>
      <c r="STU39" s="231"/>
      <c r="STV39" s="231"/>
      <c r="STW39" s="231"/>
      <c r="STX39" s="231"/>
      <c r="STY39" s="231"/>
      <c r="STZ39" s="231"/>
      <c r="SUA39" s="231"/>
      <c r="SUB39" s="231"/>
      <c r="SUC39" s="231"/>
      <c r="SUD39" s="231"/>
      <c r="SUE39" s="231"/>
      <c r="SUF39" s="231"/>
      <c r="SUG39" s="231"/>
      <c r="SUH39" s="231"/>
      <c r="SUI39" s="231"/>
      <c r="SUJ39" s="231"/>
      <c r="SUK39" s="231"/>
      <c r="SUL39" s="231"/>
      <c r="SUM39" s="231"/>
      <c r="SUN39" s="231"/>
      <c r="SUO39" s="231"/>
      <c r="SUP39" s="231"/>
      <c r="SUQ39" s="231"/>
      <c r="SUR39" s="231"/>
      <c r="SUS39" s="231"/>
      <c r="SUT39" s="231"/>
      <c r="SUU39" s="231"/>
      <c r="SUV39" s="231"/>
      <c r="SUW39" s="231"/>
      <c r="SUX39" s="231"/>
      <c r="SUY39" s="231"/>
      <c r="SUZ39" s="231"/>
      <c r="SVA39" s="231"/>
      <c r="SVB39" s="231"/>
      <c r="SVC39" s="231"/>
      <c r="SVD39" s="231"/>
      <c r="SVE39" s="231"/>
      <c r="SVF39" s="231"/>
      <c r="SVG39" s="231"/>
      <c r="SVH39" s="231"/>
      <c r="SVI39" s="231"/>
      <c r="SVJ39" s="231"/>
      <c r="SVK39" s="231"/>
      <c r="SVL39" s="231"/>
      <c r="SVM39" s="231"/>
      <c r="SVN39" s="231"/>
      <c r="SVO39" s="231"/>
      <c r="SVP39" s="231"/>
      <c r="SVQ39" s="231"/>
      <c r="SVR39" s="231"/>
      <c r="SVS39" s="231"/>
      <c r="SVT39" s="231"/>
      <c r="SVU39" s="231"/>
      <c r="SVV39" s="231"/>
      <c r="SVW39" s="231"/>
      <c r="SVX39" s="231"/>
      <c r="SVY39" s="231"/>
      <c r="SVZ39" s="231"/>
      <c r="SWA39" s="231"/>
      <c r="SWB39" s="231"/>
      <c r="SWC39" s="231"/>
      <c r="SWD39" s="231"/>
      <c r="SWE39" s="231"/>
      <c r="SWF39" s="231"/>
      <c r="SWG39" s="231"/>
      <c r="SWH39" s="231"/>
      <c r="SWI39" s="231"/>
      <c r="SWJ39" s="231"/>
      <c r="SWK39" s="231"/>
      <c r="SWL39" s="231"/>
      <c r="SWM39" s="231"/>
      <c r="SWN39" s="231"/>
      <c r="SWO39" s="231"/>
      <c r="SWP39" s="231"/>
      <c r="SWQ39" s="231"/>
      <c r="SWR39" s="231"/>
      <c r="SWS39" s="231"/>
      <c r="SWT39" s="231"/>
      <c r="SWU39" s="231"/>
      <c r="SWV39" s="231"/>
      <c r="SWW39" s="231"/>
      <c r="SWX39" s="231"/>
      <c r="SWY39" s="231"/>
      <c r="SWZ39" s="231"/>
      <c r="SXA39" s="231"/>
      <c r="SXB39" s="231"/>
      <c r="SXC39" s="231"/>
      <c r="SXD39" s="231"/>
      <c r="SXE39" s="231"/>
      <c r="SXF39" s="231"/>
      <c r="SXG39" s="231"/>
      <c r="SXH39" s="231"/>
      <c r="SXI39" s="231"/>
      <c r="SXJ39" s="231"/>
      <c r="SXK39" s="231"/>
      <c r="SXL39" s="231"/>
      <c r="SXM39" s="231"/>
      <c r="SXN39" s="231"/>
      <c r="SXO39" s="231"/>
      <c r="SXP39" s="231"/>
      <c r="SXQ39" s="231"/>
      <c r="SXR39" s="231"/>
      <c r="SXS39" s="231"/>
      <c r="SXT39" s="231"/>
      <c r="SXU39" s="231"/>
      <c r="SXV39" s="231"/>
      <c r="SXW39" s="231"/>
      <c r="SXX39" s="231"/>
      <c r="SXY39" s="231"/>
      <c r="SXZ39" s="231"/>
      <c r="SYA39" s="231"/>
      <c r="SYB39" s="231"/>
      <c r="SYC39" s="231"/>
      <c r="SYD39" s="231"/>
      <c r="SYE39" s="231"/>
      <c r="SYF39" s="231"/>
      <c r="SYG39" s="231"/>
      <c r="SYH39" s="231"/>
      <c r="SYI39" s="231"/>
      <c r="SYJ39" s="231"/>
      <c r="SYK39" s="231"/>
      <c r="SYL39" s="231"/>
      <c r="SYM39" s="231"/>
      <c r="SYN39" s="231"/>
      <c r="SYO39" s="231"/>
      <c r="SYP39" s="231"/>
      <c r="SYQ39" s="231"/>
      <c r="SYR39" s="231"/>
      <c r="SYS39" s="231"/>
      <c r="SYT39" s="231"/>
      <c r="SYU39" s="231"/>
      <c r="SYV39" s="231"/>
      <c r="SYW39" s="231"/>
      <c r="SYX39" s="231"/>
      <c r="SYY39" s="231"/>
      <c r="SYZ39" s="231"/>
      <c r="SZA39" s="231"/>
      <c r="SZB39" s="231"/>
      <c r="SZC39" s="231"/>
      <c r="SZD39" s="231"/>
      <c r="SZE39" s="231"/>
      <c r="SZF39" s="231"/>
      <c r="SZG39" s="231"/>
      <c r="SZH39" s="231"/>
      <c r="SZI39" s="231"/>
      <c r="SZJ39" s="231"/>
      <c r="SZK39" s="231"/>
      <c r="SZL39" s="231"/>
      <c r="SZM39" s="231"/>
      <c r="SZN39" s="231"/>
      <c r="SZO39" s="231"/>
      <c r="SZP39" s="231"/>
      <c r="SZQ39" s="231"/>
      <c r="SZR39" s="231"/>
      <c r="SZS39" s="231"/>
      <c r="SZT39" s="231"/>
      <c r="SZU39" s="231"/>
      <c r="SZV39" s="231"/>
      <c r="SZW39" s="231"/>
      <c r="SZX39" s="231"/>
      <c r="SZY39" s="231"/>
      <c r="SZZ39" s="231"/>
      <c r="TAA39" s="231"/>
      <c r="TAB39" s="231"/>
      <c r="TAC39" s="231"/>
      <c r="TAD39" s="231"/>
      <c r="TAE39" s="231"/>
      <c r="TAF39" s="231"/>
      <c r="TAG39" s="231"/>
      <c r="TAH39" s="231"/>
      <c r="TAI39" s="231"/>
      <c r="TAJ39" s="231"/>
      <c r="TAK39" s="231"/>
      <c r="TAL39" s="231"/>
      <c r="TAM39" s="231"/>
      <c r="TAN39" s="231"/>
      <c r="TAO39" s="231"/>
      <c r="TAP39" s="231"/>
      <c r="TAQ39" s="231"/>
      <c r="TAR39" s="231"/>
      <c r="TAS39" s="231"/>
      <c r="TAT39" s="231"/>
      <c r="TAU39" s="231"/>
      <c r="TAV39" s="231"/>
      <c r="TAW39" s="231"/>
      <c r="TAX39" s="231"/>
      <c r="TAY39" s="231"/>
      <c r="TAZ39" s="231"/>
      <c r="TBA39" s="231"/>
      <c r="TBB39" s="231"/>
      <c r="TBC39" s="231"/>
      <c r="TBD39" s="231"/>
      <c r="TBE39" s="231"/>
      <c r="TBF39" s="231"/>
      <c r="TBG39" s="231"/>
      <c r="TBH39" s="231"/>
      <c r="TBI39" s="231"/>
      <c r="TBJ39" s="231"/>
      <c r="TBK39" s="231"/>
      <c r="TBL39" s="231"/>
      <c r="TBM39" s="231"/>
      <c r="TBN39" s="231"/>
      <c r="TBO39" s="231"/>
      <c r="TBP39" s="231"/>
      <c r="TBQ39" s="231"/>
      <c r="TBR39" s="231"/>
      <c r="TBS39" s="231"/>
      <c r="TBT39" s="231"/>
      <c r="TBU39" s="231"/>
      <c r="TBV39" s="231"/>
      <c r="TBW39" s="231"/>
      <c r="TBX39" s="231"/>
      <c r="TBY39" s="231"/>
      <c r="TBZ39" s="231"/>
      <c r="TCA39" s="231"/>
      <c r="TCB39" s="231"/>
      <c r="TCC39" s="231"/>
      <c r="TCD39" s="231"/>
      <c r="TCE39" s="231"/>
      <c r="TCF39" s="231"/>
      <c r="TCG39" s="231"/>
      <c r="TCH39" s="231"/>
      <c r="TCI39" s="231"/>
      <c r="TCJ39" s="231"/>
      <c r="TCK39" s="231"/>
      <c r="TCL39" s="231"/>
      <c r="TCM39" s="231"/>
      <c r="TCN39" s="231"/>
      <c r="TCO39" s="231"/>
      <c r="TCP39" s="231"/>
      <c r="TCQ39" s="231"/>
      <c r="TCR39" s="231"/>
      <c r="TCS39" s="231"/>
      <c r="TCT39" s="231"/>
      <c r="TCU39" s="231"/>
      <c r="TCV39" s="231"/>
      <c r="TCW39" s="231"/>
      <c r="TCX39" s="231"/>
      <c r="TCY39" s="231"/>
      <c r="TCZ39" s="231"/>
      <c r="TDA39" s="231"/>
      <c r="TDB39" s="231"/>
      <c r="TDC39" s="231"/>
      <c r="TDD39" s="231"/>
      <c r="TDE39" s="231"/>
      <c r="TDF39" s="231"/>
      <c r="TDG39" s="231"/>
      <c r="TDH39" s="231"/>
      <c r="TDI39" s="231"/>
      <c r="TDJ39" s="231"/>
      <c r="TDK39" s="231"/>
      <c r="TDL39" s="231"/>
      <c r="TDM39" s="231"/>
      <c r="TDN39" s="231"/>
      <c r="TDO39" s="231"/>
      <c r="TDP39" s="231"/>
      <c r="TDQ39" s="231"/>
      <c r="TDR39" s="231"/>
      <c r="TDS39" s="231"/>
      <c r="TDT39" s="231"/>
      <c r="TDU39" s="231"/>
      <c r="TDV39" s="231"/>
      <c r="TDW39" s="231"/>
      <c r="TDX39" s="231"/>
      <c r="TDY39" s="231"/>
      <c r="TDZ39" s="231"/>
      <c r="TEA39" s="231"/>
      <c r="TEB39" s="231"/>
      <c r="TEC39" s="231"/>
      <c r="TED39" s="231"/>
      <c r="TEE39" s="231"/>
      <c r="TEF39" s="231"/>
      <c r="TEG39" s="231"/>
      <c r="TEH39" s="231"/>
      <c r="TEI39" s="231"/>
      <c r="TEJ39" s="231"/>
      <c r="TEK39" s="231"/>
      <c r="TEL39" s="231"/>
      <c r="TEM39" s="231"/>
      <c r="TEN39" s="231"/>
      <c r="TEO39" s="231"/>
      <c r="TEP39" s="231"/>
      <c r="TEQ39" s="231"/>
      <c r="TER39" s="231"/>
      <c r="TES39" s="231"/>
      <c r="TET39" s="231"/>
      <c r="TEU39" s="231"/>
      <c r="TEV39" s="231"/>
      <c r="TEW39" s="231"/>
      <c r="TEX39" s="231"/>
      <c r="TEY39" s="231"/>
      <c r="TEZ39" s="231"/>
      <c r="TFA39" s="231"/>
      <c r="TFB39" s="231"/>
      <c r="TFC39" s="231"/>
      <c r="TFD39" s="231"/>
      <c r="TFE39" s="231"/>
      <c r="TFF39" s="231"/>
      <c r="TFG39" s="231"/>
      <c r="TFH39" s="231"/>
      <c r="TFI39" s="231"/>
      <c r="TFJ39" s="231"/>
      <c r="TFK39" s="231"/>
      <c r="TFL39" s="231"/>
      <c r="TFM39" s="231"/>
      <c r="TFN39" s="231"/>
      <c r="TFO39" s="231"/>
      <c r="TFP39" s="231"/>
      <c r="TFQ39" s="231"/>
      <c r="TFR39" s="231"/>
      <c r="TFS39" s="231"/>
      <c r="TFT39" s="231"/>
      <c r="TFU39" s="231"/>
      <c r="TFV39" s="231"/>
      <c r="TFW39" s="231"/>
      <c r="TFX39" s="231"/>
      <c r="TFY39" s="231"/>
      <c r="TFZ39" s="231"/>
      <c r="TGA39" s="231"/>
      <c r="TGB39" s="231"/>
      <c r="TGC39" s="231"/>
      <c r="TGD39" s="231"/>
      <c r="TGE39" s="231"/>
      <c r="TGF39" s="231"/>
      <c r="TGG39" s="231"/>
      <c r="TGH39" s="231"/>
      <c r="TGI39" s="231"/>
      <c r="TGJ39" s="231"/>
      <c r="TGK39" s="231"/>
      <c r="TGL39" s="231"/>
      <c r="TGM39" s="231"/>
      <c r="TGN39" s="231"/>
      <c r="TGO39" s="231"/>
      <c r="TGP39" s="231"/>
      <c r="TGQ39" s="231"/>
      <c r="TGR39" s="231"/>
      <c r="TGS39" s="231"/>
      <c r="TGT39" s="231"/>
      <c r="TGU39" s="231"/>
      <c r="TGV39" s="231"/>
      <c r="TGW39" s="231"/>
      <c r="TGX39" s="231"/>
      <c r="TGY39" s="231"/>
      <c r="TGZ39" s="231"/>
      <c r="THA39" s="231"/>
      <c r="THB39" s="231"/>
      <c r="THC39" s="231"/>
      <c r="THD39" s="231"/>
      <c r="THE39" s="231"/>
      <c r="THF39" s="231"/>
      <c r="THG39" s="231"/>
      <c r="THH39" s="231"/>
      <c r="THI39" s="231"/>
      <c r="THJ39" s="231"/>
      <c r="THK39" s="231"/>
      <c r="THL39" s="231"/>
      <c r="THM39" s="231"/>
      <c r="THN39" s="231"/>
      <c r="THO39" s="231"/>
      <c r="THP39" s="231"/>
      <c r="THQ39" s="231"/>
      <c r="THR39" s="231"/>
      <c r="THS39" s="231"/>
      <c r="THT39" s="231"/>
      <c r="THU39" s="231"/>
      <c r="THV39" s="231"/>
      <c r="THW39" s="231"/>
      <c r="THX39" s="231"/>
      <c r="THY39" s="231"/>
      <c r="THZ39" s="231"/>
      <c r="TIA39" s="231"/>
      <c r="TIB39" s="231"/>
      <c r="TIC39" s="231"/>
      <c r="TID39" s="231"/>
      <c r="TIE39" s="231"/>
      <c r="TIF39" s="231"/>
      <c r="TIG39" s="231"/>
      <c r="TIH39" s="231"/>
      <c r="TII39" s="231"/>
      <c r="TIJ39" s="231"/>
      <c r="TIK39" s="231"/>
      <c r="TIL39" s="231"/>
      <c r="TIM39" s="231"/>
      <c r="TIN39" s="231"/>
      <c r="TIO39" s="231"/>
      <c r="TIP39" s="231"/>
      <c r="TIQ39" s="231"/>
      <c r="TIR39" s="231"/>
      <c r="TIS39" s="231"/>
      <c r="TIT39" s="231"/>
      <c r="TIU39" s="231"/>
      <c r="TIV39" s="231"/>
      <c r="TIW39" s="231"/>
      <c r="TIX39" s="231"/>
      <c r="TIY39" s="231"/>
      <c r="TIZ39" s="231"/>
      <c r="TJA39" s="231"/>
      <c r="TJB39" s="231"/>
      <c r="TJC39" s="231"/>
      <c r="TJD39" s="231"/>
      <c r="TJE39" s="231"/>
      <c r="TJF39" s="231"/>
      <c r="TJG39" s="231"/>
      <c r="TJH39" s="231"/>
      <c r="TJI39" s="231"/>
      <c r="TJJ39" s="231"/>
      <c r="TJK39" s="231"/>
      <c r="TJL39" s="231"/>
      <c r="TJM39" s="231"/>
      <c r="TJN39" s="231"/>
      <c r="TJO39" s="231"/>
      <c r="TJP39" s="231"/>
      <c r="TJQ39" s="231"/>
      <c r="TJR39" s="231"/>
      <c r="TJS39" s="231"/>
      <c r="TJT39" s="231"/>
      <c r="TJU39" s="231"/>
      <c r="TJV39" s="231"/>
      <c r="TJW39" s="231"/>
      <c r="TJX39" s="231"/>
      <c r="TJY39" s="231"/>
      <c r="TJZ39" s="231"/>
      <c r="TKA39" s="231"/>
      <c r="TKB39" s="231"/>
      <c r="TKC39" s="231"/>
      <c r="TKD39" s="231"/>
      <c r="TKE39" s="231"/>
      <c r="TKF39" s="231"/>
      <c r="TKG39" s="231"/>
      <c r="TKH39" s="231"/>
      <c r="TKI39" s="231"/>
      <c r="TKJ39" s="231"/>
      <c r="TKK39" s="231"/>
      <c r="TKL39" s="231"/>
      <c r="TKM39" s="231"/>
      <c r="TKN39" s="231"/>
      <c r="TKO39" s="231"/>
      <c r="TKP39" s="231"/>
      <c r="TKQ39" s="231"/>
      <c r="TKR39" s="231"/>
      <c r="TKS39" s="231"/>
      <c r="TKT39" s="231"/>
      <c r="TKU39" s="231"/>
      <c r="TKV39" s="231"/>
      <c r="TKW39" s="231"/>
      <c r="TKX39" s="231"/>
      <c r="TKY39" s="231"/>
      <c r="TKZ39" s="231"/>
      <c r="TLA39" s="231"/>
      <c r="TLB39" s="231"/>
      <c r="TLC39" s="231"/>
      <c r="TLD39" s="231"/>
      <c r="TLE39" s="231"/>
      <c r="TLF39" s="231"/>
      <c r="TLG39" s="231"/>
      <c r="TLH39" s="231"/>
      <c r="TLI39" s="231"/>
      <c r="TLJ39" s="231"/>
      <c r="TLK39" s="231"/>
      <c r="TLL39" s="231"/>
      <c r="TLM39" s="231"/>
      <c r="TLN39" s="231"/>
      <c r="TLO39" s="231"/>
      <c r="TLP39" s="231"/>
      <c r="TLQ39" s="231"/>
      <c r="TLR39" s="231"/>
      <c r="TLS39" s="231"/>
      <c r="TLT39" s="231"/>
      <c r="TLU39" s="231"/>
      <c r="TLV39" s="231"/>
      <c r="TLW39" s="231"/>
      <c r="TLX39" s="231"/>
      <c r="TLY39" s="231"/>
      <c r="TLZ39" s="231"/>
      <c r="TMA39" s="231"/>
      <c r="TMB39" s="231"/>
      <c r="TMC39" s="231"/>
      <c r="TMD39" s="231"/>
      <c r="TME39" s="231"/>
      <c r="TMF39" s="231"/>
      <c r="TMG39" s="231"/>
      <c r="TMH39" s="231"/>
      <c r="TMI39" s="231"/>
      <c r="TMJ39" s="231"/>
      <c r="TMK39" s="231"/>
      <c r="TML39" s="231"/>
      <c r="TMM39" s="231"/>
      <c r="TMN39" s="231"/>
      <c r="TMO39" s="231"/>
      <c r="TMP39" s="231"/>
      <c r="TMQ39" s="231"/>
      <c r="TMR39" s="231"/>
      <c r="TMS39" s="231"/>
      <c r="TMT39" s="231"/>
      <c r="TMU39" s="231"/>
      <c r="TMV39" s="231"/>
      <c r="TMW39" s="231"/>
      <c r="TMX39" s="231"/>
      <c r="TMY39" s="231"/>
      <c r="TMZ39" s="231"/>
      <c r="TNA39" s="231"/>
      <c r="TNB39" s="231"/>
      <c r="TNC39" s="231"/>
      <c r="TND39" s="231"/>
      <c r="TNE39" s="231"/>
      <c r="TNF39" s="231"/>
      <c r="TNG39" s="231"/>
      <c r="TNH39" s="231"/>
      <c r="TNI39" s="231"/>
      <c r="TNJ39" s="231"/>
      <c r="TNK39" s="231"/>
      <c r="TNL39" s="231"/>
      <c r="TNM39" s="231"/>
      <c r="TNN39" s="231"/>
      <c r="TNO39" s="231"/>
      <c r="TNP39" s="231"/>
      <c r="TNQ39" s="231"/>
      <c r="TNR39" s="231"/>
      <c r="TNS39" s="231"/>
      <c r="TNT39" s="231"/>
      <c r="TNU39" s="231"/>
      <c r="TNV39" s="231"/>
      <c r="TNW39" s="231"/>
      <c r="TNX39" s="231"/>
      <c r="TNY39" s="231"/>
      <c r="TNZ39" s="231"/>
      <c r="TOA39" s="231"/>
      <c r="TOB39" s="231"/>
      <c r="TOC39" s="231"/>
      <c r="TOD39" s="231"/>
      <c r="TOE39" s="231"/>
      <c r="TOF39" s="231"/>
      <c r="TOG39" s="231"/>
      <c r="TOH39" s="231"/>
      <c r="TOI39" s="231"/>
      <c r="TOJ39" s="231"/>
      <c r="TOK39" s="231"/>
      <c r="TOL39" s="231"/>
      <c r="TOM39" s="231"/>
      <c r="TON39" s="231"/>
      <c r="TOO39" s="231"/>
      <c r="TOP39" s="231"/>
      <c r="TOQ39" s="231"/>
      <c r="TOR39" s="231"/>
      <c r="TOS39" s="231"/>
      <c r="TOT39" s="231"/>
      <c r="TOU39" s="231"/>
      <c r="TOV39" s="231"/>
      <c r="TOW39" s="231"/>
      <c r="TOX39" s="231"/>
      <c r="TOY39" s="231"/>
      <c r="TOZ39" s="231"/>
      <c r="TPA39" s="231"/>
      <c r="TPB39" s="231"/>
      <c r="TPC39" s="231"/>
      <c r="TPD39" s="231"/>
      <c r="TPE39" s="231"/>
      <c r="TPF39" s="231"/>
      <c r="TPG39" s="231"/>
      <c r="TPH39" s="231"/>
      <c r="TPI39" s="231"/>
      <c r="TPJ39" s="231"/>
      <c r="TPK39" s="231"/>
      <c r="TPL39" s="231"/>
      <c r="TPM39" s="231"/>
      <c r="TPN39" s="231"/>
      <c r="TPO39" s="231"/>
      <c r="TPP39" s="231"/>
      <c r="TPQ39" s="231"/>
      <c r="TPR39" s="231"/>
      <c r="TPS39" s="231"/>
      <c r="TPT39" s="231"/>
      <c r="TPU39" s="231"/>
      <c r="TPV39" s="231"/>
      <c r="TPW39" s="231"/>
      <c r="TPX39" s="231"/>
      <c r="TPY39" s="231"/>
      <c r="TPZ39" s="231"/>
      <c r="TQA39" s="231"/>
      <c r="TQB39" s="231"/>
      <c r="TQC39" s="231"/>
      <c r="TQD39" s="231"/>
      <c r="TQE39" s="231"/>
      <c r="TQF39" s="231"/>
      <c r="TQG39" s="231"/>
      <c r="TQH39" s="231"/>
      <c r="TQI39" s="231"/>
      <c r="TQJ39" s="231"/>
      <c r="TQK39" s="231"/>
      <c r="TQL39" s="231"/>
      <c r="TQM39" s="231"/>
      <c r="TQN39" s="231"/>
      <c r="TQO39" s="231"/>
      <c r="TQP39" s="231"/>
      <c r="TQQ39" s="231"/>
      <c r="TQR39" s="231"/>
      <c r="TQS39" s="231"/>
      <c r="TQT39" s="231"/>
      <c r="TQU39" s="231"/>
      <c r="TQV39" s="231"/>
      <c r="TQW39" s="231"/>
      <c r="TQX39" s="231"/>
      <c r="TQY39" s="231"/>
      <c r="TQZ39" s="231"/>
      <c r="TRA39" s="231"/>
      <c r="TRB39" s="231"/>
      <c r="TRC39" s="231"/>
      <c r="TRD39" s="231"/>
      <c r="TRE39" s="231"/>
      <c r="TRF39" s="231"/>
      <c r="TRG39" s="231"/>
      <c r="TRH39" s="231"/>
      <c r="TRI39" s="231"/>
      <c r="TRJ39" s="231"/>
      <c r="TRK39" s="231"/>
      <c r="TRL39" s="231"/>
      <c r="TRM39" s="231"/>
      <c r="TRN39" s="231"/>
      <c r="TRO39" s="231"/>
      <c r="TRP39" s="231"/>
      <c r="TRQ39" s="231"/>
      <c r="TRR39" s="231"/>
      <c r="TRS39" s="231"/>
      <c r="TRT39" s="231"/>
      <c r="TRU39" s="231"/>
      <c r="TRV39" s="231"/>
      <c r="TRW39" s="231"/>
      <c r="TRX39" s="231"/>
      <c r="TRY39" s="231"/>
      <c r="TRZ39" s="231"/>
      <c r="TSA39" s="231"/>
      <c r="TSB39" s="231"/>
      <c r="TSC39" s="231"/>
      <c r="TSD39" s="231"/>
      <c r="TSE39" s="231"/>
      <c r="TSF39" s="231"/>
      <c r="TSG39" s="231"/>
      <c r="TSH39" s="231"/>
      <c r="TSI39" s="231"/>
      <c r="TSJ39" s="231"/>
      <c r="TSK39" s="231"/>
      <c r="TSL39" s="231"/>
      <c r="TSM39" s="231"/>
      <c r="TSN39" s="231"/>
      <c r="TSO39" s="231"/>
      <c r="TSP39" s="231"/>
      <c r="TSQ39" s="231"/>
      <c r="TSR39" s="231"/>
      <c r="TSS39" s="231"/>
      <c r="TST39" s="231"/>
      <c r="TSU39" s="231"/>
      <c r="TSV39" s="231"/>
      <c r="TSW39" s="231"/>
      <c r="TSX39" s="231"/>
      <c r="TSY39" s="231"/>
      <c r="TSZ39" s="231"/>
      <c r="TTA39" s="231"/>
      <c r="TTB39" s="231"/>
      <c r="TTC39" s="231"/>
      <c r="TTD39" s="231"/>
      <c r="TTE39" s="231"/>
      <c r="TTF39" s="231"/>
      <c r="TTG39" s="231"/>
      <c r="TTH39" s="231"/>
      <c r="TTI39" s="231"/>
      <c r="TTJ39" s="231"/>
      <c r="TTK39" s="231"/>
      <c r="TTL39" s="231"/>
      <c r="TTM39" s="231"/>
      <c r="TTN39" s="231"/>
      <c r="TTO39" s="231"/>
      <c r="TTP39" s="231"/>
      <c r="TTQ39" s="231"/>
      <c r="TTR39" s="231"/>
      <c r="TTS39" s="231"/>
      <c r="TTT39" s="231"/>
      <c r="TTU39" s="231"/>
      <c r="TTV39" s="231"/>
      <c r="TTW39" s="231"/>
      <c r="TTX39" s="231"/>
      <c r="TTY39" s="231"/>
      <c r="TTZ39" s="231"/>
      <c r="TUA39" s="231"/>
      <c r="TUB39" s="231"/>
      <c r="TUC39" s="231"/>
      <c r="TUD39" s="231"/>
      <c r="TUE39" s="231"/>
      <c r="TUF39" s="231"/>
      <c r="TUG39" s="231"/>
      <c r="TUH39" s="231"/>
      <c r="TUI39" s="231"/>
      <c r="TUJ39" s="231"/>
      <c r="TUK39" s="231"/>
      <c r="TUL39" s="231"/>
      <c r="TUM39" s="231"/>
      <c r="TUN39" s="231"/>
      <c r="TUO39" s="231"/>
      <c r="TUP39" s="231"/>
      <c r="TUQ39" s="231"/>
      <c r="TUR39" s="231"/>
      <c r="TUS39" s="231"/>
      <c r="TUT39" s="231"/>
      <c r="TUU39" s="231"/>
      <c r="TUV39" s="231"/>
      <c r="TUW39" s="231"/>
      <c r="TUX39" s="231"/>
      <c r="TUY39" s="231"/>
      <c r="TUZ39" s="231"/>
      <c r="TVA39" s="231"/>
      <c r="TVB39" s="231"/>
      <c r="TVC39" s="231"/>
      <c r="TVD39" s="231"/>
      <c r="TVE39" s="231"/>
      <c r="TVF39" s="231"/>
      <c r="TVG39" s="231"/>
      <c r="TVH39" s="231"/>
      <c r="TVI39" s="231"/>
      <c r="TVJ39" s="231"/>
      <c r="TVK39" s="231"/>
      <c r="TVL39" s="231"/>
      <c r="TVM39" s="231"/>
      <c r="TVN39" s="231"/>
      <c r="TVO39" s="231"/>
      <c r="TVP39" s="231"/>
      <c r="TVQ39" s="231"/>
      <c r="TVR39" s="231"/>
      <c r="TVS39" s="231"/>
      <c r="TVT39" s="231"/>
      <c r="TVU39" s="231"/>
      <c r="TVV39" s="231"/>
      <c r="TVW39" s="231"/>
      <c r="TVX39" s="231"/>
      <c r="TVY39" s="231"/>
      <c r="TVZ39" s="231"/>
      <c r="TWA39" s="231"/>
      <c r="TWB39" s="231"/>
      <c r="TWC39" s="231"/>
      <c r="TWD39" s="231"/>
      <c r="TWE39" s="231"/>
      <c r="TWF39" s="231"/>
      <c r="TWG39" s="231"/>
      <c r="TWH39" s="231"/>
      <c r="TWI39" s="231"/>
      <c r="TWJ39" s="231"/>
      <c r="TWK39" s="231"/>
      <c r="TWL39" s="231"/>
      <c r="TWM39" s="231"/>
      <c r="TWN39" s="231"/>
      <c r="TWO39" s="231"/>
      <c r="TWP39" s="231"/>
      <c r="TWQ39" s="231"/>
      <c r="TWR39" s="231"/>
      <c r="TWS39" s="231"/>
      <c r="TWT39" s="231"/>
      <c r="TWU39" s="231"/>
      <c r="TWV39" s="231"/>
      <c r="TWW39" s="231"/>
      <c r="TWX39" s="231"/>
      <c r="TWY39" s="231"/>
      <c r="TWZ39" s="231"/>
      <c r="TXA39" s="231"/>
      <c r="TXB39" s="231"/>
      <c r="TXC39" s="231"/>
      <c r="TXD39" s="231"/>
      <c r="TXE39" s="231"/>
      <c r="TXF39" s="231"/>
      <c r="TXG39" s="231"/>
      <c r="TXH39" s="231"/>
      <c r="TXI39" s="231"/>
      <c r="TXJ39" s="231"/>
      <c r="TXK39" s="231"/>
      <c r="TXL39" s="231"/>
      <c r="TXM39" s="231"/>
      <c r="TXN39" s="231"/>
      <c r="TXO39" s="231"/>
      <c r="TXP39" s="231"/>
      <c r="TXQ39" s="231"/>
      <c r="TXR39" s="231"/>
      <c r="TXS39" s="231"/>
      <c r="TXT39" s="231"/>
      <c r="TXU39" s="231"/>
      <c r="TXV39" s="231"/>
      <c r="TXW39" s="231"/>
      <c r="TXX39" s="231"/>
      <c r="TXY39" s="231"/>
      <c r="TXZ39" s="231"/>
      <c r="TYA39" s="231"/>
      <c r="TYB39" s="231"/>
      <c r="TYC39" s="231"/>
      <c r="TYD39" s="231"/>
      <c r="TYE39" s="231"/>
      <c r="TYF39" s="231"/>
      <c r="TYG39" s="231"/>
      <c r="TYH39" s="231"/>
      <c r="TYI39" s="231"/>
      <c r="TYJ39" s="231"/>
      <c r="TYK39" s="231"/>
      <c r="TYL39" s="231"/>
      <c r="TYM39" s="231"/>
      <c r="TYN39" s="231"/>
      <c r="TYO39" s="231"/>
      <c r="TYP39" s="231"/>
      <c r="TYQ39" s="231"/>
      <c r="TYR39" s="231"/>
      <c r="TYS39" s="231"/>
      <c r="TYT39" s="231"/>
      <c r="TYU39" s="231"/>
      <c r="TYV39" s="231"/>
      <c r="TYW39" s="231"/>
      <c r="TYX39" s="231"/>
      <c r="TYY39" s="231"/>
      <c r="TYZ39" s="231"/>
      <c r="TZA39" s="231"/>
      <c r="TZB39" s="231"/>
      <c r="TZC39" s="231"/>
      <c r="TZD39" s="231"/>
      <c r="TZE39" s="231"/>
      <c r="TZF39" s="231"/>
      <c r="TZG39" s="231"/>
      <c r="TZH39" s="231"/>
      <c r="TZI39" s="231"/>
      <c r="TZJ39" s="231"/>
      <c r="TZK39" s="231"/>
      <c r="TZL39" s="231"/>
      <c r="TZM39" s="231"/>
      <c r="TZN39" s="231"/>
      <c r="TZO39" s="231"/>
      <c r="TZP39" s="231"/>
      <c r="TZQ39" s="231"/>
      <c r="TZR39" s="231"/>
      <c r="TZS39" s="231"/>
      <c r="TZT39" s="231"/>
      <c r="TZU39" s="231"/>
      <c r="TZV39" s="231"/>
      <c r="TZW39" s="231"/>
      <c r="TZX39" s="231"/>
      <c r="TZY39" s="231"/>
      <c r="TZZ39" s="231"/>
      <c r="UAA39" s="231"/>
      <c r="UAB39" s="231"/>
      <c r="UAC39" s="231"/>
      <c r="UAD39" s="231"/>
      <c r="UAE39" s="231"/>
      <c r="UAF39" s="231"/>
      <c r="UAG39" s="231"/>
      <c r="UAH39" s="231"/>
      <c r="UAI39" s="231"/>
      <c r="UAJ39" s="231"/>
      <c r="UAK39" s="231"/>
      <c r="UAL39" s="231"/>
      <c r="UAM39" s="231"/>
      <c r="UAN39" s="231"/>
      <c r="UAO39" s="231"/>
      <c r="UAP39" s="231"/>
      <c r="UAQ39" s="231"/>
      <c r="UAR39" s="231"/>
      <c r="UAS39" s="231"/>
      <c r="UAT39" s="231"/>
      <c r="UAU39" s="231"/>
      <c r="UAV39" s="231"/>
      <c r="UAW39" s="231"/>
      <c r="UAX39" s="231"/>
      <c r="UAY39" s="231"/>
      <c r="UAZ39" s="231"/>
      <c r="UBA39" s="231"/>
      <c r="UBB39" s="231"/>
      <c r="UBC39" s="231"/>
      <c r="UBD39" s="231"/>
      <c r="UBE39" s="231"/>
      <c r="UBF39" s="231"/>
      <c r="UBG39" s="231"/>
      <c r="UBH39" s="231"/>
      <c r="UBI39" s="231"/>
      <c r="UBJ39" s="231"/>
      <c r="UBK39" s="231"/>
      <c r="UBL39" s="231"/>
      <c r="UBM39" s="231"/>
      <c r="UBN39" s="231"/>
      <c r="UBO39" s="231"/>
      <c r="UBP39" s="231"/>
      <c r="UBQ39" s="231"/>
      <c r="UBR39" s="231"/>
      <c r="UBS39" s="231"/>
      <c r="UBT39" s="231"/>
      <c r="UBU39" s="231"/>
      <c r="UBV39" s="231"/>
      <c r="UBW39" s="231"/>
      <c r="UBX39" s="231"/>
      <c r="UBY39" s="231"/>
      <c r="UBZ39" s="231"/>
      <c r="UCA39" s="231"/>
      <c r="UCB39" s="231"/>
      <c r="UCC39" s="231"/>
      <c r="UCD39" s="231"/>
      <c r="UCE39" s="231"/>
      <c r="UCF39" s="231"/>
      <c r="UCG39" s="231"/>
      <c r="UCH39" s="231"/>
      <c r="UCI39" s="231"/>
      <c r="UCJ39" s="231"/>
      <c r="UCK39" s="231"/>
      <c r="UCL39" s="231"/>
      <c r="UCM39" s="231"/>
      <c r="UCN39" s="231"/>
      <c r="UCO39" s="231"/>
      <c r="UCP39" s="231"/>
      <c r="UCQ39" s="231"/>
      <c r="UCR39" s="231"/>
      <c r="UCS39" s="231"/>
      <c r="UCT39" s="231"/>
      <c r="UCU39" s="231"/>
      <c r="UCV39" s="231"/>
      <c r="UCW39" s="231"/>
      <c r="UCX39" s="231"/>
      <c r="UCY39" s="231"/>
      <c r="UCZ39" s="231"/>
      <c r="UDA39" s="231"/>
      <c r="UDB39" s="231"/>
      <c r="UDC39" s="231"/>
      <c r="UDD39" s="231"/>
      <c r="UDE39" s="231"/>
      <c r="UDF39" s="231"/>
      <c r="UDG39" s="231"/>
      <c r="UDH39" s="231"/>
      <c r="UDI39" s="231"/>
      <c r="UDJ39" s="231"/>
      <c r="UDK39" s="231"/>
      <c r="UDL39" s="231"/>
      <c r="UDM39" s="231"/>
      <c r="UDN39" s="231"/>
      <c r="UDO39" s="231"/>
      <c r="UDP39" s="231"/>
      <c r="UDQ39" s="231"/>
      <c r="UDR39" s="231"/>
      <c r="UDS39" s="231"/>
      <c r="UDT39" s="231"/>
      <c r="UDU39" s="231"/>
      <c r="UDV39" s="231"/>
      <c r="UDW39" s="231"/>
      <c r="UDX39" s="231"/>
      <c r="UDY39" s="231"/>
      <c r="UDZ39" s="231"/>
      <c r="UEA39" s="231"/>
      <c r="UEB39" s="231"/>
      <c r="UEC39" s="231"/>
      <c r="UED39" s="231"/>
      <c r="UEE39" s="231"/>
      <c r="UEF39" s="231"/>
      <c r="UEG39" s="231"/>
      <c r="UEH39" s="231"/>
      <c r="UEI39" s="231"/>
      <c r="UEJ39" s="231"/>
      <c r="UEK39" s="231"/>
      <c r="UEL39" s="231"/>
      <c r="UEM39" s="231"/>
      <c r="UEN39" s="231"/>
      <c r="UEO39" s="231"/>
      <c r="UEP39" s="231"/>
      <c r="UEQ39" s="231"/>
      <c r="UER39" s="231"/>
      <c r="UES39" s="231"/>
      <c r="UET39" s="231"/>
      <c r="UEU39" s="231"/>
      <c r="UEV39" s="231"/>
      <c r="UEW39" s="231"/>
      <c r="UEX39" s="231"/>
      <c r="UEY39" s="231"/>
      <c r="UEZ39" s="231"/>
      <c r="UFA39" s="231"/>
      <c r="UFB39" s="231"/>
      <c r="UFC39" s="231"/>
      <c r="UFD39" s="231"/>
      <c r="UFE39" s="231"/>
      <c r="UFF39" s="231"/>
      <c r="UFG39" s="231"/>
      <c r="UFH39" s="231"/>
      <c r="UFI39" s="231"/>
      <c r="UFJ39" s="231"/>
      <c r="UFK39" s="231"/>
      <c r="UFL39" s="231"/>
      <c r="UFM39" s="231"/>
      <c r="UFN39" s="231"/>
      <c r="UFO39" s="231"/>
      <c r="UFP39" s="231"/>
      <c r="UFQ39" s="231"/>
      <c r="UFR39" s="231"/>
      <c r="UFS39" s="231"/>
      <c r="UFT39" s="231"/>
      <c r="UFU39" s="231"/>
      <c r="UFV39" s="231"/>
      <c r="UFW39" s="231"/>
      <c r="UFX39" s="231"/>
      <c r="UFY39" s="231"/>
      <c r="UFZ39" s="231"/>
      <c r="UGA39" s="231"/>
      <c r="UGB39" s="231"/>
      <c r="UGC39" s="231"/>
      <c r="UGD39" s="231"/>
      <c r="UGE39" s="231"/>
      <c r="UGF39" s="231"/>
      <c r="UGG39" s="231"/>
      <c r="UGH39" s="231"/>
      <c r="UGI39" s="231"/>
      <c r="UGJ39" s="231"/>
      <c r="UGK39" s="231"/>
      <c r="UGL39" s="231"/>
      <c r="UGM39" s="231"/>
      <c r="UGN39" s="231"/>
      <c r="UGO39" s="231"/>
      <c r="UGP39" s="231"/>
      <c r="UGQ39" s="231"/>
      <c r="UGR39" s="231"/>
      <c r="UGS39" s="231"/>
      <c r="UGT39" s="231"/>
      <c r="UGU39" s="231"/>
      <c r="UGV39" s="231"/>
      <c r="UGW39" s="231"/>
      <c r="UGX39" s="231"/>
      <c r="UGY39" s="231"/>
      <c r="UGZ39" s="231"/>
      <c r="UHA39" s="231"/>
      <c r="UHB39" s="231"/>
      <c r="UHC39" s="231"/>
      <c r="UHD39" s="231"/>
      <c r="UHE39" s="231"/>
      <c r="UHF39" s="231"/>
      <c r="UHG39" s="231"/>
      <c r="UHH39" s="231"/>
      <c r="UHI39" s="231"/>
      <c r="UHJ39" s="231"/>
      <c r="UHK39" s="231"/>
      <c r="UHL39" s="231"/>
      <c r="UHM39" s="231"/>
      <c r="UHN39" s="231"/>
      <c r="UHO39" s="231"/>
      <c r="UHP39" s="231"/>
      <c r="UHQ39" s="231"/>
      <c r="UHR39" s="231"/>
      <c r="UHS39" s="231"/>
      <c r="UHT39" s="231"/>
      <c r="UHU39" s="231"/>
      <c r="UHV39" s="231"/>
      <c r="UHW39" s="231"/>
      <c r="UHX39" s="231"/>
      <c r="UHY39" s="231"/>
      <c r="UHZ39" s="231"/>
      <c r="UIA39" s="231"/>
      <c r="UIB39" s="231"/>
      <c r="UIC39" s="231"/>
      <c r="UID39" s="231"/>
      <c r="UIE39" s="231"/>
      <c r="UIF39" s="231"/>
      <c r="UIG39" s="231"/>
      <c r="UIH39" s="231"/>
      <c r="UII39" s="231"/>
      <c r="UIJ39" s="231"/>
      <c r="UIK39" s="231"/>
      <c r="UIL39" s="231"/>
      <c r="UIM39" s="231"/>
      <c r="UIN39" s="231"/>
      <c r="UIO39" s="231"/>
      <c r="UIP39" s="231"/>
      <c r="UIQ39" s="231"/>
      <c r="UIR39" s="231"/>
      <c r="UIS39" s="231"/>
      <c r="UIT39" s="231"/>
      <c r="UIU39" s="231"/>
      <c r="UIV39" s="231"/>
      <c r="UIW39" s="231"/>
      <c r="UIX39" s="231"/>
      <c r="UIY39" s="231"/>
      <c r="UIZ39" s="231"/>
      <c r="UJA39" s="231"/>
      <c r="UJB39" s="231"/>
      <c r="UJC39" s="231"/>
      <c r="UJD39" s="231"/>
      <c r="UJE39" s="231"/>
      <c r="UJF39" s="231"/>
      <c r="UJG39" s="231"/>
      <c r="UJH39" s="231"/>
      <c r="UJI39" s="231"/>
      <c r="UJJ39" s="231"/>
      <c r="UJK39" s="231"/>
      <c r="UJL39" s="231"/>
      <c r="UJM39" s="231"/>
      <c r="UJN39" s="231"/>
      <c r="UJO39" s="231"/>
      <c r="UJP39" s="231"/>
      <c r="UJQ39" s="231"/>
      <c r="UJR39" s="231"/>
      <c r="UJS39" s="231"/>
      <c r="UJT39" s="231"/>
      <c r="UJU39" s="231"/>
      <c r="UJV39" s="231"/>
      <c r="UJW39" s="231"/>
      <c r="UJX39" s="231"/>
      <c r="UJY39" s="231"/>
      <c r="UJZ39" s="231"/>
      <c r="UKA39" s="231"/>
      <c r="UKB39" s="231"/>
      <c r="UKC39" s="231"/>
      <c r="UKD39" s="231"/>
      <c r="UKE39" s="231"/>
      <c r="UKF39" s="231"/>
      <c r="UKG39" s="231"/>
      <c r="UKH39" s="231"/>
      <c r="UKI39" s="231"/>
      <c r="UKJ39" s="231"/>
      <c r="UKK39" s="231"/>
      <c r="UKL39" s="231"/>
      <c r="UKM39" s="231"/>
      <c r="UKN39" s="231"/>
      <c r="UKO39" s="231"/>
      <c r="UKP39" s="231"/>
      <c r="UKQ39" s="231"/>
      <c r="UKR39" s="231"/>
      <c r="UKS39" s="231"/>
      <c r="UKT39" s="231"/>
      <c r="UKU39" s="231"/>
      <c r="UKV39" s="231"/>
      <c r="UKW39" s="231"/>
      <c r="UKX39" s="231"/>
      <c r="UKY39" s="231"/>
      <c r="UKZ39" s="231"/>
      <c r="ULA39" s="231"/>
      <c r="ULB39" s="231"/>
      <c r="ULC39" s="231"/>
      <c r="ULD39" s="231"/>
      <c r="ULE39" s="231"/>
      <c r="ULF39" s="231"/>
      <c r="ULG39" s="231"/>
      <c r="ULH39" s="231"/>
      <c r="ULI39" s="231"/>
      <c r="ULJ39" s="231"/>
      <c r="ULK39" s="231"/>
      <c r="ULL39" s="231"/>
      <c r="ULM39" s="231"/>
      <c r="ULN39" s="231"/>
      <c r="ULO39" s="231"/>
      <c r="ULP39" s="231"/>
      <c r="ULQ39" s="231"/>
      <c r="ULR39" s="231"/>
      <c r="ULS39" s="231"/>
      <c r="ULT39" s="231"/>
      <c r="ULU39" s="231"/>
      <c r="ULV39" s="231"/>
      <c r="ULW39" s="231"/>
      <c r="ULX39" s="231"/>
      <c r="ULY39" s="231"/>
      <c r="ULZ39" s="231"/>
      <c r="UMA39" s="231"/>
      <c r="UMB39" s="231"/>
      <c r="UMC39" s="231"/>
      <c r="UMD39" s="231"/>
      <c r="UME39" s="231"/>
      <c r="UMF39" s="231"/>
      <c r="UMG39" s="231"/>
      <c r="UMH39" s="231"/>
      <c r="UMI39" s="231"/>
      <c r="UMJ39" s="231"/>
      <c r="UMK39" s="231"/>
      <c r="UML39" s="231"/>
      <c r="UMM39" s="231"/>
      <c r="UMN39" s="231"/>
      <c r="UMO39" s="231"/>
      <c r="UMP39" s="231"/>
      <c r="UMQ39" s="231"/>
      <c r="UMR39" s="231"/>
      <c r="UMS39" s="231"/>
      <c r="UMT39" s="231"/>
      <c r="UMU39" s="231"/>
      <c r="UMV39" s="231"/>
      <c r="UMW39" s="231"/>
      <c r="UMX39" s="231"/>
      <c r="UMY39" s="231"/>
      <c r="UMZ39" s="231"/>
      <c r="UNA39" s="231"/>
      <c r="UNB39" s="231"/>
      <c r="UNC39" s="231"/>
      <c r="UND39" s="231"/>
      <c r="UNE39" s="231"/>
      <c r="UNF39" s="231"/>
      <c r="UNG39" s="231"/>
      <c r="UNH39" s="231"/>
      <c r="UNI39" s="231"/>
      <c r="UNJ39" s="231"/>
      <c r="UNK39" s="231"/>
      <c r="UNL39" s="231"/>
      <c r="UNM39" s="231"/>
      <c r="UNN39" s="231"/>
      <c r="UNO39" s="231"/>
      <c r="UNP39" s="231"/>
      <c r="UNQ39" s="231"/>
      <c r="UNR39" s="231"/>
      <c r="UNS39" s="231"/>
      <c r="UNT39" s="231"/>
      <c r="UNU39" s="231"/>
      <c r="UNV39" s="231"/>
      <c r="UNW39" s="231"/>
      <c r="UNX39" s="231"/>
      <c r="UNY39" s="231"/>
      <c r="UNZ39" s="231"/>
      <c r="UOA39" s="231"/>
      <c r="UOB39" s="231"/>
      <c r="UOC39" s="231"/>
      <c r="UOD39" s="231"/>
      <c r="UOE39" s="231"/>
      <c r="UOF39" s="231"/>
      <c r="UOG39" s="231"/>
      <c r="UOH39" s="231"/>
      <c r="UOI39" s="231"/>
      <c r="UOJ39" s="231"/>
      <c r="UOK39" s="231"/>
      <c r="UOL39" s="231"/>
      <c r="UOM39" s="231"/>
      <c r="UON39" s="231"/>
      <c r="UOO39" s="231"/>
      <c r="UOP39" s="231"/>
      <c r="UOQ39" s="231"/>
      <c r="UOR39" s="231"/>
      <c r="UOS39" s="231"/>
      <c r="UOT39" s="231"/>
      <c r="UOU39" s="231"/>
      <c r="UOV39" s="231"/>
      <c r="UOW39" s="231"/>
      <c r="UOX39" s="231"/>
      <c r="UOY39" s="231"/>
      <c r="UOZ39" s="231"/>
      <c r="UPA39" s="231"/>
      <c r="UPB39" s="231"/>
      <c r="UPC39" s="231"/>
      <c r="UPD39" s="231"/>
      <c r="UPE39" s="231"/>
      <c r="UPF39" s="231"/>
      <c r="UPG39" s="231"/>
      <c r="UPH39" s="231"/>
      <c r="UPI39" s="231"/>
      <c r="UPJ39" s="231"/>
      <c r="UPK39" s="231"/>
      <c r="UPL39" s="231"/>
      <c r="UPM39" s="231"/>
      <c r="UPN39" s="231"/>
      <c r="UPO39" s="231"/>
      <c r="UPP39" s="231"/>
      <c r="UPQ39" s="231"/>
      <c r="UPR39" s="231"/>
      <c r="UPS39" s="231"/>
      <c r="UPT39" s="231"/>
      <c r="UPU39" s="231"/>
      <c r="UPV39" s="231"/>
      <c r="UPW39" s="231"/>
      <c r="UPX39" s="231"/>
      <c r="UPY39" s="231"/>
      <c r="UPZ39" s="231"/>
      <c r="UQA39" s="231"/>
      <c r="UQB39" s="231"/>
      <c r="UQC39" s="231"/>
      <c r="UQD39" s="231"/>
      <c r="UQE39" s="231"/>
      <c r="UQF39" s="231"/>
      <c r="UQG39" s="231"/>
      <c r="UQH39" s="231"/>
      <c r="UQI39" s="231"/>
      <c r="UQJ39" s="231"/>
      <c r="UQK39" s="231"/>
      <c r="UQL39" s="231"/>
      <c r="UQM39" s="231"/>
      <c r="UQN39" s="231"/>
      <c r="UQO39" s="231"/>
      <c r="UQP39" s="231"/>
      <c r="UQQ39" s="231"/>
      <c r="UQR39" s="231"/>
      <c r="UQS39" s="231"/>
      <c r="UQT39" s="231"/>
      <c r="UQU39" s="231"/>
      <c r="UQV39" s="231"/>
      <c r="UQW39" s="231"/>
      <c r="UQX39" s="231"/>
      <c r="UQY39" s="231"/>
      <c r="UQZ39" s="231"/>
      <c r="URA39" s="231"/>
      <c r="URB39" s="231"/>
      <c r="URC39" s="231"/>
      <c r="URD39" s="231"/>
      <c r="URE39" s="231"/>
      <c r="URF39" s="231"/>
      <c r="URG39" s="231"/>
      <c r="URH39" s="231"/>
      <c r="URI39" s="231"/>
      <c r="URJ39" s="231"/>
      <c r="URK39" s="231"/>
      <c r="URL39" s="231"/>
      <c r="URM39" s="231"/>
      <c r="URN39" s="231"/>
      <c r="URO39" s="231"/>
      <c r="URP39" s="231"/>
      <c r="URQ39" s="231"/>
      <c r="URR39" s="231"/>
      <c r="URS39" s="231"/>
      <c r="URT39" s="231"/>
      <c r="URU39" s="231"/>
      <c r="URV39" s="231"/>
      <c r="URW39" s="231"/>
      <c r="URX39" s="231"/>
      <c r="URY39" s="231"/>
      <c r="URZ39" s="231"/>
      <c r="USA39" s="231"/>
      <c r="USB39" s="231"/>
      <c r="USC39" s="231"/>
      <c r="USD39" s="231"/>
      <c r="USE39" s="231"/>
      <c r="USF39" s="231"/>
      <c r="USG39" s="231"/>
      <c r="USH39" s="231"/>
      <c r="USI39" s="231"/>
      <c r="USJ39" s="231"/>
      <c r="USK39" s="231"/>
      <c r="USL39" s="231"/>
      <c r="USM39" s="231"/>
      <c r="USN39" s="231"/>
      <c r="USO39" s="231"/>
      <c r="USP39" s="231"/>
      <c r="USQ39" s="231"/>
      <c r="USR39" s="231"/>
      <c r="USS39" s="231"/>
      <c r="UST39" s="231"/>
      <c r="USU39" s="231"/>
      <c r="USV39" s="231"/>
      <c r="USW39" s="231"/>
      <c r="USX39" s="231"/>
      <c r="USY39" s="231"/>
      <c r="USZ39" s="231"/>
      <c r="UTA39" s="231"/>
      <c r="UTB39" s="231"/>
      <c r="UTC39" s="231"/>
      <c r="UTD39" s="231"/>
      <c r="UTE39" s="231"/>
      <c r="UTF39" s="231"/>
      <c r="UTG39" s="231"/>
      <c r="UTH39" s="231"/>
      <c r="UTI39" s="231"/>
      <c r="UTJ39" s="231"/>
      <c r="UTK39" s="231"/>
      <c r="UTL39" s="231"/>
      <c r="UTM39" s="231"/>
      <c r="UTN39" s="231"/>
      <c r="UTO39" s="231"/>
      <c r="UTP39" s="231"/>
      <c r="UTQ39" s="231"/>
      <c r="UTR39" s="231"/>
      <c r="UTS39" s="231"/>
      <c r="UTT39" s="231"/>
      <c r="UTU39" s="231"/>
      <c r="UTV39" s="231"/>
      <c r="UTW39" s="231"/>
      <c r="UTX39" s="231"/>
      <c r="UTY39" s="231"/>
      <c r="UTZ39" s="231"/>
      <c r="UUA39" s="231"/>
      <c r="UUB39" s="231"/>
      <c r="UUC39" s="231"/>
      <c r="UUD39" s="231"/>
      <c r="UUE39" s="231"/>
      <c r="UUF39" s="231"/>
      <c r="UUG39" s="231"/>
      <c r="UUH39" s="231"/>
      <c r="UUI39" s="231"/>
      <c r="UUJ39" s="231"/>
      <c r="UUK39" s="231"/>
      <c r="UUL39" s="231"/>
      <c r="UUM39" s="231"/>
      <c r="UUN39" s="231"/>
      <c r="UUO39" s="231"/>
      <c r="UUP39" s="231"/>
      <c r="UUQ39" s="231"/>
      <c r="UUR39" s="231"/>
      <c r="UUS39" s="231"/>
      <c r="UUT39" s="231"/>
      <c r="UUU39" s="231"/>
      <c r="UUV39" s="231"/>
      <c r="UUW39" s="231"/>
      <c r="UUX39" s="231"/>
      <c r="UUY39" s="231"/>
      <c r="UUZ39" s="231"/>
      <c r="UVA39" s="231"/>
      <c r="UVB39" s="231"/>
      <c r="UVC39" s="231"/>
      <c r="UVD39" s="231"/>
      <c r="UVE39" s="231"/>
      <c r="UVF39" s="231"/>
      <c r="UVG39" s="231"/>
      <c r="UVH39" s="231"/>
      <c r="UVI39" s="231"/>
      <c r="UVJ39" s="231"/>
      <c r="UVK39" s="231"/>
      <c r="UVL39" s="231"/>
      <c r="UVM39" s="231"/>
      <c r="UVN39" s="231"/>
      <c r="UVO39" s="231"/>
      <c r="UVP39" s="231"/>
      <c r="UVQ39" s="231"/>
      <c r="UVR39" s="231"/>
      <c r="UVS39" s="231"/>
      <c r="UVT39" s="231"/>
      <c r="UVU39" s="231"/>
      <c r="UVV39" s="231"/>
      <c r="UVW39" s="231"/>
      <c r="UVX39" s="231"/>
      <c r="UVY39" s="231"/>
      <c r="UVZ39" s="231"/>
      <c r="UWA39" s="231"/>
      <c r="UWB39" s="231"/>
      <c r="UWC39" s="231"/>
      <c r="UWD39" s="231"/>
      <c r="UWE39" s="231"/>
      <c r="UWF39" s="231"/>
      <c r="UWG39" s="231"/>
      <c r="UWH39" s="231"/>
      <c r="UWI39" s="231"/>
      <c r="UWJ39" s="231"/>
      <c r="UWK39" s="231"/>
      <c r="UWL39" s="231"/>
      <c r="UWM39" s="231"/>
      <c r="UWN39" s="231"/>
      <c r="UWO39" s="231"/>
      <c r="UWP39" s="231"/>
      <c r="UWQ39" s="231"/>
      <c r="UWR39" s="231"/>
      <c r="UWS39" s="231"/>
      <c r="UWT39" s="231"/>
      <c r="UWU39" s="231"/>
      <c r="UWV39" s="231"/>
      <c r="UWW39" s="231"/>
      <c r="UWX39" s="231"/>
      <c r="UWY39" s="231"/>
      <c r="UWZ39" s="231"/>
      <c r="UXA39" s="231"/>
      <c r="UXB39" s="231"/>
      <c r="UXC39" s="231"/>
      <c r="UXD39" s="231"/>
      <c r="UXE39" s="231"/>
      <c r="UXF39" s="231"/>
      <c r="UXG39" s="231"/>
      <c r="UXH39" s="231"/>
      <c r="UXI39" s="231"/>
      <c r="UXJ39" s="231"/>
      <c r="UXK39" s="231"/>
      <c r="UXL39" s="231"/>
      <c r="UXM39" s="231"/>
      <c r="UXN39" s="231"/>
      <c r="UXO39" s="231"/>
      <c r="UXP39" s="231"/>
      <c r="UXQ39" s="231"/>
      <c r="UXR39" s="231"/>
      <c r="UXS39" s="231"/>
      <c r="UXT39" s="231"/>
      <c r="UXU39" s="231"/>
      <c r="UXV39" s="231"/>
      <c r="UXW39" s="231"/>
      <c r="UXX39" s="231"/>
      <c r="UXY39" s="231"/>
      <c r="UXZ39" s="231"/>
      <c r="UYA39" s="231"/>
      <c r="UYB39" s="231"/>
      <c r="UYC39" s="231"/>
      <c r="UYD39" s="231"/>
      <c r="UYE39" s="231"/>
      <c r="UYF39" s="231"/>
      <c r="UYG39" s="231"/>
      <c r="UYH39" s="231"/>
      <c r="UYI39" s="231"/>
      <c r="UYJ39" s="231"/>
      <c r="UYK39" s="231"/>
      <c r="UYL39" s="231"/>
      <c r="UYM39" s="231"/>
      <c r="UYN39" s="231"/>
      <c r="UYO39" s="231"/>
      <c r="UYP39" s="231"/>
      <c r="UYQ39" s="231"/>
      <c r="UYR39" s="231"/>
      <c r="UYS39" s="231"/>
      <c r="UYT39" s="231"/>
      <c r="UYU39" s="231"/>
      <c r="UYV39" s="231"/>
      <c r="UYW39" s="231"/>
      <c r="UYX39" s="231"/>
      <c r="UYY39" s="231"/>
      <c r="UYZ39" s="231"/>
      <c r="UZA39" s="231"/>
      <c r="UZB39" s="231"/>
      <c r="UZC39" s="231"/>
      <c r="UZD39" s="231"/>
      <c r="UZE39" s="231"/>
      <c r="UZF39" s="231"/>
      <c r="UZG39" s="231"/>
      <c r="UZH39" s="231"/>
      <c r="UZI39" s="231"/>
      <c r="UZJ39" s="231"/>
      <c r="UZK39" s="231"/>
      <c r="UZL39" s="231"/>
      <c r="UZM39" s="231"/>
      <c r="UZN39" s="231"/>
      <c r="UZO39" s="231"/>
      <c r="UZP39" s="231"/>
      <c r="UZQ39" s="231"/>
      <c r="UZR39" s="231"/>
      <c r="UZS39" s="231"/>
      <c r="UZT39" s="231"/>
      <c r="UZU39" s="231"/>
      <c r="UZV39" s="231"/>
      <c r="UZW39" s="231"/>
      <c r="UZX39" s="231"/>
      <c r="UZY39" s="231"/>
      <c r="UZZ39" s="231"/>
      <c r="VAA39" s="231"/>
      <c r="VAB39" s="231"/>
      <c r="VAC39" s="231"/>
      <c r="VAD39" s="231"/>
      <c r="VAE39" s="231"/>
      <c r="VAF39" s="231"/>
      <c r="VAG39" s="231"/>
      <c r="VAH39" s="231"/>
      <c r="VAI39" s="231"/>
      <c r="VAJ39" s="231"/>
      <c r="VAK39" s="231"/>
      <c r="VAL39" s="231"/>
      <c r="VAM39" s="231"/>
      <c r="VAN39" s="231"/>
      <c r="VAO39" s="231"/>
      <c r="VAP39" s="231"/>
      <c r="VAQ39" s="231"/>
      <c r="VAR39" s="231"/>
      <c r="VAS39" s="231"/>
      <c r="VAT39" s="231"/>
      <c r="VAU39" s="231"/>
      <c r="VAV39" s="231"/>
      <c r="VAW39" s="231"/>
      <c r="VAX39" s="231"/>
      <c r="VAY39" s="231"/>
      <c r="VAZ39" s="231"/>
      <c r="VBA39" s="231"/>
      <c r="VBB39" s="231"/>
      <c r="VBC39" s="231"/>
      <c r="VBD39" s="231"/>
      <c r="VBE39" s="231"/>
      <c r="VBF39" s="231"/>
      <c r="VBG39" s="231"/>
      <c r="VBH39" s="231"/>
      <c r="VBI39" s="231"/>
      <c r="VBJ39" s="231"/>
      <c r="VBK39" s="231"/>
      <c r="VBL39" s="231"/>
      <c r="VBM39" s="231"/>
      <c r="VBN39" s="231"/>
      <c r="VBO39" s="231"/>
      <c r="VBP39" s="231"/>
      <c r="VBQ39" s="231"/>
      <c r="VBR39" s="231"/>
      <c r="VBS39" s="231"/>
      <c r="VBT39" s="231"/>
      <c r="VBU39" s="231"/>
      <c r="VBV39" s="231"/>
      <c r="VBW39" s="231"/>
      <c r="VBX39" s="231"/>
      <c r="VBY39" s="231"/>
      <c r="VBZ39" s="231"/>
      <c r="VCA39" s="231"/>
      <c r="VCB39" s="231"/>
      <c r="VCC39" s="231"/>
      <c r="VCD39" s="231"/>
      <c r="VCE39" s="231"/>
      <c r="VCF39" s="231"/>
      <c r="VCG39" s="231"/>
      <c r="VCH39" s="231"/>
      <c r="VCI39" s="231"/>
      <c r="VCJ39" s="231"/>
      <c r="VCK39" s="231"/>
      <c r="VCL39" s="231"/>
      <c r="VCM39" s="231"/>
      <c r="VCN39" s="231"/>
      <c r="VCO39" s="231"/>
      <c r="VCP39" s="231"/>
      <c r="VCQ39" s="231"/>
      <c r="VCR39" s="231"/>
      <c r="VCS39" s="231"/>
      <c r="VCT39" s="231"/>
      <c r="VCU39" s="231"/>
      <c r="VCV39" s="231"/>
      <c r="VCW39" s="231"/>
      <c r="VCX39" s="231"/>
      <c r="VCY39" s="231"/>
      <c r="VCZ39" s="231"/>
      <c r="VDA39" s="231"/>
      <c r="VDB39" s="231"/>
      <c r="VDC39" s="231"/>
      <c r="VDD39" s="231"/>
      <c r="VDE39" s="231"/>
      <c r="VDF39" s="231"/>
      <c r="VDG39" s="231"/>
      <c r="VDH39" s="231"/>
      <c r="VDI39" s="231"/>
      <c r="VDJ39" s="231"/>
      <c r="VDK39" s="231"/>
      <c r="VDL39" s="231"/>
      <c r="VDM39" s="231"/>
      <c r="VDN39" s="231"/>
      <c r="VDO39" s="231"/>
      <c r="VDP39" s="231"/>
      <c r="VDQ39" s="231"/>
      <c r="VDR39" s="231"/>
      <c r="VDS39" s="231"/>
      <c r="VDT39" s="231"/>
      <c r="VDU39" s="231"/>
      <c r="VDV39" s="231"/>
      <c r="VDW39" s="231"/>
      <c r="VDX39" s="231"/>
      <c r="VDY39" s="231"/>
      <c r="VDZ39" s="231"/>
      <c r="VEA39" s="231"/>
      <c r="VEB39" s="231"/>
      <c r="VEC39" s="231"/>
      <c r="VED39" s="231"/>
      <c r="VEE39" s="231"/>
      <c r="VEF39" s="231"/>
      <c r="VEG39" s="231"/>
      <c r="VEH39" s="231"/>
      <c r="VEI39" s="231"/>
      <c r="VEJ39" s="231"/>
      <c r="VEK39" s="231"/>
      <c r="VEL39" s="231"/>
      <c r="VEM39" s="231"/>
      <c r="VEN39" s="231"/>
      <c r="VEO39" s="231"/>
      <c r="VEP39" s="231"/>
      <c r="VEQ39" s="231"/>
      <c r="VER39" s="231"/>
      <c r="VES39" s="231"/>
      <c r="VET39" s="231"/>
      <c r="VEU39" s="231"/>
      <c r="VEV39" s="231"/>
      <c r="VEW39" s="231"/>
      <c r="VEX39" s="231"/>
      <c r="VEY39" s="231"/>
      <c r="VEZ39" s="231"/>
      <c r="VFA39" s="231"/>
      <c r="VFB39" s="231"/>
      <c r="VFC39" s="231"/>
      <c r="VFD39" s="231"/>
      <c r="VFE39" s="231"/>
      <c r="VFF39" s="231"/>
      <c r="VFG39" s="231"/>
      <c r="VFH39" s="231"/>
      <c r="VFI39" s="231"/>
      <c r="VFJ39" s="231"/>
      <c r="VFK39" s="231"/>
      <c r="VFL39" s="231"/>
      <c r="VFM39" s="231"/>
      <c r="VFN39" s="231"/>
      <c r="VFO39" s="231"/>
      <c r="VFP39" s="231"/>
      <c r="VFQ39" s="231"/>
      <c r="VFR39" s="231"/>
      <c r="VFS39" s="231"/>
      <c r="VFT39" s="231"/>
      <c r="VFU39" s="231"/>
      <c r="VFV39" s="231"/>
      <c r="VFW39" s="231"/>
      <c r="VFX39" s="231"/>
      <c r="VFY39" s="231"/>
      <c r="VFZ39" s="231"/>
      <c r="VGA39" s="231"/>
      <c r="VGB39" s="231"/>
      <c r="VGC39" s="231"/>
      <c r="VGD39" s="231"/>
      <c r="VGE39" s="231"/>
      <c r="VGF39" s="231"/>
      <c r="VGG39" s="231"/>
      <c r="VGH39" s="231"/>
      <c r="VGI39" s="231"/>
      <c r="VGJ39" s="231"/>
      <c r="VGK39" s="231"/>
      <c r="VGL39" s="231"/>
      <c r="VGM39" s="231"/>
      <c r="VGN39" s="231"/>
      <c r="VGO39" s="231"/>
      <c r="VGP39" s="231"/>
      <c r="VGQ39" s="231"/>
      <c r="VGR39" s="231"/>
      <c r="VGS39" s="231"/>
      <c r="VGT39" s="231"/>
      <c r="VGU39" s="231"/>
      <c r="VGV39" s="231"/>
      <c r="VGW39" s="231"/>
      <c r="VGX39" s="231"/>
      <c r="VGY39" s="231"/>
      <c r="VGZ39" s="231"/>
      <c r="VHA39" s="231"/>
      <c r="VHB39" s="231"/>
      <c r="VHC39" s="231"/>
      <c r="VHD39" s="231"/>
      <c r="VHE39" s="231"/>
      <c r="VHF39" s="231"/>
      <c r="VHG39" s="231"/>
      <c r="VHH39" s="231"/>
      <c r="VHI39" s="231"/>
      <c r="VHJ39" s="231"/>
      <c r="VHK39" s="231"/>
      <c r="VHL39" s="231"/>
      <c r="VHM39" s="231"/>
      <c r="VHN39" s="231"/>
      <c r="VHO39" s="231"/>
      <c r="VHP39" s="231"/>
      <c r="VHQ39" s="231"/>
      <c r="VHR39" s="231"/>
      <c r="VHS39" s="231"/>
      <c r="VHT39" s="231"/>
      <c r="VHU39" s="231"/>
      <c r="VHV39" s="231"/>
      <c r="VHW39" s="231"/>
      <c r="VHX39" s="231"/>
      <c r="VHY39" s="231"/>
      <c r="VHZ39" s="231"/>
      <c r="VIA39" s="231"/>
      <c r="VIB39" s="231"/>
      <c r="VIC39" s="231"/>
      <c r="VID39" s="231"/>
      <c r="VIE39" s="231"/>
      <c r="VIF39" s="231"/>
      <c r="VIG39" s="231"/>
      <c r="VIH39" s="231"/>
      <c r="VII39" s="231"/>
      <c r="VIJ39" s="231"/>
      <c r="VIK39" s="231"/>
      <c r="VIL39" s="231"/>
      <c r="VIM39" s="231"/>
      <c r="VIN39" s="231"/>
      <c r="VIO39" s="231"/>
      <c r="VIP39" s="231"/>
      <c r="VIQ39" s="231"/>
      <c r="VIR39" s="231"/>
      <c r="VIS39" s="231"/>
      <c r="VIT39" s="231"/>
      <c r="VIU39" s="231"/>
      <c r="VIV39" s="231"/>
      <c r="VIW39" s="231"/>
      <c r="VIX39" s="231"/>
      <c r="VIY39" s="231"/>
      <c r="VIZ39" s="231"/>
      <c r="VJA39" s="231"/>
      <c r="VJB39" s="231"/>
      <c r="VJC39" s="231"/>
      <c r="VJD39" s="231"/>
      <c r="VJE39" s="231"/>
      <c r="VJF39" s="231"/>
      <c r="VJG39" s="231"/>
      <c r="VJH39" s="231"/>
      <c r="VJI39" s="231"/>
      <c r="VJJ39" s="231"/>
      <c r="VJK39" s="231"/>
      <c r="VJL39" s="231"/>
      <c r="VJM39" s="231"/>
      <c r="VJN39" s="231"/>
      <c r="VJO39" s="231"/>
      <c r="VJP39" s="231"/>
      <c r="VJQ39" s="231"/>
      <c r="VJR39" s="231"/>
      <c r="VJS39" s="231"/>
      <c r="VJT39" s="231"/>
      <c r="VJU39" s="231"/>
      <c r="VJV39" s="231"/>
      <c r="VJW39" s="231"/>
      <c r="VJX39" s="231"/>
      <c r="VJY39" s="231"/>
      <c r="VJZ39" s="231"/>
      <c r="VKA39" s="231"/>
      <c r="VKB39" s="231"/>
      <c r="VKC39" s="231"/>
      <c r="VKD39" s="231"/>
      <c r="VKE39" s="231"/>
      <c r="VKF39" s="231"/>
      <c r="VKG39" s="231"/>
      <c r="VKH39" s="231"/>
      <c r="VKI39" s="231"/>
      <c r="VKJ39" s="231"/>
      <c r="VKK39" s="231"/>
      <c r="VKL39" s="231"/>
      <c r="VKM39" s="231"/>
      <c r="VKN39" s="231"/>
      <c r="VKO39" s="231"/>
      <c r="VKP39" s="231"/>
      <c r="VKQ39" s="231"/>
      <c r="VKR39" s="231"/>
      <c r="VKS39" s="231"/>
      <c r="VKT39" s="231"/>
      <c r="VKU39" s="231"/>
      <c r="VKV39" s="231"/>
      <c r="VKW39" s="231"/>
      <c r="VKX39" s="231"/>
      <c r="VKY39" s="231"/>
      <c r="VKZ39" s="231"/>
      <c r="VLA39" s="231"/>
      <c r="VLB39" s="231"/>
      <c r="VLC39" s="231"/>
      <c r="VLD39" s="231"/>
      <c r="VLE39" s="231"/>
      <c r="VLF39" s="231"/>
      <c r="VLG39" s="231"/>
      <c r="VLH39" s="231"/>
      <c r="VLI39" s="231"/>
      <c r="VLJ39" s="231"/>
      <c r="VLK39" s="231"/>
      <c r="VLL39" s="231"/>
      <c r="VLM39" s="231"/>
      <c r="VLN39" s="231"/>
      <c r="VLO39" s="231"/>
      <c r="VLP39" s="231"/>
      <c r="VLQ39" s="231"/>
      <c r="VLR39" s="231"/>
      <c r="VLS39" s="231"/>
      <c r="VLT39" s="231"/>
      <c r="VLU39" s="231"/>
      <c r="VLV39" s="231"/>
      <c r="VLW39" s="231"/>
      <c r="VLX39" s="231"/>
      <c r="VLY39" s="231"/>
      <c r="VLZ39" s="231"/>
      <c r="VMA39" s="231"/>
      <c r="VMB39" s="231"/>
      <c r="VMC39" s="231"/>
      <c r="VMD39" s="231"/>
      <c r="VME39" s="231"/>
      <c r="VMF39" s="231"/>
      <c r="VMG39" s="231"/>
      <c r="VMH39" s="231"/>
      <c r="VMI39" s="231"/>
      <c r="VMJ39" s="231"/>
      <c r="VMK39" s="231"/>
      <c r="VML39" s="231"/>
      <c r="VMM39" s="231"/>
      <c r="VMN39" s="231"/>
      <c r="VMO39" s="231"/>
      <c r="VMP39" s="231"/>
      <c r="VMQ39" s="231"/>
      <c r="VMR39" s="231"/>
      <c r="VMS39" s="231"/>
      <c r="VMT39" s="231"/>
      <c r="VMU39" s="231"/>
      <c r="VMV39" s="231"/>
      <c r="VMW39" s="231"/>
      <c r="VMX39" s="231"/>
      <c r="VMY39" s="231"/>
      <c r="VMZ39" s="231"/>
      <c r="VNA39" s="231"/>
      <c r="VNB39" s="231"/>
      <c r="VNC39" s="231"/>
      <c r="VND39" s="231"/>
      <c r="VNE39" s="231"/>
      <c r="VNF39" s="231"/>
      <c r="VNG39" s="231"/>
      <c r="VNH39" s="231"/>
      <c r="VNI39" s="231"/>
      <c r="VNJ39" s="231"/>
      <c r="VNK39" s="231"/>
      <c r="VNL39" s="231"/>
      <c r="VNM39" s="231"/>
      <c r="VNN39" s="231"/>
      <c r="VNO39" s="231"/>
      <c r="VNP39" s="231"/>
      <c r="VNQ39" s="231"/>
      <c r="VNR39" s="231"/>
      <c r="VNS39" s="231"/>
      <c r="VNT39" s="231"/>
      <c r="VNU39" s="231"/>
      <c r="VNV39" s="231"/>
      <c r="VNW39" s="231"/>
      <c r="VNX39" s="231"/>
      <c r="VNY39" s="231"/>
      <c r="VNZ39" s="231"/>
      <c r="VOA39" s="231"/>
      <c r="VOB39" s="231"/>
      <c r="VOC39" s="231"/>
      <c r="VOD39" s="231"/>
      <c r="VOE39" s="231"/>
      <c r="VOF39" s="231"/>
      <c r="VOG39" s="231"/>
      <c r="VOH39" s="231"/>
      <c r="VOI39" s="231"/>
      <c r="VOJ39" s="231"/>
      <c r="VOK39" s="231"/>
      <c r="VOL39" s="231"/>
      <c r="VOM39" s="231"/>
      <c r="VON39" s="231"/>
      <c r="VOO39" s="231"/>
      <c r="VOP39" s="231"/>
      <c r="VOQ39" s="231"/>
      <c r="VOR39" s="231"/>
      <c r="VOS39" s="231"/>
      <c r="VOT39" s="231"/>
      <c r="VOU39" s="231"/>
      <c r="VOV39" s="231"/>
      <c r="VOW39" s="231"/>
      <c r="VOX39" s="231"/>
      <c r="VOY39" s="231"/>
      <c r="VOZ39" s="231"/>
      <c r="VPA39" s="231"/>
      <c r="VPB39" s="231"/>
      <c r="VPC39" s="231"/>
      <c r="VPD39" s="231"/>
      <c r="VPE39" s="231"/>
      <c r="VPF39" s="231"/>
      <c r="VPG39" s="231"/>
      <c r="VPH39" s="231"/>
      <c r="VPI39" s="231"/>
      <c r="VPJ39" s="231"/>
      <c r="VPK39" s="231"/>
      <c r="VPL39" s="231"/>
      <c r="VPM39" s="231"/>
      <c r="VPN39" s="231"/>
      <c r="VPO39" s="231"/>
      <c r="VPP39" s="231"/>
      <c r="VPQ39" s="231"/>
      <c r="VPR39" s="231"/>
      <c r="VPS39" s="231"/>
      <c r="VPT39" s="231"/>
      <c r="VPU39" s="231"/>
      <c r="VPV39" s="231"/>
      <c r="VPW39" s="231"/>
      <c r="VPX39" s="231"/>
      <c r="VPY39" s="231"/>
      <c r="VPZ39" s="231"/>
      <c r="VQA39" s="231"/>
      <c r="VQB39" s="231"/>
      <c r="VQC39" s="231"/>
      <c r="VQD39" s="231"/>
      <c r="VQE39" s="231"/>
      <c r="VQF39" s="231"/>
      <c r="VQG39" s="231"/>
      <c r="VQH39" s="231"/>
      <c r="VQI39" s="231"/>
      <c r="VQJ39" s="231"/>
      <c r="VQK39" s="231"/>
      <c r="VQL39" s="231"/>
      <c r="VQM39" s="231"/>
      <c r="VQN39" s="231"/>
      <c r="VQO39" s="231"/>
      <c r="VQP39" s="231"/>
      <c r="VQQ39" s="231"/>
      <c r="VQR39" s="231"/>
      <c r="VQS39" s="231"/>
      <c r="VQT39" s="231"/>
      <c r="VQU39" s="231"/>
      <c r="VQV39" s="231"/>
      <c r="VQW39" s="231"/>
      <c r="VQX39" s="231"/>
      <c r="VQY39" s="231"/>
      <c r="VQZ39" s="231"/>
      <c r="VRA39" s="231"/>
      <c r="VRB39" s="231"/>
      <c r="VRC39" s="231"/>
      <c r="VRD39" s="231"/>
      <c r="VRE39" s="231"/>
      <c r="VRF39" s="231"/>
      <c r="VRG39" s="231"/>
      <c r="VRH39" s="231"/>
      <c r="VRI39" s="231"/>
      <c r="VRJ39" s="231"/>
      <c r="VRK39" s="231"/>
      <c r="VRL39" s="231"/>
      <c r="VRM39" s="231"/>
      <c r="VRN39" s="231"/>
      <c r="VRO39" s="231"/>
      <c r="VRP39" s="231"/>
      <c r="VRQ39" s="231"/>
      <c r="VRR39" s="231"/>
      <c r="VRS39" s="231"/>
      <c r="VRT39" s="231"/>
      <c r="VRU39" s="231"/>
      <c r="VRV39" s="231"/>
      <c r="VRW39" s="231"/>
      <c r="VRX39" s="231"/>
      <c r="VRY39" s="231"/>
      <c r="VRZ39" s="231"/>
      <c r="VSA39" s="231"/>
      <c r="VSB39" s="231"/>
      <c r="VSC39" s="231"/>
      <c r="VSD39" s="231"/>
      <c r="VSE39" s="231"/>
      <c r="VSF39" s="231"/>
      <c r="VSG39" s="231"/>
      <c r="VSH39" s="231"/>
      <c r="VSI39" s="231"/>
      <c r="VSJ39" s="231"/>
      <c r="VSK39" s="231"/>
      <c r="VSL39" s="231"/>
      <c r="VSM39" s="231"/>
      <c r="VSN39" s="231"/>
      <c r="VSO39" s="231"/>
      <c r="VSP39" s="231"/>
      <c r="VSQ39" s="231"/>
      <c r="VSR39" s="231"/>
      <c r="VSS39" s="231"/>
      <c r="VST39" s="231"/>
      <c r="VSU39" s="231"/>
      <c r="VSV39" s="231"/>
      <c r="VSW39" s="231"/>
      <c r="VSX39" s="231"/>
      <c r="VSY39" s="231"/>
      <c r="VSZ39" s="231"/>
      <c r="VTA39" s="231"/>
      <c r="VTB39" s="231"/>
      <c r="VTC39" s="231"/>
      <c r="VTD39" s="231"/>
      <c r="VTE39" s="231"/>
      <c r="VTF39" s="231"/>
      <c r="VTG39" s="231"/>
      <c r="VTH39" s="231"/>
      <c r="VTI39" s="231"/>
      <c r="VTJ39" s="231"/>
      <c r="VTK39" s="231"/>
      <c r="VTL39" s="231"/>
      <c r="VTM39" s="231"/>
      <c r="VTN39" s="231"/>
      <c r="VTO39" s="231"/>
      <c r="VTP39" s="231"/>
      <c r="VTQ39" s="231"/>
      <c r="VTR39" s="231"/>
      <c r="VTS39" s="231"/>
      <c r="VTT39" s="231"/>
      <c r="VTU39" s="231"/>
      <c r="VTV39" s="231"/>
      <c r="VTW39" s="231"/>
      <c r="VTX39" s="231"/>
      <c r="VTY39" s="231"/>
      <c r="VTZ39" s="231"/>
      <c r="VUA39" s="231"/>
      <c r="VUB39" s="231"/>
      <c r="VUC39" s="231"/>
      <c r="VUD39" s="231"/>
      <c r="VUE39" s="231"/>
      <c r="VUF39" s="231"/>
      <c r="VUG39" s="231"/>
      <c r="VUH39" s="231"/>
      <c r="VUI39" s="231"/>
      <c r="VUJ39" s="231"/>
      <c r="VUK39" s="231"/>
      <c r="VUL39" s="231"/>
      <c r="VUM39" s="231"/>
      <c r="VUN39" s="231"/>
      <c r="VUO39" s="231"/>
      <c r="VUP39" s="231"/>
      <c r="VUQ39" s="231"/>
      <c r="VUR39" s="231"/>
      <c r="VUS39" s="231"/>
      <c r="VUT39" s="231"/>
      <c r="VUU39" s="231"/>
      <c r="VUV39" s="231"/>
      <c r="VUW39" s="231"/>
      <c r="VUX39" s="231"/>
      <c r="VUY39" s="231"/>
      <c r="VUZ39" s="231"/>
      <c r="VVA39" s="231"/>
      <c r="VVB39" s="231"/>
      <c r="VVC39" s="231"/>
      <c r="VVD39" s="231"/>
      <c r="VVE39" s="231"/>
      <c r="VVF39" s="231"/>
      <c r="VVG39" s="231"/>
      <c r="VVH39" s="231"/>
      <c r="VVI39" s="231"/>
      <c r="VVJ39" s="231"/>
      <c r="VVK39" s="231"/>
      <c r="VVL39" s="231"/>
      <c r="VVM39" s="231"/>
      <c r="VVN39" s="231"/>
      <c r="VVO39" s="231"/>
      <c r="VVP39" s="231"/>
      <c r="VVQ39" s="231"/>
      <c r="VVR39" s="231"/>
      <c r="VVS39" s="231"/>
      <c r="VVT39" s="231"/>
      <c r="VVU39" s="231"/>
      <c r="VVV39" s="231"/>
      <c r="VVW39" s="231"/>
      <c r="VVX39" s="231"/>
      <c r="VVY39" s="231"/>
      <c r="VVZ39" s="231"/>
      <c r="VWA39" s="231"/>
      <c r="VWB39" s="231"/>
      <c r="VWC39" s="231"/>
      <c r="VWD39" s="231"/>
      <c r="VWE39" s="231"/>
      <c r="VWF39" s="231"/>
      <c r="VWG39" s="231"/>
      <c r="VWH39" s="231"/>
      <c r="VWI39" s="231"/>
      <c r="VWJ39" s="231"/>
      <c r="VWK39" s="231"/>
      <c r="VWL39" s="231"/>
      <c r="VWM39" s="231"/>
      <c r="VWN39" s="231"/>
      <c r="VWO39" s="231"/>
      <c r="VWP39" s="231"/>
      <c r="VWQ39" s="231"/>
      <c r="VWR39" s="231"/>
      <c r="VWS39" s="231"/>
      <c r="VWT39" s="231"/>
      <c r="VWU39" s="231"/>
      <c r="VWV39" s="231"/>
      <c r="VWW39" s="231"/>
      <c r="VWX39" s="231"/>
      <c r="VWY39" s="231"/>
      <c r="VWZ39" s="231"/>
      <c r="VXA39" s="231"/>
      <c r="VXB39" s="231"/>
      <c r="VXC39" s="231"/>
      <c r="VXD39" s="231"/>
      <c r="VXE39" s="231"/>
      <c r="VXF39" s="231"/>
      <c r="VXG39" s="231"/>
      <c r="VXH39" s="231"/>
      <c r="VXI39" s="231"/>
      <c r="VXJ39" s="231"/>
      <c r="VXK39" s="231"/>
      <c r="VXL39" s="231"/>
      <c r="VXM39" s="231"/>
      <c r="VXN39" s="231"/>
      <c r="VXO39" s="231"/>
      <c r="VXP39" s="231"/>
      <c r="VXQ39" s="231"/>
      <c r="VXR39" s="231"/>
      <c r="VXS39" s="231"/>
      <c r="VXT39" s="231"/>
      <c r="VXU39" s="231"/>
      <c r="VXV39" s="231"/>
      <c r="VXW39" s="231"/>
      <c r="VXX39" s="231"/>
      <c r="VXY39" s="231"/>
      <c r="VXZ39" s="231"/>
      <c r="VYA39" s="231"/>
      <c r="VYB39" s="231"/>
      <c r="VYC39" s="231"/>
      <c r="VYD39" s="231"/>
      <c r="VYE39" s="231"/>
      <c r="VYF39" s="231"/>
      <c r="VYG39" s="231"/>
      <c r="VYH39" s="231"/>
      <c r="VYI39" s="231"/>
      <c r="VYJ39" s="231"/>
      <c r="VYK39" s="231"/>
      <c r="VYL39" s="231"/>
      <c r="VYM39" s="231"/>
      <c r="VYN39" s="231"/>
      <c r="VYO39" s="231"/>
      <c r="VYP39" s="231"/>
      <c r="VYQ39" s="231"/>
      <c r="VYR39" s="231"/>
      <c r="VYS39" s="231"/>
      <c r="VYT39" s="231"/>
      <c r="VYU39" s="231"/>
      <c r="VYV39" s="231"/>
      <c r="VYW39" s="231"/>
      <c r="VYX39" s="231"/>
      <c r="VYY39" s="231"/>
      <c r="VYZ39" s="231"/>
      <c r="VZA39" s="231"/>
      <c r="VZB39" s="231"/>
      <c r="VZC39" s="231"/>
      <c r="VZD39" s="231"/>
      <c r="VZE39" s="231"/>
      <c r="VZF39" s="231"/>
      <c r="VZG39" s="231"/>
      <c r="VZH39" s="231"/>
      <c r="VZI39" s="231"/>
      <c r="VZJ39" s="231"/>
      <c r="VZK39" s="231"/>
      <c r="VZL39" s="231"/>
      <c r="VZM39" s="231"/>
      <c r="VZN39" s="231"/>
      <c r="VZO39" s="231"/>
      <c r="VZP39" s="231"/>
      <c r="VZQ39" s="231"/>
      <c r="VZR39" s="231"/>
      <c r="VZS39" s="231"/>
      <c r="VZT39" s="231"/>
      <c r="VZU39" s="231"/>
      <c r="VZV39" s="231"/>
      <c r="VZW39" s="231"/>
      <c r="VZX39" s="231"/>
      <c r="VZY39" s="231"/>
      <c r="VZZ39" s="231"/>
      <c r="WAA39" s="231"/>
      <c r="WAB39" s="231"/>
      <c r="WAC39" s="231"/>
      <c r="WAD39" s="231"/>
      <c r="WAE39" s="231"/>
      <c r="WAF39" s="231"/>
      <c r="WAG39" s="231"/>
      <c r="WAH39" s="231"/>
      <c r="WAI39" s="231"/>
      <c r="WAJ39" s="231"/>
      <c r="WAK39" s="231"/>
      <c r="WAL39" s="231"/>
      <c r="WAM39" s="231"/>
      <c r="WAN39" s="231"/>
      <c r="WAO39" s="231"/>
      <c r="WAP39" s="231"/>
      <c r="WAQ39" s="231"/>
      <c r="WAR39" s="231"/>
      <c r="WAS39" s="231"/>
      <c r="WAT39" s="231"/>
      <c r="WAU39" s="231"/>
      <c r="WAV39" s="231"/>
      <c r="WAW39" s="231"/>
      <c r="WAX39" s="231"/>
      <c r="WAY39" s="231"/>
      <c r="WAZ39" s="231"/>
      <c r="WBA39" s="231"/>
      <c r="WBB39" s="231"/>
      <c r="WBC39" s="231"/>
      <c r="WBD39" s="231"/>
      <c r="WBE39" s="231"/>
      <c r="WBF39" s="231"/>
      <c r="WBG39" s="231"/>
      <c r="WBH39" s="231"/>
      <c r="WBI39" s="231"/>
      <c r="WBJ39" s="231"/>
      <c r="WBK39" s="231"/>
      <c r="WBL39" s="231"/>
      <c r="WBM39" s="231"/>
      <c r="WBN39" s="231"/>
      <c r="WBO39" s="231"/>
      <c r="WBP39" s="231"/>
      <c r="WBQ39" s="231"/>
      <c r="WBR39" s="231"/>
      <c r="WBS39" s="231"/>
      <c r="WBT39" s="231"/>
      <c r="WBU39" s="231"/>
      <c r="WBV39" s="231"/>
      <c r="WBW39" s="231"/>
      <c r="WBX39" s="231"/>
      <c r="WBY39" s="231"/>
      <c r="WBZ39" s="231"/>
      <c r="WCA39" s="231"/>
      <c r="WCB39" s="231"/>
      <c r="WCC39" s="231"/>
      <c r="WCD39" s="231"/>
      <c r="WCE39" s="231"/>
      <c r="WCF39" s="231"/>
      <c r="WCG39" s="231"/>
      <c r="WCH39" s="231"/>
      <c r="WCI39" s="231"/>
      <c r="WCJ39" s="231"/>
      <c r="WCK39" s="231"/>
      <c r="WCL39" s="231"/>
      <c r="WCM39" s="231"/>
      <c r="WCN39" s="231"/>
      <c r="WCO39" s="231"/>
      <c r="WCP39" s="231"/>
      <c r="WCQ39" s="231"/>
      <c r="WCR39" s="231"/>
      <c r="WCS39" s="231"/>
      <c r="WCT39" s="231"/>
      <c r="WCU39" s="231"/>
      <c r="WCV39" s="231"/>
      <c r="WCW39" s="231"/>
      <c r="WCX39" s="231"/>
      <c r="WCY39" s="231"/>
      <c r="WCZ39" s="231"/>
      <c r="WDA39" s="231"/>
      <c r="WDB39" s="231"/>
      <c r="WDC39" s="231"/>
      <c r="WDD39" s="231"/>
      <c r="WDE39" s="231"/>
      <c r="WDF39" s="231"/>
      <c r="WDG39" s="231"/>
      <c r="WDH39" s="231"/>
      <c r="WDI39" s="231"/>
      <c r="WDJ39" s="231"/>
      <c r="WDK39" s="231"/>
      <c r="WDL39" s="231"/>
      <c r="WDM39" s="231"/>
      <c r="WDN39" s="231"/>
      <c r="WDO39" s="231"/>
      <c r="WDP39" s="231"/>
      <c r="WDQ39" s="231"/>
      <c r="WDR39" s="231"/>
      <c r="WDS39" s="231"/>
      <c r="WDT39" s="231"/>
      <c r="WDU39" s="231"/>
      <c r="WDV39" s="231"/>
      <c r="WDW39" s="231"/>
      <c r="WDX39" s="231"/>
      <c r="WDY39" s="231"/>
      <c r="WDZ39" s="231"/>
      <c r="WEA39" s="231"/>
      <c r="WEB39" s="231"/>
      <c r="WEC39" s="231"/>
      <c r="WED39" s="231"/>
      <c r="WEE39" s="231"/>
      <c r="WEF39" s="231"/>
      <c r="WEG39" s="231"/>
      <c r="WEH39" s="231"/>
      <c r="WEI39" s="231"/>
      <c r="WEJ39" s="231"/>
      <c r="WEK39" s="231"/>
      <c r="WEL39" s="231"/>
      <c r="WEM39" s="231"/>
      <c r="WEN39" s="231"/>
      <c r="WEO39" s="231"/>
      <c r="WEP39" s="231"/>
      <c r="WEQ39" s="231"/>
      <c r="WER39" s="231"/>
      <c r="WES39" s="231"/>
      <c r="WET39" s="231"/>
      <c r="WEU39" s="231"/>
      <c r="WEV39" s="231"/>
      <c r="WEW39" s="231"/>
      <c r="WEX39" s="231"/>
      <c r="WEY39" s="231"/>
      <c r="WEZ39" s="231"/>
      <c r="WFA39" s="231"/>
      <c r="WFB39" s="231"/>
      <c r="WFC39" s="231"/>
      <c r="WFD39" s="231"/>
      <c r="WFE39" s="231"/>
      <c r="WFF39" s="231"/>
      <c r="WFG39" s="231"/>
      <c r="WFH39" s="231"/>
      <c r="WFI39" s="231"/>
      <c r="WFJ39" s="231"/>
      <c r="WFK39" s="231"/>
      <c r="WFL39" s="231"/>
      <c r="WFM39" s="231"/>
      <c r="WFN39" s="231"/>
      <c r="WFO39" s="231"/>
      <c r="WFP39" s="231"/>
      <c r="WFQ39" s="231"/>
      <c r="WFR39" s="231"/>
      <c r="WFS39" s="231"/>
      <c r="WFT39" s="231"/>
      <c r="WFU39" s="231"/>
      <c r="WFV39" s="231"/>
      <c r="WFW39" s="231"/>
      <c r="WFX39" s="231"/>
      <c r="WFY39" s="231"/>
      <c r="WFZ39" s="231"/>
      <c r="WGA39" s="231"/>
      <c r="WGB39" s="231"/>
      <c r="WGC39" s="231"/>
      <c r="WGD39" s="231"/>
      <c r="WGE39" s="231"/>
      <c r="WGF39" s="231"/>
      <c r="WGG39" s="231"/>
      <c r="WGH39" s="231"/>
      <c r="WGI39" s="231"/>
      <c r="WGJ39" s="231"/>
      <c r="WGK39" s="231"/>
      <c r="WGL39" s="231"/>
      <c r="WGM39" s="231"/>
      <c r="WGN39" s="231"/>
      <c r="WGO39" s="231"/>
      <c r="WGP39" s="231"/>
      <c r="WGQ39" s="231"/>
      <c r="WGR39" s="231"/>
      <c r="WGS39" s="231"/>
      <c r="WGT39" s="231"/>
      <c r="WGU39" s="231"/>
      <c r="WGV39" s="231"/>
      <c r="WGW39" s="231"/>
      <c r="WGX39" s="231"/>
      <c r="WGY39" s="231"/>
      <c r="WGZ39" s="231"/>
      <c r="WHA39" s="231"/>
      <c r="WHB39" s="231"/>
      <c r="WHC39" s="231"/>
      <c r="WHD39" s="231"/>
      <c r="WHE39" s="231"/>
      <c r="WHF39" s="231"/>
      <c r="WHG39" s="231"/>
      <c r="WHH39" s="231"/>
      <c r="WHI39" s="231"/>
      <c r="WHJ39" s="231"/>
      <c r="WHK39" s="231"/>
      <c r="WHL39" s="231"/>
      <c r="WHM39" s="231"/>
      <c r="WHN39" s="231"/>
      <c r="WHO39" s="231"/>
      <c r="WHP39" s="231"/>
      <c r="WHQ39" s="231"/>
      <c r="WHR39" s="231"/>
      <c r="WHS39" s="231"/>
      <c r="WHT39" s="231"/>
      <c r="WHU39" s="231"/>
      <c r="WHV39" s="231"/>
      <c r="WHW39" s="231"/>
      <c r="WHX39" s="231"/>
      <c r="WHY39" s="231"/>
      <c r="WHZ39" s="231"/>
      <c r="WIA39" s="231"/>
      <c r="WIB39" s="231"/>
      <c r="WIC39" s="231"/>
      <c r="WID39" s="231"/>
      <c r="WIE39" s="231"/>
      <c r="WIF39" s="231"/>
      <c r="WIG39" s="231"/>
      <c r="WIH39" s="231"/>
      <c r="WII39" s="231"/>
      <c r="WIJ39" s="231"/>
      <c r="WIK39" s="231"/>
      <c r="WIL39" s="231"/>
      <c r="WIM39" s="231"/>
      <c r="WIN39" s="231"/>
      <c r="WIO39" s="231"/>
      <c r="WIP39" s="231"/>
      <c r="WIQ39" s="231"/>
      <c r="WIR39" s="231"/>
      <c r="WIS39" s="231"/>
      <c r="WIT39" s="231"/>
      <c r="WIU39" s="231"/>
      <c r="WIV39" s="231"/>
      <c r="WIW39" s="231"/>
      <c r="WIX39" s="231"/>
      <c r="WIY39" s="231"/>
      <c r="WIZ39" s="231"/>
      <c r="WJA39" s="231"/>
      <c r="WJB39" s="231"/>
      <c r="WJC39" s="231"/>
      <c r="WJD39" s="231"/>
      <c r="WJE39" s="231"/>
      <c r="WJF39" s="231"/>
      <c r="WJG39" s="231"/>
      <c r="WJH39" s="231"/>
      <c r="WJI39" s="231"/>
      <c r="WJJ39" s="231"/>
      <c r="WJK39" s="231"/>
      <c r="WJL39" s="231"/>
      <c r="WJM39" s="231"/>
      <c r="WJN39" s="231"/>
      <c r="WJO39" s="231"/>
      <c r="WJP39" s="231"/>
      <c r="WJQ39" s="231"/>
      <c r="WJR39" s="231"/>
      <c r="WJS39" s="231"/>
      <c r="WJT39" s="231"/>
      <c r="WJU39" s="231"/>
      <c r="WJV39" s="231"/>
      <c r="WJW39" s="231"/>
      <c r="WJX39" s="231"/>
      <c r="WJY39" s="231"/>
      <c r="WJZ39" s="231"/>
      <c r="WKA39" s="231"/>
      <c r="WKB39" s="231"/>
      <c r="WKC39" s="231"/>
      <c r="WKD39" s="231"/>
      <c r="WKE39" s="231"/>
      <c r="WKF39" s="231"/>
      <c r="WKG39" s="231"/>
      <c r="WKH39" s="231"/>
      <c r="WKI39" s="231"/>
      <c r="WKJ39" s="231"/>
      <c r="WKK39" s="231"/>
      <c r="WKL39" s="231"/>
      <c r="WKM39" s="231"/>
      <c r="WKN39" s="231"/>
      <c r="WKO39" s="231"/>
      <c r="WKP39" s="231"/>
      <c r="WKQ39" s="231"/>
      <c r="WKR39" s="231"/>
      <c r="WKS39" s="231"/>
      <c r="WKT39" s="231"/>
      <c r="WKU39" s="231"/>
      <c r="WKV39" s="231"/>
      <c r="WKW39" s="231"/>
      <c r="WKX39" s="231"/>
      <c r="WKY39" s="231"/>
      <c r="WKZ39" s="231"/>
      <c r="WLA39" s="231"/>
      <c r="WLB39" s="231"/>
      <c r="WLC39" s="231"/>
      <c r="WLD39" s="231"/>
      <c r="WLE39" s="231"/>
      <c r="WLF39" s="231"/>
      <c r="WLG39" s="231"/>
      <c r="WLH39" s="231"/>
      <c r="WLI39" s="231"/>
      <c r="WLJ39" s="231"/>
      <c r="WLK39" s="231"/>
      <c r="WLL39" s="231"/>
      <c r="WLM39" s="231"/>
      <c r="WLN39" s="231"/>
      <c r="WLO39" s="231"/>
      <c r="WLP39" s="231"/>
      <c r="WLQ39" s="231"/>
      <c r="WLR39" s="231"/>
      <c r="WLS39" s="231"/>
      <c r="WLT39" s="231"/>
      <c r="WLU39" s="231"/>
      <c r="WLV39" s="231"/>
      <c r="WLW39" s="231"/>
      <c r="WLX39" s="231"/>
      <c r="WLY39" s="231"/>
      <c r="WLZ39" s="231"/>
      <c r="WMA39" s="231"/>
      <c r="WMB39" s="231"/>
      <c r="WMC39" s="231"/>
      <c r="WMD39" s="231"/>
      <c r="WME39" s="231"/>
      <c r="WMF39" s="231"/>
      <c r="WMG39" s="231"/>
      <c r="WMH39" s="231"/>
      <c r="WMI39" s="231"/>
      <c r="WMJ39" s="231"/>
      <c r="WMK39" s="231"/>
      <c r="WML39" s="231"/>
      <c r="WMM39" s="231"/>
      <c r="WMN39" s="231"/>
      <c r="WMO39" s="231"/>
      <c r="WMP39" s="231"/>
      <c r="WMQ39" s="231"/>
      <c r="WMR39" s="231"/>
      <c r="WMS39" s="231"/>
      <c r="WMT39" s="231"/>
      <c r="WMU39" s="231"/>
      <c r="WMV39" s="231"/>
      <c r="WMW39" s="231"/>
      <c r="WMX39" s="231"/>
      <c r="WMY39" s="231"/>
      <c r="WMZ39" s="231"/>
      <c r="WNA39" s="231"/>
      <c r="WNB39" s="231"/>
      <c r="WNC39" s="231"/>
      <c r="WND39" s="231"/>
      <c r="WNE39" s="231"/>
      <c r="WNF39" s="231"/>
      <c r="WNG39" s="231"/>
      <c r="WNH39" s="231"/>
      <c r="WNI39" s="231"/>
      <c r="WNJ39" s="231"/>
      <c r="WNK39" s="231"/>
      <c r="WNL39" s="231"/>
      <c r="WNM39" s="231"/>
      <c r="WNN39" s="231"/>
      <c r="WNO39" s="231"/>
      <c r="WNP39" s="231"/>
      <c r="WNQ39" s="231"/>
      <c r="WNR39" s="231"/>
      <c r="WNS39" s="231"/>
      <c r="WNT39" s="231"/>
      <c r="WNU39" s="231"/>
      <c r="WNV39" s="231"/>
      <c r="WNW39" s="231"/>
      <c r="WNX39" s="231"/>
      <c r="WNY39" s="231"/>
      <c r="WNZ39" s="231"/>
      <c r="WOA39" s="231"/>
      <c r="WOB39" s="231"/>
      <c r="WOC39" s="231"/>
      <c r="WOD39" s="231"/>
      <c r="WOE39" s="231"/>
      <c r="WOF39" s="231"/>
      <c r="WOG39" s="231"/>
      <c r="WOH39" s="231"/>
      <c r="WOI39" s="231"/>
      <c r="WOJ39" s="231"/>
      <c r="WOK39" s="231"/>
      <c r="WOL39" s="231"/>
      <c r="WOM39" s="231"/>
      <c r="WON39" s="231"/>
      <c r="WOO39" s="231"/>
      <c r="WOP39" s="231"/>
      <c r="WOQ39" s="231"/>
      <c r="WOR39" s="231"/>
      <c r="WOS39" s="231"/>
      <c r="WOT39" s="231"/>
      <c r="WOU39" s="231"/>
      <c r="WOV39" s="231"/>
      <c r="WOW39" s="231"/>
      <c r="WOX39" s="231"/>
      <c r="WOY39" s="231"/>
      <c r="WOZ39" s="231"/>
      <c r="WPA39" s="231"/>
      <c r="WPB39" s="231"/>
      <c r="WPC39" s="231"/>
      <c r="WPD39" s="231"/>
      <c r="WPE39" s="231"/>
      <c r="WPF39" s="231"/>
      <c r="WPG39" s="231"/>
      <c r="WPH39" s="231"/>
      <c r="WPI39" s="231"/>
      <c r="WPJ39" s="231"/>
      <c r="WPK39" s="231"/>
      <c r="WPL39" s="231"/>
      <c r="WPM39" s="231"/>
      <c r="WPN39" s="231"/>
      <c r="WPO39" s="231"/>
      <c r="WPP39" s="231"/>
      <c r="WPQ39" s="231"/>
      <c r="WPR39" s="231"/>
      <c r="WPS39" s="231"/>
      <c r="WPT39" s="231"/>
      <c r="WPU39" s="231"/>
      <c r="WPV39" s="231"/>
      <c r="WPW39" s="231"/>
      <c r="WPX39" s="231"/>
      <c r="WPY39" s="231"/>
      <c r="WPZ39" s="231"/>
      <c r="WQA39" s="231"/>
      <c r="WQB39" s="231"/>
      <c r="WQC39" s="231"/>
      <c r="WQD39" s="231"/>
      <c r="WQE39" s="231"/>
      <c r="WQF39" s="231"/>
      <c r="WQG39" s="231"/>
      <c r="WQH39" s="231"/>
      <c r="WQI39" s="231"/>
      <c r="WQJ39" s="231"/>
      <c r="WQK39" s="231"/>
      <c r="WQL39" s="231"/>
      <c r="WQM39" s="231"/>
      <c r="WQN39" s="231"/>
      <c r="WQO39" s="231"/>
      <c r="WQP39" s="231"/>
      <c r="WQQ39" s="231"/>
      <c r="WQR39" s="231"/>
      <c r="WQS39" s="231"/>
      <c r="WQT39" s="231"/>
      <c r="WQU39" s="231"/>
      <c r="WQV39" s="231"/>
      <c r="WQW39" s="231"/>
      <c r="WQX39" s="231"/>
      <c r="WQY39" s="231"/>
      <c r="WQZ39" s="231"/>
      <c r="WRA39" s="231"/>
      <c r="WRB39" s="231"/>
      <c r="WRC39" s="231"/>
      <c r="WRD39" s="231"/>
      <c r="WRE39" s="231"/>
      <c r="WRF39" s="231"/>
      <c r="WRG39" s="231"/>
      <c r="WRH39" s="231"/>
      <c r="WRI39" s="231"/>
      <c r="WRJ39" s="231"/>
      <c r="WRK39" s="231"/>
      <c r="WRL39" s="231"/>
      <c r="WRM39" s="231"/>
      <c r="WRN39" s="231"/>
      <c r="WRO39" s="231"/>
      <c r="WRP39" s="231"/>
      <c r="WRQ39" s="231"/>
      <c r="WRR39" s="231"/>
      <c r="WRS39" s="231"/>
      <c r="WRT39" s="231"/>
      <c r="WRU39" s="231"/>
      <c r="WRV39" s="231"/>
      <c r="WRW39" s="231"/>
      <c r="WRX39" s="231"/>
      <c r="WRY39" s="231"/>
      <c r="WRZ39" s="231"/>
      <c r="WSA39" s="231"/>
      <c r="WSB39" s="231"/>
      <c r="WSC39" s="231"/>
      <c r="WSD39" s="231"/>
      <c r="WSE39" s="231"/>
      <c r="WSF39" s="231"/>
      <c r="WSG39" s="231"/>
      <c r="WSH39" s="231"/>
      <c r="WSI39" s="231"/>
      <c r="WSJ39" s="231"/>
      <c r="WSK39" s="231"/>
      <c r="WSL39" s="231"/>
      <c r="WSM39" s="231"/>
      <c r="WSN39" s="231"/>
      <c r="WSO39" s="231"/>
      <c r="WSP39" s="231"/>
      <c r="WSQ39" s="231"/>
      <c r="WSR39" s="231"/>
      <c r="WSS39" s="231"/>
      <c r="WST39" s="231"/>
      <c r="WSU39" s="231"/>
      <c r="WSV39" s="231"/>
      <c r="WSW39" s="231"/>
      <c r="WSX39" s="231"/>
      <c r="WSY39" s="231"/>
      <c r="WSZ39" s="231"/>
      <c r="WTA39" s="231"/>
      <c r="WTB39" s="231"/>
      <c r="WTC39" s="231"/>
      <c r="WTD39" s="231"/>
      <c r="WTE39" s="231"/>
      <c r="WTF39" s="231"/>
      <c r="WTG39" s="231"/>
      <c r="WTH39" s="231"/>
      <c r="WTI39" s="231"/>
      <c r="WTJ39" s="231"/>
      <c r="WTK39" s="231"/>
      <c r="WTL39" s="231"/>
      <c r="WTM39" s="231"/>
      <c r="WTN39" s="231"/>
      <c r="WTO39" s="231"/>
      <c r="WTP39" s="231"/>
      <c r="WTQ39" s="231"/>
      <c r="WTR39" s="231"/>
      <c r="WTS39" s="231"/>
      <c r="WTT39" s="231"/>
      <c r="WTU39" s="231"/>
      <c r="WTV39" s="231"/>
      <c r="WTW39" s="231"/>
      <c r="WTX39" s="231"/>
      <c r="WTY39" s="231"/>
      <c r="WTZ39" s="231"/>
      <c r="WUA39" s="231"/>
      <c r="WUB39" s="231"/>
      <c r="WUC39" s="231"/>
      <c r="WUD39" s="231"/>
      <c r="WUE39" s="231"/>
      <c r="WUF39" s="231"/>
      <c r="WUG39" s="231"/>
      <c r="WUH39" s="231"/>
      <c r="WUI39" s="231"/>
      <c r="WUJ39" s="231"/>
      <c r="WUK39" s="231"/>
      <c r="WUL39" s="231"/>
      <c r="WUM39" s="231"/>
      <c r="WUN39" s="231"/>
      <c r="WUO39" s="231"/>
      <c r="WUP39" s="231"/>
      <c r="WUQ39" s="231"/>
      <c r="WUR39" s="231"/>
      <c r="WUS39" s="231"/>
      <c r="WUT39" s="231"/>
      <c r="WUU39" s="231"/>
      <c r="WUV39" s="231"/>
      <c r="WUW39" s="231"/>
      <c r="WUX39" s="231"/>
      <c r="WUY39" s="231"/>
      <c r="WUZ39" s="231"/>
      <c r="WVA39" s="231"/>
      <c r="WVB39" s="231"/>
      <c r="WVC39" s="231"/>
      <c r="WVD39" s="231"/>
      <c r="WVE39" s="231"/>
      <c r="WVF39" s="231"/>
      <c r="WVG39" s="231"/>
      <c r="WVH39" s="231"/>
      <c r="WVI39" s="231"/>
      <c r="WVJ39" s="231"/>
      <c r="WVK39" s="231"/>
      <c r="WVL39" s="231"/>
      <c r="WVM39" s="231"/>
      <c r="WVN39" s="231"/>
      <c r="WVO39" s="231"/>
      <c r="WVP39" s="231"/>
      <c r="WVQ39" s="231"/>
      <c r="WVR39" s="231"/>
      <c r="WVS39" s="231"/>
      <c r="WVT39" s="231"/>
      <c r="WVU39" s="231"/>
      <c r="WVV39" s="231"/>
      <c r="WVW39" s="231"/>
      <c r="WVX39" s="231"/>
      <c r="WVY39" s="231"/>
      <c r="WVZ39" s="231"/>
      <c r="WWA39" s="231"/>
      <c r="WWB39" s="231"/>
      <c r="WWC39" s="231"/>
      <c r="WWD39" s="231"/>
      <c r="WWE39" s="231"/>
      <c r="WWF39" s="231"/>
      <c r="WWG39" s="231"/>
      <c r="WWH39" s="231"/>
      <c r="WWI39" s="231"/>
      <c r="WWJ39" s="231"/>
      <c r="WWK39" s="231"/>
      <c r="WWL39" s="231"/>
      <c r="WWM39" s="231"/>
      <c r="WWN39" s="231"/>
      <c r="WWO39" s="231"/>
      <c r="WWP39" s="231"/>
      <c r="WWQ39" s="231"/>
      <c r="WWR39" s="231"/>
      <c r="WWS39" s="231"/>
      <c r="WWT39" s="231"/>
      <c r="WWU39" s="231"/>
      <c r="WWV39" s="231"/>
      <c r="WWW39" s="231"/>
      <c r="WWX39" s="231"/>
      <c r="WWY39" s="231"/>
      <c r="WWZ39" s="231"/>
      <c r="WXA39" s="231"/>
      <c r="WXB39" s="231"/>
      <c r="WXC39" s="231"/>
      <c r="WXD39" s="231"/>
      <c r="WXE39" s="231"/>
      <c r="WXF39" s="231"/>
      <c r="WXG39" s="231"/>
      <c r="WXH39" s="231"/>
      <c r="WXI39" s="231"/>
      <c r="WXJ39" s="231"/>
      <c r="WXK39" s="231"/>
      <c r="WXL39" s="231"/>
      <c r="WXM39" s="231"/>
      <c r="WXN39" s="231"/>
      <c r="WXO39" s="231"/>
      <c r="WXP39" s="231"/>
      <c r="WXQ39" s="231"/>
      <c r="WXR39" s="231"/>
      <c r="WXS39" s="231"/>
      <c r="WXT39" s="231"/>
      <c r="WXU39" s="231"/>
      <c r="WXV39" s="231"/>
      <c r="WXW39" s="231"/>
      <c r="WXX39" s="231"/>
      <c r="WXY39" s="231"/>
      <c r="WXZ39" s="231"/>
      <c r="WYA39" s="231"/>
      <c r="WYB39" s="231"/>
      <c r="WYC39" s="231"/>
      <c r="WYD39" s="231"/>
      <c r="WYE39" s="231"/>
      <c r="WYF39" s="231"/>
      <c r="WYG39" s="231"/>
      <c r="WYH39" s="231"/>
      <c r="WYI39" s="231"/>
      <c r="WYJ39" s="231"/>
      <c r="WYK39" s="231"/>
      <c r="WYL39" s="231"/>
      <c r="WYM39" s="231"/>
      <c r="WYN39" s="231"/>
      <c r="WYO39" s="231"/>
      <c r="WYP39" s="231"/>
      <c r="WYQ39" s="231"/>
      <c r="WYR39" s="231"/>
      <c r="WYS39" s="231"/>
      <c r="WYT39" s="231"/>
      <c r="WYU39" s="231"/>
      <c r="WYV39" s="231"/>
      <c r="WYW39" s="231"/>
      <c r="WYX39" s="231"/>
      <c r="WYY39" s="231"/>
      <c r="WYZ39" s="231"/>
      <c r="WZA39" s="231"/>
      <c r="WZB39" s="231"/>
      <c r="WZC39" s="231"/>
      <c r="WZD39" s="231"/>
      <c r="WZE39" s="231"/>
      <c r="WZF39" s="231"/>
      <c r="WZG39" s="231"/>
      <c r="WZH39" s="231"/>
      <c r="WZI39" s="231"/>
      <c r="WZJ39" s="231"/>
      <c r="WZK39" s="231"/>
      <c r="WZL39" s="231"/>
      <c r="WZM39" s="231"/>
      <c r="WZN39" s="231"/>
      <c r="WZO39" s="231"/>
      <c r="WZP39" s="231"/>
      <c r="WZQ39" s="231"/>
      <c r="WZR39" s="231"/>
      <c r="WZS39" s="231"/>
      <c r="WZT39" s="231"/>
      <c r="WZU39" s="231"/>
      <c r="WZV39" s="231"/>
      <c r="WZW39" s="231"/>
      <c r="WZX39" s="231"/>
      <c r="WZY39" s="231"/>
      <c r="WZZ39" s="231"/>
      <c r="XAA39" s="231"/>
      <c r="XAB39" s="231"/>
      <c r="XAC39" s="231"/>
      <c r="XAD39" s="231"/>
      <c r="XAE39" s="231"/>
      <c r="XAF39" s="231"/>
      <c r="XAG39" s="231"/>
      <c r="XAH39" s="231"/>
      <c r="XAI39" s="231"/>
      <c r="XAJ39" s="231"/>
      <c r="XAK39" s="231"/>
      <c r="XAL39" s="231"/>
      <c r="XAM39" s="231"/>
      <c r="XAN39" s="231"/>
      <c r="XAO39" s="231"/>
      <c r="XAP39" s="231"/>
      <c r="XAQ39" s="231"/>
      <c r="XAR39" s="231"/>
      <c r="XAS39" s="231"/>
      <c r="XAT39" s="231"/>
      <c r="XAU39" s="231"/>
      <c r="XAV39" s="231"/>
      <c r="XAW39" s="231"/>
      <c r="XAX39" s="231"/>
      <c r="XAY39" s="231"/>
      <c r="XAZ39" s="231"/>
      <c r="XBA39" s="231"/>
      <c r="XBB39" s="231"/>
      <c r="XBC39" s="231"/>
      <c r="XBD39" s="231"/>
      <c r="XBE39" s="231"/>
      <c r="XBF39" s="231"/>
      <c r="XBG39" s="231"/>
      <c r="XBH39" s="231"/>
      <c r="XBI39" s="231"/>
      <c r="XBJ39" s="231"/>
      <c r="XBK39" s="231"/>
      <c r="XBL39" s="231"/>
      <c r="XBM39" s="231"/>
      <c r="XBN39" s="231"/>
      <c r="XBO39" s="231"/>
      <c r="XBP39" s="231"/>
      <c r="XBQ39" s="231"/>
      <c r="XBR39" s="231"/>
      <c r="XBS39" s="231"/>
      <c r="XBT39" s="231"/>
      <c r="XBU39" s="231"/>
      <c r="XBV39" s="231"/>
      <c r="XBW39" s="231"/>
      <c r="XBX39" s="231"/>
      <c r="XBY39" s="231"/>
      <c r="XBZ39" s="231"/>
      <c r="XCA39" s="231"/>
      <c r="XCB39" s="231"/>
      <c r="XCC39" s="231"/>
      <c r="XCD39" s="231"/>
      <c r="XCE39" s="231"/>
      <c r="XCF39" s="231"/>
      <c r="XCG39" s="231"/>
      <c r="XCH39" s="231"/>
      <c r="XCI39" s="231"/>
      <c r="XCJ39" s="231"/>
      <c r="XCK39" s="231"/>
      <c r="XCL39" s="231"/>
      <c r="XCM39" s="231"/>
      <c r="XCN39" s="231"/>
      <c r="XCO39" s="231"/>
      <c r="XCP39" s="231"/>
      <c r="XCQ39" s="231"/>
      <c r="XCR39" s="231"/>
      <c r="XCS39" s="231"/>
      <c r="XCT39" s="231"/>
      <c r="XCU39" s="231"/>
      <c r="XCV39" s="231"/>
      <c r="XCW39" s="231"/>
      <c r="XCX39" s="231"/>
      <c r="XCY39" s="231"/>
      <c r="XCZ39" s="231"/>
      <c r="XDA39" s="231"/>
      <c r="XDB39" s="231"/>
      <c r="XDC39" s="231"/>
      <c r="XDD39" s="231"/>
      <c r="XDE39" s="231"/>
      <c r="XDF39" s="231"/>
      <c r="XDG39" s="231"/>
      <c r="XDH39" s="231"/>
      <c r="XDI39" s="231"/>
      <c r="XDJ39" s="231"/>
      <c r="XDK39" s="231"/>
      <c r="XDL39" s="231"/>
      <c r="XDM39" s="231"/>
      <c r="XDN39" s="231"/>
      <c r="XDO39" s="231"/>
      <c r="XDP39" s="231"/>
      <c r="XDQ39" s="231"/>
      <c r="XDR39" s="231"/>
      <c r="XDS39" s="231"/>
      <c r="XDT39" s="231"/>
      <c r="XDU39" s="231"/>
      <c r="XDV39" s="231"/>
      <c r="XDW39" s="231"/>
      <c r="XDX39" s="231"/>
      <c r="XDY39" s="231"/>
      <c r="XDZ39" s="231"/>
      <c r="XEA39" s="231"/>
      <c r="XEB39" s="231"/>
      <c r="XEC39" s="231"/>
      <c r="XED39" s="231"/>
      <c r="XEE39" s="231"/>
      <c r="XEF39" s="231"/>
      <c r="XEG39" s="231"/>
      <c r="XEH39" s="231"/>
      <c r="XEI39" s="231"/>
      <c r="XEJ39" s="231"/>
      <c r="XEK39" s="231"/>
      <c r="XEL39" s="231"/>
      <c r="XEM39" s="231"/>
      <c r="XEN39" s="231"/>
      <c r="XEO39" s="231"/>
      <c r="XEP39" s="231"/>
      <c r="XEQ39" s="231"/>
      <c r="XER39" s="231"/>
      <c r="XES39" s="231"/>
      <c r="XET39" s="231"/>
      <c r="XEU39" s="231"/>
      <c r="XEV39" s="231"/>
      <c r="XEW39" s="231"/>
      <c r="XEX39" s="231"/>
      <c r="XEY39" s="231"/>
      <c r="XEZ39" s="231"/>
      <c r="XFA39" s="231"/>
    </row>
    <row r="40" spans="2:16381" s="256" customFormat="1" ht="20.100000000000001" customHeight="1" thickTop="1" x14ac:dyDescent="0.2">
      <c r="B40" s="270" t="s">
        <v>223</v>
      </c>
      <c r="C40" s="273" t="s">
        <v>224</v>
      </c>
      <c r="D40" s="304"/>
      <c r="E40" s="264"/>
      <c r="F40" s="264"/>
      <c r="G40" s="284"/>
      <c r="H40" s="289"/>
      <c r="I40" s="24">
        <v>26</v>
      </c>
      <c r="K40" s="260"/>
    </row>
    <row r="41" spans="2:16381" s="256" customFormat="1" ht="20.100000000000001" customHeight="1" x14ac:dyDescent="0.2">
      <c r="B41" s="270" t="s">
        <v>225</v>
      </c>
      <c r="C41" s="273" t="s">
        <v>270</v>
      </c>
      <c r="D41" s="304"/>
      <c r="E41" s="264"/>
      <c r="F41" s="264"/>
      <c r="G41" s="284"/>
      <c r="H41" s="289"/>
      <c r="I41" s="24">
        <v>27</v>
      </c>
      <c r="K41" s="260"/>
    </row>
    <row r="42" spans="2:16381" s="256" customFormat="1" ht="20.100000000000001" customHeight="1" x14ac:dyDescent="0.2">
      <c r="B42" s="270" t="s">
        <v>226</v>
      </c>
      <c r="C42" s="273" t="s">
        <v>227</v>
      </c>
      <c r="D42" s="304"/>
      <c r="E42" s="264"/>
      <c r="F42" s="264"/>
      <c r="G42" s="284"/>
      <c r="H42" s="289"/>
      <c r="I42" s="24">
        <v>28</v>
      </c>
      <c r="K42" s="260"/>
    </row>
    <row r="43" spans="2:16381" s="231" customFormat="1" ht="6" customHeight="1" x14ac:dyDescent="0.2">
      <c r="B43" s="274"/>
      <c r="C43" s="275"/>
      <c r="D43" s="275"/>
      <c r="E43" s="275"/>
      <c r="F43" s="275"/>
      <c r="G43" s="287"/>
      <c r="H43" s="276"/>
      <c r="I43" s="328" t="s">
        <v>6</v>
      </c>
      <c r="K43" s="260"/>
    </row>
    <row r="44" spans="2:16381" x14ac:dyDescent="0.2">
      <c r="B44" s="262" t="str">
        <f>"Version: "&amp;D57</f>
        <v>Version: 1.00.D0</v>
      </c>
      <c r="C44" s="231"/>
      <c r="D44" s="231"/>
      <c r="E44" s="231"/>
      <c r="F44" s="231"/>
      <c r="G44" s="231"/>
      <c r="H44" s="231"/>
      <c r="I44" s="154"/>
      <c r="J44" s="231"/>
      <c r="K44" s="277"/>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231"/>
      <c r="CO44" s="231"/>
      <c r="CP44" s="231"/>
      <c r="CQ44" s="231"/>
      <c r="CR44" s="231"/>
      <c r="CS44" s="231"/>
      <c r="CT44" s="231"/>
      <c r="CU44" s="231"/>
      <c r="CV44" s="231"/>
      <c r="CW44" s="231"/>
      <c r="CX44" s="231"/>
      <c r="CY44" s="231"/>
      <c r="CZ44" s="231"/>
      <c r="DA44" s="231"/>
      <c r="DB44" s="231"/>
      <c r="DC44" s="231"/>
      <c r="DD44" s="231"/>
      <c r="DE44" s="231"/>
      <c r="DF44" s="231"/>
      <c r="DG44" s="231"/>
      <c r="DH44" s="231"/>
      <c r="DI44" s="231"/>
      <c r="DJ44" s="231"/>
      <c r="DK44" s="231"/>
      <c r="DL44" s="231"/>
      <c r="DM44" s="231"/>
      <c r="DN44" s="231"/>
      <c r="DO44" s="231"/>
      <c r="DP44" s="231"/>
      <c r="DQ44" s="231"/>
      <c r="DR44" s="231"/>
      <c r="DS44" s="231"/>
      <c r="DT44" s="231"/>
      <c r="DU44" s="231"/>
      <c r="DV44" s="231"/>
      <c r="DW44" s="231"/>
      <c r="DX44" s="231"/>
      <c r="DY44" s="231"/>
      <c r="DZ44" s="231"/>
      <c r="EA44" s="231"/>
      <c r="EB44" s="231"/>
      <c r="EC44" s="231"/>
      <c r="ED44" s="231"/>
      <c r="EE44" s="231"/>
      <c r="EF44" s="231"/>
      <c r="EG44" s="231"/>
      <c r="EH44" s="231"/>
      <c r="EI44" s="231"/>
      <c r="EJ44" s="231"/>
      <c r="EK44" s="231"/>
      <c r="EL44" s="231"/>
      <c r="EM44" s="231"/>
      <c r="EN44" s="231"/>
      <c r="EO44" s="231"/>
      <c r="EP44" s="231"/>
      <c r="EQ44" s="231"/>
      <c r="ER44" s="231"/>
      <c r="ES44" s="231"/>
      <c r="ET44" s="231"/>
      <c r="EU44" s="231"/>
      <c r="EV44" s="231"/>
      <c r="EW44" s="231"/>
      <c r="EX44" s="231"/>
      <c r="EY44" s="231"/>
      <c r="EZ44" s="231"/>
      <c r="FA44" s="231"/>
      <c r="FB44" s="231"/>
      <c r="FC44" s="231"/>
      <c r="FD44" s="231"/>
      <c r="FE44" s="231"/>
      <c r="FF44" s="231"/>
      <c r="FG44" s="231"/>
      <c r="FH44" s="231"/>
      <c r="FI44" s="231"/>
      <c r="FJ44" s="231"/>
      <c r="FK44" s="231"/>
      <c r="FL44" s="231"/>
      <c r="FM44" s="231"/>
      <c r="FN44" s="231"/>
      <c r="FO44" s="231"/>
      <c r="FP44" s="231"/>
      <c r="FQ44" s="231"/>
      <c r="FR44" s="231"/>
      <c r="FS44" s="231"/>
      <c r="FT44" s="231"/>
      <c r="FU44" s="231"/>
      <c r="FV44" s="231"/>
      <c r="FW44" s="231"/>
      <c r="FX44" s="231"/>
      <c r="FY44" s="231"/>
      <c r="FZ44" s="231"/>
      <c r="GA44" s="231"/>
      <c r="GB44" s="231"/>
      <c r="GC44" s="231"/>
      <c r="GD44" s="231"/>
      <c r="GE44" s="231"/>
      <c r="GF44" s="231"/>
      <c r="GG44" s="231"/>
      <c r="GH44" s="231"/>
      <c r="GI44" s="231"/>
      <c r="GJ44" s="231"/>
      <c r="GK44" s="231"/>
      <c r="GL44" s="231"/>
      <c r="GM44" s="231"/>
      <c r="GN44" s="231"/>
      <c r="GO44" s="231"/>
      <c r="GP44" s="231"/>
      <c r="GQ44" s="231"/>
      <c r="GR44" s="231"/>
      <c r="GS44" s="231"/>
      <c r="GT44" s="231"/>
      <c r="GU44" s="231"/>
      <c r="GV44" s="231"/>
      <c r="GW44" s="231"/>
      <c r="GX44" s="231"/>
      <c r="GY44" s="231"/>
      <c r="GZ44" s="231"/>
      <c r="HA44" s="231"/>
      <c r="HB44" s="231"/>
      <c r="HC44" s="231"/>
      <c r="HD44" s="231"/>
      <c r="HE44" s="231"/>
      <c r="HF44" s="231"/>
      <c r="HG44" s="231"/>
      <c r="HH44" s="231"/>
      <c r="HI44" s="231"/>
      <c r="HJ44" s="231"/>
      <c r="HK44" s="231"/>
      <c r="HL44" s="231"/>
      <c r="HM44" s="231"/>
      <c r="HN44" s="231"/>
      <c r="HO44" s="231"/>
      <c r="HP44" s="231"/>
      <c r="HQ44" s="231"/>
      <c r="HR44" s="231"/>
      <c r="HS44" s="231"/>
      <c r="HT44" s="231"/>
      <c r="HU44" s="231"/>
      <c r="HV44" s="231"/>
      <c r="HW44" s="231"/>
      <c r="HX44" s="231"/>
      <c r="HY44" s="231"/>
      <c r="HZ44" s="231"/>
      <c r="IA44" s="231"/>
      <c r="IB44" s="231"/>
      <c r="IC44" s="231"/>
      <c r="ID44" s="231"/>
      <c r="IE44" s="231"/>
      <c r="IF44" s="231"/>
      <c r="IG44" s="231"/>
      <c r="IH44" s="231"/>
      <c r="II44" s="231"/>
      <c r="IJ44" s="231"/>
      <c r="IK44" s="231"/>
      <c r="IL44" s="231"/>
      <c r="IM44" s="231"/>
      <c r="IN44" s="231"/>
      <c r="IO44" s="231"/>
      <c r="IP44" s="231"/>
      <c r="IQ44" s="231"/>
      <c r="IR44" s="231"/>
      <c r="IS44" s="231"/>
      <c r="IT44" s="231"/>
      <c r="IU44" s="231"/>
      <c r="IV44" s="231"/>
      <c r="IW44" s="231"/>
      <c r="IX44" s="231"/>
      <c r="IY44" s="231"/>
      <c r="IZ44" s="231"/>
      <c r="JA44" s="231"/>
      <c r="JB44" s="231"/>
      <c r="JC44" s="231"/>
      <c r="JD44" s="231"/>
      <c r="JE44" s="231"/>
      <c r="JF44" s="231"/>
      <c r="JG44" s="231"/>
      <c r="JH44" s="231"/>
      <c r="JI44" s="231"/>
      <c r="JJ44" s="231"/>
      <c r="JK44" s="231"/>
      <c r="JL44" s="231"/>
      <c r="JM44" s="231"/>
      <c r="JN44" s="231"/>
      <c r="JO44" s="231"/>
      <c r="JP44" s="231"/>
      <c r="JQ44" s="231"/>
      <c r="JR44" s="231"/>
      <c r="JS44" s="231"/>
      <c r="JT44" s="231"/>
      <c r="JU44" s="231"/>
      <c r="JV44" s="231"/>
      <c r="JW44" s="231"/>
      <c r="JX44" s="231"/>
      <c r="JY44" s="231"/>
      <c r="JZ44" s="231"/>
      <c r="KA44" s="231"/>
      <c r="KB44" s="231"/>
      <c r="KC44" s="231"/>
      <c r="KD44" s="231"/>
      <c r="KE44" s="231"/>
      <c r="KF44" s="231"/>
      <c r="KG44" s="231"/>
      <c r="KH44" s="231"/>
      <c r="KI44" s="231"/>
      <c r="KJ44" s="231"/>
      <c r="KK44" s="231"/>
      <c r="KL44" s="231"/>
      <c r="KM44" s="231"/>
      <c r="KN44" s="231"/>
      <c r="KO44" s="231"/>
      <c r="KP44" s="231"/>
      <c r="KQ44" s="231"/>
      <c r="KR44" s="231"/>
      <c r="KS44" s="231"/>
      <c r="KT44" s="231"/>
      <c r="KU44" s="231"/>
      <c r="KV44" s="231"/>
      <c r="KW44" s="231"/>
      <c r="KX44" s="231"/>
      <c r="KY44" s="231"/>
      <c r="KZ44" s="231"/>
      <c r="LA44" s="231"/>
      <c r="LB44" s="231"/>
      <c r="LC44" s="231"/>
      <c r="LD44" s="231"/>
      <c r="LE44" s="231"/>
      <c r="LF44" s="231"/>
      <c r="LG44" s="231"/>
      <c r="LH44" s="231"/>
      <c r="LI44" s="231"/>
      <c r="LJ44" s="231"/>
      <c r="LK44" s="231"/>
      <c r="LL44" s="231"/>
      <c r="LM44" s="231"/>
      <c r="LN44" s="231"/>
      <c r="LO44" s="231"/>
      <c r="LP44" s="231"/>
      <c r="LQ44" s="231"/>
      <c r="LR44" s="231"/>
      <c r="LS44" s="231"/>
      <c r="LT44" s="231"/>
      <c r="LU44" s="231"/>
      <c r="LV44" s="231"/>
      <c r="LW44" s="231"/>
      <c r="LX44" s="231"/>
      <c r="LY44" s="231"/>
      <c r="LZ44" s="231"/>
      <c r="MA44" s="231"/>
      <c r="MB44" s="231"/>
      <c r="MC44" s="231"/>
      <c r="MD44" s="231"/>
      <c r="ME44" s="231"/>
      <c r="MF44" s="231"/>
      <c r="MG44" s="231"/>
      <c r="MH44" s="231"/>
      <c r="MI44" s="231"/>
      <c r="MJ44" s="231"/>
      <c r="MK44" s="231"/>
      <c r="ML44" s="231"/>
      <c r="MM44" s="231"/>
      <c r="MN44" s="231"/>
      <c r="MO44" s="231"/>
      <c r="MP44" s="231"/>
      <c r="MQ44" s="231"/>
      <c r="MR44" s="231"/>
      <c r="MS44" s="231"/>
      <c r="MT44" s="231"/>
      <c r="MU44" s="231"/>
      <c r="MV44" s="231"/>
      <c r="MW44" s="231"/>
      <c r="MX44" s="231"/>
      <c r="MY44" s="231"/>
      <c r="MZ44" s="231"/>
      <c r="NA44" s="231"/>
      <c r="NB44" s="231"/>
      <c r="NC44" s="231"/>
      <c r="ND44" s="231"/>
      <c r="NE44" s="231"/>
      <c r="NF44" s="231"/>
      <c r="NG44" s="231"/>
      <c r="NH44" s="231"/>
      <c r="NI44" s="231"/>
      <c r="NJ44" s="231"/>
      <c r="NK44" s="231"/>
      <c r="NL44" s="231"/>
      <c r="NM44" s="231"/>
      <c r="NN44" s="231"/>
      <c r="NO44" s="231"/>
      <c r="NP44" s="231"/>
      <c r="NQ44" s="231"/>
      <c r="NR44" s="231"/>
      <c r="NS44" s="231"/>
      <c r="NT44" s="231"/>
      <c r="NU44" s="231"/>
      <c r="NV44" s="231"/>
      <c r="NW44" s="231"/>
      <c r="NX44" s="231"/>
      <c r="NY44" s="231"/>
      <c r="NZ44" s="231"/>
      <c r="OA44" s="231"/>
      <c r="OB44" s="231"/>
      <c r="OC44" s="231"/>
      <c r="OD44" s="231"/>
      <c r="OE44" s="231"/>
      <c r="OF44" s="231"/>
      <c r="OG44" s="231"/>
      <c r="OH44" s="231"/>
      <c r="OI44" s="231"/>
      <c r="OJ44" s="231"/>
      <c r="OK44" s="231"/>
      <c r="OL44" s="231"/>
      <c r="OM44" s="231"/>
      <c r="ON44" s="231"/>
      <c r="OO44" s="231"/>
      <c r="OP44" s="231"/>
      <c r="OQ44" s="231"/>
      <c r="OR44" s="231"/>
      <c r="OS44" s="231"/>
      <c r="OT44" s="231"/>
      <c r="OU44" s="231"/>
      <c r="OV44" s="231"/>
      <c r="OW44" s="231"/>
      <c r="OX44" s="231"/>
      <c r="OY44" s="231"/>
      <c r="OZ44" s="231"/>
      <c r="PA44" s="231"/>
      <c r="PB44" s="231"/>
      <c r="PC44" s="231"/>
      <c r="PD44" s="231"/>
      <c r="PE44" s="231"/>
      <c r="PF44" s="231"/>
      <c r="PG44" s="231"/>
      <c r="PH44" s="231"/>
      <c r="PI44" s="231"/>
      <c r="PJ44" s="231"/>
      <c r="PK44" s="231"/>
      <c r="PL44" s="231"/>
      <c r="PM44" s="231"/>
      <c r="PN44" s="231"/>
      <c r="PO44" s="231"/>
      <c r="PP44" s="231"/>
      <c r="PQ44" s="231"/>
      <c r="PR44" s="231"/>
      <c r="PS44" s="231"/>
      <c r="PT44" s="231"/>
      <c r="PU44" s="231"/>
      <c r="PV44" s="231"/>
      <c r="PW44" s="231"/>
      <c r="PX44" s="231"/>
      <c r="PY44" s="231"/>
      <c r="PZ44" s="231"/>
      <c r="QA44" s="231"/>
      <c r="QB44" s="231"/>
      <c r="QC44" s="231"/>
      <c r="QD44" s="231"/>
      <c r="QE44" s="231"/>
      <c r="QF44" s="231"/>
      <c r="QG44" s="231"/>
      <c r="QH44" s="231"/>
      <c r="QI44" s="231"/>
      <c r="QJ44" s="231"/>
      <c r="QK44" s="231"/>
      <c r="QL44" s="231"/>
      <c r="QM44" s="231"/>
      <c r="QN44" s="231"/>
      <c r="QO44" s="231"/>
      <c r="QP44" s="231"/>
      <c r="QQ44" s="231"/>
      <c r="QR44" s="231"/>
      <c r="QS44" s="231"/>
      <c r="QT44" s="231"/>
      <c r="QU44" s="231"/>
      <c r="QV44" s="231"/>
      <c r="QW44" s="231"/>
      <c r="QX44" s="231"/>
      <c r="QY44" s="231"/>
      <c r="QZ44" s="231"/>
      <c r="RA44" s="231"/>
      <c r="RB44" s="231"/>
      <c r="RC44" s="231"/>
      <c r="RD44" s="231"/>
      <c r="RE44" s="231"/>
      <c r="RF44" s="231"/>
      <c r="RG44" s="231"/>
      <c r="RH44" s="231"/>
      <c r="RI44" s="231"/>
      <c r="RJ44" s="231"/>
      <c r="RK44" s="231"/>
      <c r="RL44" s="231"/>
      <c r="RM44" s="231"/>
      <c r="RN44" s="231"/>
      <c r="RO44" s="231"/>
      <c r="RP44" s="231"/>
      <c r="RQ44" s="231"/>
      <c r="RR44" s="231"/>
      <c r="RS44" s="231"/>
      <c r="RT44" s="231"/>
      <c r="RU44" s="231"/>
      <c r="RV44" s="231"/>
      <c r="RW44" s="231"/>
      <c r="RX44" s="231"/>
      <c r="RY44" s="231"/>
      <c r="RZ44" s="231"/>
      <c r="SA44" s="231"/>
      <c r="SB44" s="231"/>
      <c r="SC44" s="231"/>
      <c r="SD44" s="231"/>
      <c r="SE44" s="231"/>
      <c r="SF44" s="231"/>
      <c r="SG44" s="231"/>
      <c r="SH44" s="231"/>
      <c r="SI44" s="231"/>
      <c r="SJ44" s="231"/>
      <c r="SK44" s="231"/>
      <c r="SL44" s="231"/>
      <c r="SM44" s="231"/>
      <c r="SN44" s="231"/>
      <c r="SO44" s="231"/>
      <c r="SP44" s="231"/>
      <c r="SQ44" s="231"/>
      <c r="SR44" s="231"/>
      <c r="SS44" s="231"/>
      <c r="ST44" s="231"/>
      <c r="SU44" s="231"/>
      <c r="SV44" s="231"/>
      <c r="SW44" s="231"/>
      <c r="SX44" s="231"/>
      <c r="SY44" s="231"/>
      <c r="SZ44" s="231"/>
      <c r="TA44" s="231"/>
      <c r="TB44" s="231"/>
      <c r="TC44" s="231"/>
      <c r="TD44" s="231"/>
      <c r="TE44" s="231"/>
      <c r="TF44" s="231"/>
      <c r="TG44" s="231"/>
      <c r="TH44" s="231"/>
      <c r="TI44" s="231"/>
      <c r="TJ44" s="231"/>
      <c r="TK44" s="231"/>
      <c r="TL44" s="231"/>
      <c r="TM44" s="231"/>
      <c r="TN44" s="231"/>
      <c r="TO44" s="231"/>
      <c r="TP44" s="231"/>
      <c r="TQ44" s="231"/>
      <c r="TR44" s="231"/>
      <c r="TS44" s="231"/>
      <c r="TT44" s="231"/>
      <c r="TU44" s="231"/>
      <c r="TV44" s="231"/>
      <c r="TW44" s="231"/>
      <c r="TX44" s="231"/>
      <c r="TY44" s="231"/>
      <c r="TZ44" s="231"/>
      <c r="UA44" s="231"/>
      <c r="UB44" s="231"/>
      <c r="UC44" s="231"/>
      <c r="UD44" s="231"/>
      <c r="UE44" s="231"/>
      <c r="UF44" s="231"/>
      <c r="UG44" s="231"/>
      <c r="UH44" s="231"/>
      <c r="UI44" s="231"/>
      <c r="UJ44" s="231"/>
      <c r="UK44" s="231"/>
      <c r="UL44" s="231"/>
      <c r="UM44" s="231"/>
      <c r="UN44" s="231"/>
      <c r="UO44" s="231"/>
      <c r="UP44" s="231"/>
      <c r="UQ44" s="231"/>
      <c r="UR44" s="231"/>
      <c r="US44" s="231"/>
      <c r="UT44" s="231"/>
      <c r="UU44" s="231"/>
      <c r="UV44" s="231"/>
      <c r="UW44" s="231"/>
      <c r="UX44" s="231"/>
      <c r="UY44" s="231"/>
      <c r="UZ44" s="231"/>
      <c r="VA44" s="231"/>
      <c r="VB44" s="231"/>
      <c r="VC44" s="231"/>
      <c r="VD44" s="231"/>
      <c r="VE44" s="231"/>
      <c r="VF44" s="231"/>
      <c r="VG44" s="231"/>
      <c r="VH44" s="231"/>
      <c r="VI44" s="231"/>
      <c r="VJ44" s="231"/>
      <c r="VK44" s="231"/>
      <c r="VL44" s="231"/>
      <c r="VM44" s="231"/>
      <c r="VN44" s="231"/>
      <c r="VO44" s="231"/>
      <c r="VP44" s="231"/>
      <c r="VQ44" s="231"/>
      <c r="VR44" s="231"/>
      <c r="VS44" s="231"/>
      <c r="VT44" s="231"/>
      <c r="VU44" s="231"/>
      <c r="VV44" s="231"/>
      <c r="VW44" s="231"/>
      <c r="VX44" s="231"/>
      <c r="VY44" s="231"/>
      <c r="VZ44" s="231"/>
      <c r="WA44" s="231"/>
      <c r="WB44" s="231"/>
      <c r="WC44" s="231"/>
      <c r="WD44" s="231"/>
      <c r="WE44" s="231"/>
      <c r="WF44" s="231"/>
      <c r="WG44" s="231"/>
      <c r="WH44" s="231"/>
      <c r="WI44" s="231"/>
      <c r="WJ44" s="231"/>
      <c r="WK44" s="231"/>
      <c r="WL44" s="231"/>
      <c r="WM44" s="231"/>
      <c r="WN44" s="231"/>
      <c r="WO44" s="231"/>
      <c r="WP44" s="231"/>
      <c r="WQ44" s="231"/>
      <c r="WR44" s="231"/>
      <c r="WS44" s="231"/>
      <c r="WT44" s="231"/>
      <c r="WU44" s="231"/>
      <c r="WV44" s="231"/>
      <c r="WW44" s="231"/>
      <c r="WX44" s="231"/>
      <c r="WY44" s="231"/>
      <c r="WZ44" s="231"/>
      <c r="XA44" s="231"/>
      <c r="XB44" s="231"/>
      <c r="XC44" s="231"/>
      <c r="XD44" s="231"/>
      <c r="XE44" s="231"/>
      <c r="XF44" s="231"/>
      <c r="XG44" s="231"/>
      <c r="XH44" s="231"/>
      <c r="XI44" s="231"/>
      <c r="XJ44" s="231"/>
      <c r="XK44" s="231"/>
      <c r="XL44" s="231"/>
      <c r="XM44" s="231"/>
      <c r="XN44" s="231"/>
      <c r="XO44" s="231"/>
      <c r="XP44" s="231"/>
      <c r="XQ44" s="231"/>
      <c r="XR44" s="231"/>
      <c r="XS44" s="231"/>
      <c r="XT44" s="231"/>
      <c r="XU44" s="231"/>
      <c r="XV44" s="231"/>
      <c r="XW44" s="231"/>
      <c r="XX44" s="231"/>
      <c r="XY44" s="231"/>
      <c r="XZ44" s="231"/>
      <c r="YA44" s="231"/>
      <c r="YB44" s="231"/>
      <c r="YC44" s="231"/>
      <c r="YD44" s="231"/>
      <c r="YE44" s="231"/>
      <c r="YF44" s="231"/>
      <c r="YG44" s="231"/>
      <c r="YH44" s="231"/>
      <c r="YI44" s="231"/>
      <c r="YJ44" s="231"/>
      <c r="YK44" s="231"/>
      <c r="YL44" s="231"/>
      <c r="YM44" s="231"/>
      <c r="YN44" s="231"/>
      <c r="YO44" s="231"/>
      <c r="YP44" s="231"/>
      <c r="YQ44" s="231"/>
      <c r="YR44" s="231"/>
      <c r="YS44" s="231"/>
      <c r="YT44" s="231"/>
      <c r="YU44" s="231"/>
      <c r="YV44" s="231"/>
      <c r="YW44" s="231"/>
      <c r="YX44" s="231"/>
      <c r="YY44" s="231"/>
      <c r="YZ44" s="231"/>
      <c r="ZA44" s="231"/>
      <c r="ZB44" s="231"/>
      <c r="ZC44" s="231"/>
      <c r="ZD44" s="231"/>
      <c r="ZE44" s="231"/>
      <c r="ZF44" s="231"/>
      <c r="ZG44" s="231"/>
      <c r="ZH44" s="231"/>
      <c r="ZI44" s="231"/>
      <c r="ZJ44" s="231"/>
      <c r="ZK44" s="231"/>
      <c r="ZL44" s="231"/>
      <c r="ZM44" s="231"/>
      <c r="ZN44" s="231"/>
      <c r="ZO44" s="231"/>
      <c r="ZP44" s="231"/>
      <c r="ZQ44" s="231"/>
      <c r="ZR44" s="231"/>
      <c r="ZS44" s="231"/>
      <c r="ZT44" s="231"/>
      <c r="ZU44" s="231"/>
      <c r="ZV44" s="231"/>
      <c r="ZW44" s="231"/>
      <c r="ZX44" s="231"/>
      <c r="ZY44" s="231"/>
      <c r="ZZ44" s="231"/>
      <c r="AAA44" s="231"/>
      <c r="AAB44" s="231"/>
      <c r="AAC44" s="231"/>
      <c r="AAD44" s="231"/>
      <c r="AAE44" s="231"/>
      <c r="AAF44" s="231"/>
      <c r="AAG44" s="231"/>
      <c r="AAH44" s="231"/>
      <c r="AAI44" s="231"/>
      <c r="AAJ44" s="231"/>
      <c r="AAK44" s="231"/>
      <c r="AAL44" s="231"/>
      <c r="AAM44" s="231"/>
      <c r="AAN44" s="231"/>
      <c r="AAO44" s="231"/>
      <c r="AAP44" s="231"/>
      <c r="AAQ44" s="231"/>
      <c r="AAR44" s="231"/>
      <c r="AAS44" s="231"/>
      <c r="AAT44" s="231"/>
      <c r="AAU44" s="231"/>
      <c r="AAV44" s="231"/>
      <c r="AAW44" s="231"/>
      <c r="AAX44" s="231"/>
      <c r="AAY44" s="231"/>
      <c r="AAZ44" s="231"/>
      <c r="ABA44" s="231"/>
      <c r="ABB44" s="231"/>
      <c r="ABC44" s="231"/>
      <c r="ABD44" s="231"/>
      <c r="ABE44" s="231"/>
      <c r="ABF44" s="231"/>
      <c r="ABG44" s="231"/>
      <c r="ABH44" s="231"/>
      <c r="ABI44" s="231"/>
      <c r="ABJ44" s="231"/>
      <c r="ABK44" s="231"/>
      <c r="ABL44" s="231"/>
      <c r="ABM44" s="231"/>
      <c r="ABN44" s="231"/>
      <c r="ABO44" s="231"/>
      <c r="ABP44" s="231"/>
      <c r="ABQ44" s="231"/>
      <c r="ABR44" s="231"/>
      <c r="ABS44" s="231"/>
      <c r="ABT44" s="231"/>
      <c r="ABU44" s="231"/>
      <c r="ABV44" s="231"/>
      <c r="ABW44" s="231"/>
      <c r="ABX44" s="231"/>
      <c r="ABY44" s="231"/>
      <c r="ABZ44" s="231"/>
      <c r="ACA44" s="231"/>
      <c r="ACB44" s="231"/>
      <c r="ACC44" s="231"/>
      <c r="ACD44" s="231"/>
      <c r="ACE44" s="231"/>
      <c r="ACF44" s="231"/>
      <c r="ACG44" s="231"/>
      <c r="ACH44" s="231"/>
      <c r="ACI44" s="231"/>
      <c r="ACJ44" s="231"/>
      <c r="ACK44" s="231"/>
      <c r="ACL44" s="231"/>
      <c r="ACM44" s="231"/>
      <c r="ACN44" s="231"/>
      <c r="ACO44" s="231"/>
      <c r="ACP44" s="231"/>
      <c r="ACQ44" s="231"/>
      <c r="ACR44" s="231"/>
      <c r="ACS44" s="231"/>
      <c r="ACT44" s="231"/>
      <c r="ACU44" s="231"/>
      <c r="ACV44" s="231"/>
      <c r="ACW44" s="231"/>
      <c r="ACX44" s="231"/>
      <c r="ACY44" s="231"/>
      <c r="ACZ44" s="231"/>
      <c r="ADA44" s="231"/>
      <c r="ADB44" s="231"/>
      <c r="ADC44" s="231"/>
      <c r="ADD44" s="231"/>
      <c r="ADE44" s="231"/>
      <c r="ADF44" s="231"/>
      <c r="ADG44" s="231"/>
      <c r="ADH44" s="231"/>
      <c r="ADI44" s="231"/>
      <c r="ADJ44" s="231"/>
      <c r="ADK44" s="231"/>
      <c r="ADL44" s="231"/>
      <c r="ADM44" s="231"/>
      <c r="ADN44" s="231"/>
      <c r="ADO44" s="231"/>
      <c r="ADP44" s="231"/>
      <c r="ADQ44" s="231"/>
      <c r="ADR44" s="231"/>
      <c r="ADS44" s="231"/>
      <c r="ADT44" s="231"/>
      <c r="ADU44" s="231"/>
      <c r="ADV44" s="231"/>
      <c r="ADW44" s="231"/>
      <c r="ADX44" s="231"/>
      <c r="ADY44" s="231"/>
      <c r="ADZ44" s="231"/>
      <c r="AEA44" s="231"/>
      <c r="AEB44" s="231"/>
      <c r="AEC44" s="231"/>
      <c r="AED44" s="231"/>
      <c r="AEE44" s="231"/>
      <c r="AEF44" s="231"/>
      <c r="AEG44" s="231"/>
      <c r="AEH44" s="231"/>
      <c r="AEI44" s="231"/>
      <c r="AEJ44" s="231"/>
      <c r="AEK44" s="231"/>
      <c r="AEL44" s="231"/>
      <c r="AEM44" s="231"/>
      <c r="AEN44" s="231"/>
      <c r="AEO44" s="231"/>
      <c r="AEP44" s="231"/>
      <c r="AEQ44" s="231"/>
      <c r="AER44" s="231"/>
      <c r="AES44" s="231"/>
      <c r="AET44" s="231"/>
      <c r="AEU44" s="231"/>
      <c r="AEV44" s="231"/>
      <c r="AEW44" s="231"/>
      <c r="AEX44" s="231"/>
      <c r="AEY44" s="231"/>
      <c r="AEZ44" s="231"/>
      <c r="AFA44" s="231"/>
      <c r="AFB44" s="231"/>
      <c r="AFC44" s="231"/>
      <c r="AFD44" s="231"/>
      <c r="AFE44" s="231"/>
      <c r="AFF44" s="231"/>
      <c r="AFG44" s="231"/>
      <c r="AFH44" s="231"/>
      <c r="AFI44" s="231"/>
      <c r="AFJ44" s="231"/>
      <c r="AFK44" s="231"/>
      <c r="AFL44" s="231"/>
      <c r="AFM44" s="231"/>
      <c r="AFN44" s="231"/>
      <c r="AFO44" s="231"/>
      <c r="AFP44" s="231"/>
      <c r="AFQ44" s="231"/>
      <c r="AFR44" s="231"/>
      <c r="AFS44" s="231"/>
      <c r="AFT44" s="231"/>
      <c r="AFU44" s="231"/>
      <c r="AFV44" s="231"/>
      <c r="AFW44" s="231"/>
      <c r="AFX44" s="231"/>
      <c r="AFY44" s="231"/>
      <c r="AFZ44" s="231"/>
      <c r="AGA44" s="231"/>
      <c r="AGB44" s="231"/>
      <c r="AGC44" s="231"/>
      <c r="AGD44" s="231"/>
      <c r="AGE44" s="231"/>
      <c r="AGF44" s="231"/>
      <c r="AGG44" s="231"/>
      <c r="AGH44" s="231"/>
      <c r="AGI44" s="231"/>
      <c r="AGJ44" s="231"/>
      <c r="AGK44" s="231"/>
      <c r="AGL44" s="231"/>
      <c r="AGM44" s="231"/>
      <c r="AGN44" s="231"/>
      <c r="AGO44" s="231"/>
      <c r="AGP44" s="231"/>
      <c r="AGQ44" s="231"/>
      <c r="AGR44" s="231"/>
      <c r="AGS44" s="231"/>
      <c r="AGT44" s="231"/>
      <c r="AGU44" s="231"/>
      <c r="AGV44" s="231"/>
      <c r="AGW44" s="231"/>
      <c r="AGX44" s="231"/>
      <c r="AGY44" s="231"/>
      <c r="AGZ44" s="231"/>
      <c r="AHA44" s="231"/>
      <c r="AHB44" s="231"/>
      <c r="AHC44" s="231"/>
      <c r="AHD44" s="231"/>
      <c r="AHE44" s="231"/>
      <c r="AHF44" s="231"/>
      <c r="AHG44" s="231"/>
      <c r="AHH44" s="231"/>
      <c r="AHI44" s="231"/>
      <c r="AHJ44" s="231"/>
      <c r="AHK44" s="231"/>
      <c r="AHL44" s="231"/>
      <c r="AHM44" s="231"/>
      <c r="AHN44" s="231"/>
      <c r="AHO44" s="231"/>
      <c r="AHP44" s="231"/>
      <c r="AHQ44" s="231"/>
      <c r="AHR44" s="231"/>
      <c r="AHS44" s="231"/>
      <c r="AHT44" s="231"/>
      <c r="AHU44" s="231"/>
      <c r="AHV44" s="231"/>
      <c r="AHW44" s="231"/>
      <c r="AHX44" s="231"/>
      <c r="AHY44" s="231"/>
      <c r="AHZ44" s="231"/>
      <c r="AIA44" s="231"/>
      <c r="AIB44" s="231"/>
      <c r="AIC44" s="231"/>
      <c r="AID44" s="231"/>
      <c r="AIE44" s="231"/>
      <c r="AIF44" s="231"/>
      <c r="AIG44" s="231"/>
      <c r="AIH44" s="231"/>
      <c r="AII44" s="231"/>
      <c r="AIJ44" s="231"/>
      <c r="AIK44" s="231"/>
      <c r="AIL44" s="231"/>
      <c r="AIM44" s="231"/>
      <c r="AIN44" s="231"/>
      <c r="AIO44" s="231"/>
      <c r="AIP44" s="231"/>
      <c r="AIQ44" s="231"/>
      <c r="AIR44" s="231"/>
      <c r="AIS44" s="231"/>
      <c r="AIT44" s="231"/>
      <c r="AIU44" s="231"/>
      <c r="AIV44" s="231"/>
      <c r="AIW44" s="231"/>
      <c r="AIX44" s="231"/>
      <c r="AIY44" s="231"/>
      <c r="AIZ44" s="231"/>
      <c r="AJA44" s="231"/>
      <c r="AJB44" s="231"/>
      <c r="AJC44" s="231"/>
      <c r="AJD44" s="231"/>
      <c r="AJE44" s="231"/>
      <c r="AJF44" s="231"/>
      <c r="AJG44" s="231"/>
      <c r="AJH44" s="231"/>
      <c r="AJI44" s="231"/>
      <c r="AJJ44" s="231"/>
      <c r="AJK44" s="231"/>
      <c r="AJL44" s="231"/>
      <c r="AJM44" s="231"/>
      <c r="AJN44" s="231"/>
      <c r="AJO44" s="231"/>
      <c r="AJP44" s="231"/>
      <c r="AJQ44" s="231"/>
      <c r="AJR44" s="231"/>
      <c r="AJS44" s="231"/>
      <c r="AJT44" s="231"/>
      <c r="AJU44" s="231"/>
      <c r="AJV44" s="231"/>
      <c r="AJW44" s="231"/>
      <c r="AJX44" s="231"/>
      <c r="AJY44" s="231"/>
      <c r="AJZ44" s="231"/>
      <c r="AKA44" s="231"/>
      <c r="AKB44" s="231"/>
      <c r="AKC44" s="231"/>
      <c r="AKD44" s="231"/>
      <c r="AKE44" s="231"/>
      <c r="AKF44" s="231"/>
      <c r="AKG44" s="231"/>
      <c r="AKH44" s="231"/>
      <c r="AKI44" s="231"/>
      <c r="AKJ44" s="231"/>
      <c r="AKK44" s="231"/>
      <c r="AKL44" s="231"/>
      <c r="AKM44" s="231"/>
      <c r="AKN44" s="231"/>
      <c r="AKO44" s="231"/>
      <c r="AKP44" s="231"/>
      <c r="AKQ44" s="231"/>
      <c r="AKR44" s="231"/>
      <c r="AKS44" s="231"/>
      <c r="AKT44" s="231"/>
      <c r="AKU44" s="231"/>
      <c r="AKV44" s="231"/>
      <c r="AKW44" s="231"/>
      <c r="AKX44" s="231"/>
      <c r="AKY44" s="231"/>
      <c r="AKZ44" s="231"/>
      <c r="ALA44" s="231"/>
      <c r="ALB44" s="231"/>
      <c r="ALC44" s="231"/>
      <c r="ALD44" s="231"/>
      <c r="ALE44" s="231"/>
      <c r="ALF44" s="231"/>
      <c r="ALG44" s="231"/>
      <c r="ALH44" s="231"/>
      <c r="ALI44" s="231"/>
      <c r="ALJ44" s="231"/>
      <c r="ALK44" s="231"/>
      <c r="ALL44" s="231"/>
      <c r="ALM44" s="231"/>
      <c r="ALN44" s="231"/>
      <c r="ALO44" s="231"/>
      <c r="ALP44" s="231"/>
      <c r="ALQ44" s="231"/>
      <c r="ALR44" s="231"/>
      <c r="ALS44" s="231"/>
      <c r="ALT44" s="231"/>
      <c r="ALU44" s="231"/>
      <c r="ALV44" s="231"/>
      <c r="ALW44" s="231"/>
      <c r="ALX44" s="231"/>
      <c r="ALY44" s="231"/>
      <c r="ALZ44" s="231"/>
      <c r="AMA44" s="231"/>
      <c r="AMB44" s="231"/>
      <c r="AMC44" s="231"/>
      <c r="AMD44" s="231"/>
      <c r="AME44" s="231"/>
      <c r="AMF44" s="231"/>
      <c r="AMG44" s="231"/>
      <c r="AMH44" s="231"/>
      <c r="AMI44" s="231"/>
      <c r="AMJ44" s="231"/>
      <c r="AMK44" s="231"/>
      <c r="AML44" s="231"/>
      <c r="AMM44" s="231"/>
      <c r="AMN44" s="231"/>
      <c r="AMO44" s="231"/>
      <c r="AMP44" s="231"/>
      <c r="AMQ44" s="231"/>
      <c r="AMR44" s="231"/>
      <c r="AMS44" s="231"/>
      <c r="AMT44" s="231"/>
      <c r="AMU44" s="231"/>
      <c r="AMV44" s="231"/>
      <c r="AMW44" s="231"/>
      <c r="AMX44" s="231"/>
      <c r="AMY44" s="231"/>
      <c r="AMZ44" s="231"/>
      <c r="ANA44" s="231"/>
      <c r="ANB44" s="231"/>
      <c r="ANC44" s="231"/>
      <c r="AND44" s="231"/>
      <c r="ANE44" s="231"/>
      <c r="ANF44" s="231"/>
      <c r="ANG44" s="231"/>
      <c r="ANH44" s="231"/>
      <c r="ANI44" s="231"/>
      <c r="ANJ44" s="231"/>
      <c r="ANK44" s="231"/>
      <c r="ANL44" s="231"/>
      <c r="ANM44" s="231"/>
      <c r="ANN44" s="231"/>
      <c r="ANO44" s="231"/>
      <c r="ANP44" s="231"/>
      <c r="ANQ44" s="231"/>
      <c r="ANR44" s="231"/>
      <c r="ANS44" s="231"/>
      <c r="ANT44" s="231"/>
      <c r="ANU44" s="231"/>
      <c r="ANV44" s="231"/>
      <c r="ANW44" s="231"/>
      <c r="ANX44" s="231"/>
      <c r="ANY44" s="231"/>
      <c r="ANZ44" s="231"/>
      <c r="AOA44" s="231"/>
      <c r="AOB44" s="231"/>
      <c r="AOC44" s="231"/>
      <c r="AOD44" s="231"/>
      <c r="AOE44" s="231"/>
      <c r="AOF44" s="231"/>
      <c r="AOG44" s="231"/>
      <c r="AOH44" s="231"/>
      <c r="AOI44" s="231"/>
      <c r="AOJ44" s="231"/>
      <c r="AOK44" s="231"/>
      <c r="AOL44" s="231"/>
      <c r="AOM44" s="231"/>
      <c r="AON44" s="231"/>
      <c r="AOO44" s="231"/>
      <c r="AOP44" s="231"/>
      <c r="AOQ44" s="231"/>
      <c r="AOR44" s="231"/>
      <c r="AOS44" s="231"/>
      <c r="AOT44" s="231"/>
      <c r="AOU44" s="231"/>
      <c r="AOV44" s="231"/>
      <c r="AOW44" s="231"/>
      <c r="AOX44" s="231"/>
      <c r="AOY44" s="231"/>
      <c r="AOZ44" s="231"/>
      <c r="APA44" s="231"/>
      <c r="APB44" s="231"/>
      <c r="APC44" s="231"/>
      <c r="APD44" s="231"/>
      <c r="APE44" s="231"/>
      <c r="APF44" s="231"/>
      <c r="APG44" s="231"/>
      <c r="APH44" s="231"/>
      <c r="API44" s="231"/>
      <c r="APJ44" s="231"/>
      <c r="APK44" s="231"/>
      <c r="APL44" s="231"/>
      <c r="APM44" s="231"/>
      <c r="APN44" s="231"/>
      <c r="APO44" s="231"/>
      <c r="APP44" s="231"/>
      <c r="APQ44" s="231"/>
      <c r="APR44" s="231"/>
      <c r="APS44" s="231"/>
      <c r="APT44" s="231"/>
      <c r="APU44" s="231"/>
      <c r="APV44" s="231"/>
      <c r="APW44" s="231"/>
      <c r="APX44" s="231"/>
      <c r="APY44" s="231"/>
      <c r="APZ44" s="231"/>
      <c r="AQA44" s="231"/>
      <c r="AQB44" s="231"/>
      <c r="AQC44" s="231"/>
      <c r="AQD44" s="231"/>
      <c r="AQE44" s="231"/>
      <c r="AQF44" s="231"/>
      <c r="AQG44" s="231"/>
      <c r="AQH44" s="231"/>
      <c r="AQI44" s="231"/>
      <c r="AQJ44" s="231"/>
      <c r="AQK44" s="231"/>
      <c r="AQL44" s="231"/>
      <c r="AQM44" s="231"/>
      <c r="AQN44" s="231"/>
      <c r="AQO44" s="231"/>
      <c r="AQP44" s="231"/>
      <c r="AQQ44" s="231"/>
      <c r="AQR44" s="231"/>
      <c r="AQS44" s="231"/>
      <c r="AQT44" s="231"/>
      <c r="AQU44" s="231"/>
      <c r="AQV44" s="231"/>
      <c r="AQW44" s="231"/>
      <c r="AQX44" s="231"/>
      <c r="AQY44" s="231"/>
      <c r="AQZ44" s="231"/>
      <c r="ARA44" s="231"/>
      <c r="ARB44" s="231"/>
      <c r="ARC44" s="231"/>
      <c r="ARD44" s="231"/>
      <c r="ARE44" s="231"/>
      <c r="ARF44" s="231"/>
      <c r="ARG44" s="231"/>
      <c r="ARH44" s="231"/>
      <c r="ARI44" s="231"/>
      <c r="ARJ44" s="231"/>
      <c r="ARK44" s="231"/>
      <c r="ARL44" s="231"/>
      <c r="ARM44" s="231"/>
      <c r="ARN44" s="231"/>
      <c r="ARO44" s="231"/>
      <c r="ARP44" s="231"/>
      <c r="ARQ44" s="231"/>
      <c r="ARR44" s="231"/>
      <c r="ARS44" s="231"/>
      <c r="ART44" s="231"/>
      <c r="ARU44" s="231"/>
      <c r="ARV44" s="231"/>
      <c r="ARW44" s="231"/>
      <c r="ARX44" s="231"/>
      <c r="ARY44" s="231"/>
      <c r="ARZ44" s="231"/>
      <c r="ASA44" s="231"/>
      <c r="ASB44" s="231"/>
      <c r="ASC44" s="231"/>
      <c r="ASD44" s="231"/>
      <c r="ASE44" s="231"/>
      <c r="ASF44" s="231"/>
      <c r="ASG44" s="231"/>
      <c r="ASH44" s="231"/>
      <c r="ASI44" s="231"/>
      <c r="ASJ44" s="231"/>
      <c r="ASK44" s="231"/>
      <c r="ASL44" s="231"/>
      <c r="ASM44" s="231"/>
      <c r="ASN44" s="231"/>
      <c r="ASO44" s="231"/>
      <c r="ASP44" s="231"/>
      <c r="ASQ44" s="231"/>
      <c r="ASR44" s="231"/>
      <c r="ASS44" s="231"/>
      <c r="AST44" s="231"/>
      <c r="ASU44" s="231"/>
      <c r="ASV44" s="231"/>
      <c r="ASW44" s="231"/>
      <c r="ASX44" s="231"/>
      <c r="ASY44" s="231"/>
      <c r="ASZ44" s="231"/>
      <c r="ATA44" s="231"/>
      <c r="ATB44" s="231"/>
      <c r="ATC44" s="231"/>
      <c r="ATD44" s="231"/>
      <c r="ATE44" s="231"/>
      <c r="ATF44" s="231"/>
      <c r="ATG44" s="231"/>
      <c r="ATH44" s="231"/>
      <c r="ATI44" s="231"/>
      <c r="ATJ44" s="231"/>
      <c r="ATK44" s="231"/>
      <c r="ATL44" s="231"/>
      <c r="ATM44" s="231"/>
      <c r="ATN44" s="231"/>
      <c r="ATO44" s="231"/>
      <c r="ATP44" s="231"/>
      <c r="ATQ44" s="231"/>
      <c r="ATR44" s="231"/>
      <c r="ATS44" s="231"/>
      <c r="ATT44" s="231"/>
      <c r="ATU44" s="231"/>
      <c r="ATV44" s="231"/>
      <c r="ATW44" s="231"/>
      <c r="ATX44" s="231"/>
      <c r="ATY44" s="231"/>
      <c r="ATZ44" s="231"/>
      <c r="AUA44" s="231"/>
      <c r="AUB44" s="231"/>
      <c r="AUC44" s="231"/>
      <c r="AUD44" s="231"/>
      <c r="AUE44" s="231"/>
      <c r="AUF44" s="231"/>
      <c r="AUG44" s="231"/>
      <c r="AUH44" s="231"/>
      <c r="AUI44" s="231"/>
      <c r="AUJ44" s="231"/>
      <c r="AUK44" s="231"/>
      <c r="AUL44" s="231"/>
      <c r="AUM44" s="231"/>
      <c r="AUN44" s="231"/>
      <c r="AUO44" s="231"/>
      <c r="AUP44" s="231"/>
      <c r="AUQ44" s="231"/>
      <c r="AUR44" s="231"/>
      <c r="AUS44" s="231"/>
      <c r="AUT44" s="231"/>
      <c r="AUU44" s="231"/>
      <c r="AUV44" s="231"/>
      <c r="AUW44" s="231"/>
      <c r="AUX44" s="231"/>
      <c r="AUY44" s="231"/>
      <c r="AUZ44" s="231"/>
      <c r="AVA44" s="231"/>
      <c r="AVB44" s="231"/>
      <c r="AVC44" s="231"/>
      <c r="AVD44" s="231"/>
      <c r="AVE44" s="231"/>
      <c r="AVF44" s="231"/>
      <c r="AVG44" s="231"/>
      <c r="AVH44" s="231"/>
      <c r="AVI44" s="231"/>
      <c r="AVJ44" s="231"/>
      <c r="AVK44" s="231"/>
      <c r="AVL44" s="231"/>
      <c r="AVM44" s="231"/>
      <c r="AVN44" s="231"/>
      <c r="AVO44" s="231"/>
      <c r="AVP44" s="231"/>
      <c r="AVQ44" s="231"/>
      <c r="AVR44" s="231"/>
      <c r="AVS44" s="231"/>
      <c r="AVT44" s="231"/>
      <c r="AVU44" s="231"/>
      <c r="AVV44" s="231"/>
      <c r="AVW44" s="231"/>
      <c r="AVX44" s="231"/>
      <c r="AVY44" s="231"/>
      <c r="AVZ44" s="231"/>
      <c r="AWA44" s="231"/>
      <c r="AWB44" s="231"/>
      <c r="AWC44" s="231"/>
      <c r="AWD44" s="231"/>
      <c r="AWE44" s="231"/>
      <c r="AWF44" s="231"/>
      <c r="AWG44" s="231"/>
      <c r="AWH44" s="231"/>
      <c r="AWI44" s="231"/>
      <c r="AWJ44" s="231"/>
      <c r="AWK44" s="231"/>
      <c r="AWL44" s="231"/>
      <c r="AWM44" s="231"/>
      <c r="AWN44" s="231"/>
      <c r="AWO44" s="231"/>
      <c r="AWP44" s="231"/>
      <c r="AWQ44" s="231"/>
      <c r="AWR44" s="231"/>
      <c r="AWS44" s="231"/>
      <c r="AWT44" s="231"/>
      <c r="AWU44" s="231"/>
      <c r="AWV44" s="231"/>
      <c r="AWW44" s="231"/>
      <c r="AWX44" s="231"/>
      <c r="AWY44" s="231"/>
      <c r="AWZ44" s="231"/>
      <c r="AXA44" s="231"/>
      <c r="AXB44" s="231"/>
      <c r="AXC44" s="231"/>
      <c r="AXD44" s="231"/>
      <c r="AXE44" s="231"/>
      <c r="AXF44" s="231"/>
      <c r="AXG44" s="231"/>
      <c r="AXH44" s="231"/>
      <c r="AXI44" s="231"/>
      <c r="AXJ44" s="231"/>
      <c r="AXK44" s="231"/>
      <c r="AXL44" s="231"/>
      <c r="AXM44" s="231"/>
      <c r="AXN44" s="231"/>
      <c r="AXO44" s="231"/>
      <c r="AXP44" s="231"/>
      <c r="AXQ44" s="231"/>
      <c r="AXR44" s="231"/>
      <c r="AXS44" s="231"/>
      <c r="AXT44" s="231"/>
      <c r="AXU44" s="231"/>
      <c r="AXV44" s="231"/>
      <c r="AXW44" s="231"/>
      <c r="AXX44" s="231"/>
      <c r="AXY44" s="231"/>
      <c r="AXZ44" s="231"/>
      <c r="AYA44" s="231"/>
      <c r="AYB44" s="231"/>
      <c r="AYC44" s="231"/>
      <c r="AYD44" s="231"/>
      <c r="AYE44" s="231"/>
      <c r="AYF44" s="231"/>
      <c r="AYG44" s="231"/>
      <c r="AYH44" s="231"/>
      <c r="AYI44" s="231"/>
      <c r="AYJ44" s="231"/>
      <c r="AYK44" s="231"/>
      <c r="AYL44" s="231"/>
      <c r="AYM44" s="231"/>
      <c r="AYN44" s="231"/>
      <c r="AYO44" s="231"/>
      <c r="AYP44" s="231"/>
      <c r="AYQ44" s="231"/>
      <c r="AYR44" s="231"/>
      <c r="AYS44" s="231"/>
      <c r="AYT44" s="231"/>
      <c r="AYU44" s="231"/>
      <c r="AYV44" s="231"/>
      <c r="AYW44" s="231"/>
      <c r="AYX44" s="231"/>
      <c r="AYY44" s="231"/>
      <c r="AYZ44" s="231"/>
      <c r="AZA44" s="231"/>
      <c r="AZB44" s="231"/>
      <c r="AZC44" s="231"/>
      <c r="AZD44" s="231"/>
      <c r="AZE44" s="231"/>
      <c r="AZF44" s="231"/>
      <c r="AZG44" s="231"/>
      <c r="AZH44" s="231"/>
      <c r="AZI44" s="231"/>
      <c r="AZJ44" s="231"/>
      <c r="AZK44" s="231"/>
      <c r="AZL44" s="231"/>
      <c r="AZM44" s="231"/>
      <c r="AZN44" s="231"/>
      <c r="AZO44" s="231"/>
      <c r="AZP44" s="231"/>
      <c r="AZQ44" s="231"/>
      <c r="AZR44" s="231"/>
      <c r="AZS44" s="231"/>
      <c r="AZT44" s="231"/>
      <c r="AZU44" s="231"/>
      <c r="AZV44" s="231"/>
      <c r="AZW44" s="231"/>
      <c r="AZX44" s="231"/>
      <c r="AZY44" s="231"/>
      <c r="AZZ44" s="231"/>
      <c r="BAA44" s="231"/>
      <c r="BAB44" s="231"/>
      <c r="BAC44" s="231"/>
      <c r="BAD44" s="231"/>
      <c r="BAE44" s="231"/>
      <c r="BAF44" s="231"/>
      <c r="BAG44" s="231"/>
      <c r="BAH44" s="231"/>
      <c r="BAI44" s="231"/>
      <c r="BAJ44" s="231"/>
      <c r="BAK44" s="231"/>
      <c r="BAL44" s="231"/>
      <c r="BAM44" s="231"/>
      <c r="BAN44" s="231"/>
      <c r="BAO44" s="231"/>
      <c r="BAP44" s="231"/>
      <c r="BAQ44" s="231"/>
      <c r="BAR44" s="231"/>
      <c r="BAS44" s="231"/>
      <c r="BAT44" s="231"/>
      <c r="BAU44" s="231"/>
      <c r="BAV44" s="231"/>
      <c r="BAW44" s="231"/>
      <c r="BAX44" s="231"/>
      <c r="BAY44" s="231"/>
      <c r="BAZ44" s="231"/>
      <c r="BBA44" s="231"/>
      <c r="BBB44" s="231"/>
      <c r="BBC44" s="231"/>
      <c r="BBD44" s="231"/>
      <c r="BBE44" s="231"/>
      <c r="BBF44" s="231"/>
      <c r="BBG44" s="231"/>
      <c r="BBH44" s="231"/>
      <c r="BBI44" s="231"/>
      <c r="BBJ44" s="231"/>
      <c r="BBK44" s="231"/>
      <c r="BBL44" s="231"/>
      <c r="BBM44" s="231"/>
      <c r="BBN44" s="231"/>
      <c r="BBO44" s="231"/>
      <c r="BBP44" s="231"/>
      <c r="BBQ44" s="231"/>
      <c r="BBR44" s="231"/>
      <c r="BBS44" s="231"/>
      <c r="BBT44" s="231"/>
      <c r="BBU44" s="231"/>
      <c r="BBV44" s="231"/>
      <c r="BBW44" s="231"/>
      <c r="BBX44" s="231"/>
      <c r="BBY44" s="231"/>
      <c r="BBZ44" s="231"/>
      <c r="BCA44" s="231"/>
      <c r="BCB44" s="231"/>
      <c r="BCC44" s="231"/>
      <c r="BCD44" s="231"/>
      <c r="BCE44" s="231"/>
      <c r="BCF44" s="231"/>
      <c r="BCG44" s="231"/>
      <c r="BCH44" s="231"/>
      <c r="BCI44" s="231"/>
      <c r="BCJ44" s="231"/>
      <c r="BCK44" s="231"/>
      <c r="BCL44" s="231"/>
      <c r="BCM44" s="231"/>
      <c r="BCN44" s="231"/>
      <c r="BCO44" s="231"/>
      <c r="BCP44" s="231"/>
      <c r="BCQ44" s="231"/>
      <c r="BCR44" s="231"/>
      <c r="BCS44" s="231"/>
      <c r="BCT44" s="231"/>
      <c r="BCU44" s="231"/>
      <c r="BCV44" s="231"/>
      <c r="BCW44" s="231"/>
      <c r="BCX44" s="231"/>
      <c r="BCY44" s="231"/>
      <c r="BCZ44" s="231"/>
      <c r="BDA44" s="231"/>
      <c r="BDB44" s="231"/>
      <c r="BDC44" s="231"/>
      <c r="BDD44" s="231"/>
      <c r="BDE44" s="231"/>
      <c r="BDF44" s="231"/>
      <c r="BDG44" s="231"/>
      <c r="BDH44" s="231"/>
      <c r="BDI44" s="231"/>
      <c r="BDJ44" s="231"/>
      <c r="BDK44" s="231"/>
      <c r="BDL44" s="231"/>
      <c r="BDM44" s="231"/>
      <c r="BDN44" s="231"/>
      <c r="BDO44" s="231"/>
      <c r="BDP44" s="231"/>
      <c r="BDQ44" s="231"/>
      <c r="BDR44" s="231"/>
      <c r="BDS44" s="231"/>
      <c r="BDT44" s="231"/>
      <c r="BDU44" s="231"/>
      <c r="BDV44" s="231"/>
      <c r="BDW44" s="231"/>
      <c r="BDX44" s="231"/>
      <c r="BDY44" s="231"/>
      <c r="BDZ44" s="231"/>
      <c r="BEA44" s="231"/>
      <c r="BEB44" s="231"/>
      <c r="BEC44" s="231"/>
      <c r="BED44" s="231"/>
      <c r="BEE44" s="231"/>
      <c r="BEF44" s="231"/>
      <c r="BEG44" s="231"/>
      <c r="BEH44" s="231"/>
      <c r="BEI44" s="231"/>
      <c r="BEJ44" s="231"/>
      <c r="BEK44" s="231"/>
      <c r="BEL44" s="231"/>
      <c r="BEM44" s="231"/>
      <c r="BEN44" s="231"/>
      <c r="BEO44" s="231"/>
      <c r="BEP44" s="231"/>
      <c r="BEQ44" s="231"/>
      <c r="BER44" s="231"/>
      <c r="BES44" s="231"/>
      <c r="BET44" s="231"/>
      <c r="BEU44" s="231"/>
      <c r="BEV44" s="231"/>
      <c r="BEW44" s="231"/>
      <c r="BEX44" s="231"/>
      <c r="BEY44" s="231"/>
      <c r="BEZ44" s="231"/>
      <c r="BFA44" s="231"/>
      <c r="BFB44" s="231"/>
      <c r="BFC44" s="231"/>
      <c r="BFD44" s="231"/>
      <c r="BFE44" s="231"/>
      <c r="BFF44" s="231"/>
      <c r="BFG44" s="231"/>
      <c r="BFH44" s="231"/>
      <c r="BFI44" s="231"/>
      <c r="BFJ44" s="231"/>
      <c r="BFK44" s="231"/>
      <c r="BFL44" s="231"/>
      <c r="BFM44" s="231"/>
      <c r="BFN44" s="231"/>
      <c r="BFO44" s="231"/>
      <c r="BFP44" s="231"/>
      <c r="BFQ44" s="231"/>
      <c r="BFR44" s="231"/>
      <c r="BFS44" s="231"/>
      <c r="BFT44" s="231"/>
      <c r="BFU44" s="231"/>
      <c r="BFV44" s="231"/>
      <c r="BFW44" s="231"/>
      <c r="BFX44" s="231"/>
      <c r="BFY44" s="231"/>
      <c r="BFZ44" s="231"/>
      <c r="BGA44" s="231"/>
      <c r="BGB44" s="231"/>
      <c r="BGC44" s="231"/>
      <c r="BGD44" s="231"/>
      <c r="BGE44" s="231"/>
      <c r="BGF44" s="231"/>
      <c r="BGG44" s="231"/>
      <c r="BGH44" s="231"/>
      <c r="BGI44" s="231"/>
      <c r="BGJ44" s="231"/>
      <c r="BGK44" s="231"/>
      <c r="BGL44" s="231"/>
      <c r="BGM44" s="231"/>
      <c r="BGN44" s="231"/>
      <c r="BGO44" s="231"/>
      <c r="BGP44" s="231"/>
      <c r="BGQ44" s="231"/>
      <c r="BGR44" s="231"/>
      <c r="BGS44" s="231"/>
      <c r="BGT44" s="231"/>
      <c r="BGU44" s="231"/>
      <c r="BGV44" s="231"/>
      <c r="BGW44" s="231"/>
      <c r="BGX44" s="231"/>
      <c r="BGY44" s="231"/>
      <c r="BGZ44" s="231"/>
      <c r="BHA44" s="231"/>
      <c r="BHB44" s="231"/>
      <c r="BHC44" s="231"/>
      <c r="BHD44" s="231"/>
      <c r="BHE44" s="231"/>
      <c r="BHF44" s="231"/>
      <c r="BHG44" s="231"/>
      <c r="BHH44" s="231"/>
      <c r="BHI44" s="231"/>
      <c r="BHJ44" s="231"/>
      <c r="BHK44" s="231"/>
      <c r="BHL44" s="231"/>
      <c r="BHM44" s="231"/>
      <c r="BHN44" s="231"/>
      <c r="BHO44" s="231"/>
      <c r="BHP44" s="231"/>
      <c r="BHQ44" s="231"/>
      <c r="BHR44" s="231"/>
      <c r="BHS44" s="231"/>
      <c r="BHT44" s="231"/>
      <c r="BHU44" s="231"/>
      <c r="BHV44" s="231"/>
      <c r="BHW44" s="231"/>
      <c r="BHX44" s="231"/>
      <c r="BHY44" s="231"/>
      <c r="BHZ44" s="231"/>
      <c r="BIA44" s="231"/>
      <c r="BIB44" s="231"/>
      <c r="BIC44" s="231"/>
      <c r="BID44" s="231"/>
      <c r="BIE44" s="231"/>
      <c r="BIF44" s="231"/>
      <c r="BIG44" s="231"/>
      <c r="BIH44" s="231"/>
      <c r="BII44" s="231"/>
      <c r="BIJ44" s="231"/>
      <c r="BIK44" s="231"/>
      <c r="BIL44" s="231"/>
      <c r="BIM44" s="231"/>
      <c r="BIN44" s="231"/>
      <c r="BIO44" s="231"/>
      <c r="BIP44" s="231"/>
      <c r="BIQ44" s="231"/>
      <c r="BIR44" s="231"/>
      <c r="BIS44" s="231"/>
      <c r="BIT44" s="231"/>
      <c r="BIU44" s="231"/>
      <c r="BIV44" s="231"/>
      <c r="BIW44" s="231"/>
      <c r="BIX44" s="231"/>
      <c r="BIY44" s="231"/>
      <c r="BIZ44" s="231"/>
      <c r="BJA44" s="231"/>
      <c r="BJB44" s="231"/>
      <c r="BJC44" s="231"/>
      <c r="BJD44" s="231"/>
      <c r="BJE44" s="231"/>
      <c r="BJF44" s="231"/>
      <c r="BJG44" s="231"/>
      <c r="BJH44" s="231"/>
      <c r="BJI44" s="231"/>
      <c r="BJJ44" s="231"/>
      <c r="BJK44" s="231"/>
      <c r="BJL44" s="231"/>
      <c r="BJM44" s="231"/>
      <c r="BJN44" s="231"/>
      <c r="BJO44" s="231"/>
      <c r="BJP44" s="231"/>
      <c r="BJQ44" s="231"/>
      <c r="BJR44" s="231"/>
      <c r="BJS44" s="231"/>
      <c r="BJT44" s="231"/>
      <c r="BJU44" s="231"/>
      <c r="BJV44" s="231"/>
      <c r="BJW44" s="231"/>
      <c r="BJX44" s="231"/>
      <c r="BJY44" s="231"/>
      <c r="BJZ44" s="231"/>
      <c r="BKA44" s="231"/>
      <c r="BKB44" s="231"/>
      <c r="BKC44" s="231"/>
      <c r="BKD44" s="231"/>
      <c r="BKE44" s="231"/>
      <c r="BKF44" s="231"/>
      <c r="BKG44" s="231"/>
      <c r="BKH44" s="231"/>
      <c r="BKI44" s="231"/>
      <c r="BKJ44" s="231"/>
      <c r="BKK44" s="231"/>
      <c r="BKL44" s="231"/>
      <c r="BKM44" s="231"/>
      <c r="BKN44" s="231"/>
      <c r="BKO44" s="231"/>
      <c r="BKP44" s="231"/>
      <c r="BKQ44" s="231"/>
      <c r="BKR44" s="231"/>
      <c r="BKS44" s="231"/>
      <c r="BKT44" s="231"/>
      <c r="BKU44" s="231"/>
      <c r="BKV44" s="231"/>
      <c r="BKW44" s="231"/>
      <c r="BKX44" s="231"/>
      <c r="BKY44" s="231"/>
      <c r="BKZ44" s="231"/>
      <c r="BLA44" s="231"/>
      <c r="BLB44" s="231"/>
      <c r="BLC44" s="231"/>
      <c r="BLD44" s="231"/>
      <c r="BLE44" s="231"/>
      <c r="BLF44" s="231"/>
      <c r="BLG44" s="231"/>
      <c r="BLH44" s="231"/>
      <c r="BLI44" s="231"/>
      <c r="BLJ44" s="231"/>
      <c r="BLK44" s="231"/>
      <c r="BLL44" s="231"/>
      <c r="BLM44" s="231"/>
      <c r="BLN44" s="231"/>
      <c r="BLO44" s="231"/>
      <c r="BLP44" s="231"/>
      <c r="BLQ44" s="231"/>
      <c r="BLR44" s="231"/>
      <c r="BLS44" s="231"/>
      <c r="BLT44" s="231"/>
      <c r="BLU44" s="231"/>
      <c r="BLV44" s="231"/>
      <c r="BLW44" s="231"/>
      <c r="BLX44" s="231"/>
      <c r="BLY44" s="231"/>
      <c r="BLZ44" s="231"/>
      <c r="BMA44" s="231"/>
      <c r="BMB44" s="231"/>
      <c r="BMC44" s="231"/>
      <c r="BMD44" s="231"/>
      <c r="BME44" s="231"/>
      <c r="BMF44" s="231"/>
      <c r="BMG44" s="231"/>
      <c r="BMH44" s="231"/>
      <c r="BMI44" s="231"/>
      <c r="BMJ44" s="231"/>
      <c r="BMK44" s="231"/>
      <c r="BML44" s="231"/>
      <c r="BMM44" s="231"/>
      <c r="BMN44" s="231"/>
      <c r="BMO44" s="231"/>
      <c r="BMP44" s="231"/>
      <c r="BMQ44" s="231"/>
      <c r="BMR44" s="231"/>
      <c r="BMS44" s="231"/>
      <c r="BMT44" s="231"/>
      <c r="BMU44" s="231"/>
      <c r="BMV44" s="231"/>
      <c r="BMW44" s="231"/>
      <c r="BMX44" s="231"/>
      <c r="BMY44" s="231"/>
      <c r="BMZ44" s="231"/>
      <c r="BNA44" s="231"/>
      <c r="BNB44" s="231"/>
      <c r="BNC44" s="231"/>
      <c r="BND44" s="231"/>
      <c r="BNE44" s="231"/>
      <c r="BNF44" s="231"/>
      <c r="BNG44" s="231"/>
      <c r="BNH44" s="231"/>
      <c r="BNI44" s="231"/>
      <c r="BNJ44" s="231"/>
      <c r="BNK44" s="231"/>
      <c r="BNL44" s="231"/>
      <c r="BNM44" s="231"/>
      <c r="BNN44" s="231"/>
      <c r="BNO44" s="231"/>
      <c r="BNP44" s="231"/>
      <c r="BNQ44" s="231"/>
      <c r="BNR44" s="231"/>
      <c r="BNS44" s="231"/>
      <c r="BNT44" s="231"/>
      <c r="BNU44" s="231"/>
      <c r="BNV44" s="231"/>
      <c r="BNW44" s="231"/>
      <c r="BNX44" s="231"/>
      <c r="BNY44" s="231"/>
      <c r="BNZ44" s="231"/>
      <c r="BOA44" s="231"/>
      <c r="BOB44" s="231"/>
      <c r="BOC44" s="231"/>
      <c r="BOD44" s="231"/>
      <c r="BOE44" s="231"/>
      <c r="BOF44" s="231"/>
      <c r="BOG44" s="231"/>
      <c r="BOH44" s="231"/>
      <c r="BOI44" s="231"/>
      <c r="BOJ44" s="231"/>
      <c r="BOK44" s="231"/>
      <c r="BOL44" s="231"/>
      <c r="BOM44" s="231"/>
      <c r="BON44" s="231"/>
      <c r="BOO44" s="231"/>
      <c r="BOP44" s="231"/>
      <c r="BOQ44" s="231"/>
      <c r="BOR44" s="231"/>
      <c r="BOS44" s="231"/>
      <c r="BOT44" s="231"/>
      <c r="BOU44" s="231"/>
      <c r="BOV44" s="231"/>
      <c r="BOW44" s="231"/>
      <c r="BOX44" s="231"/>
      <c r="BOY44" s="231"/>
      <c r="BOZ44" s="231"/>
      <c r="BPA44" s="231"/>
      <c r="BPB44" s="231"/>
      <c r="BPC44" s="231"/>
      <c r="BPD44" s="231"/>
      <c r="BPE44" s="231"/>
      <c r="BPF44" s="231"/>
      <c r="BPG44" s="231"/>
      <c r="BPH44" s="231"/>
      <c r="BPI44" s="231"/>
      <c r="BPJ44" s="231"/>
      <c r="BPK44" s="231"/>
      <c r="BPL44" s="231"/>
      <c r="BPM44" s="231"/>
      <c r="BPN44" s="231"/>
      <c r="BPO44" s="231"/>
      <c r="BPP44" s="231"/>
      <c r="BPQ44" s="231"/>
      <c r="BPR44" s="231"/>
      <c r="BPS44" s="231"/>
      <c r="BPT44" s="231"/>
      <c r="BPU44" s="231"/>
      <c r="BPV44" s="231"/>
      <c r="BPW44" s="231"/>
      <c r="BPX44" s="231"/>
      <c r="BPY44" s="231"/>
      <c r="BPZ44" s="231"/>
      <c r="BQA44" s="231"/>
      <c r="BQB44" s="231"/>
      <c r="BQC44" s="231"/>
      <c r="BQD44" s="231"/>
      <c r="BQE44" s="231"/>
      <c r="BQF44" s="231"/>
      <c r="BQG44" s="231"/>
      <c r="BQH44" s="231"/>
      <c r="BQI44" s="231"/>
      <c r="BQJ44" s="231"/>
      <c r="BQK44" s="231"/>
      <c r="BQL44" s="231"/>
      <c r="BQM44" s="231"/>
      <c r="BQN44" s="231"/>
      <c r="BQO44" s="231"/>
      <c r="BQP44" s="231"/>
      <c r="BQQ44" s="231"/>
      <c r="BQR44" s="231"/>
      <c r="BQS44" s="231"/>
      <c r="BQT44" s="231"/>
      <c r="BQU44" s="231"/>
      <c r="BQV44" s="231"/>
      <c r="BQW44" s="231"/>
      <c r="BQX44" s="231"/>
      <c r="BQY44" s="231"/>
      <c r="BQZ44" s="231"/>
      <c r="BRA44" s="231"/>
      <c r="BRB44" s="231"/>
      <c r="BRC44" s="231"/>
      <c r="BRD44" s="231"/>
      <c r="BRE44" s="231"/>
      <c r="BRF44" s="231"/>
      <c r="BRG44" s="231"/>
      <c r="BRH44" s="231"/>
      <c r="BRI44" s="231"/>
      <c r="BRJ44" s="231"/>
      <c r="BRK44" s="231"/>
      <c r="BRL44" s="231"/>
      <c r="BRM44" s="231"/>
      <c r="BRN44" s="231"/>
      <c r="BRO44" s="231"/>
      <c r="BRP44" s="231"/>
      <c r="BRQ44" s="231"/>
      <c r="BRR44" s="231"/>
      <c r="BRS44" s="231"/>
      <c r="BRT44" s="231"/>
      <c r="BRU44" s="231"/>
      <c r="BRV44" s="231"/>
      <c r="BRW44" s="231"/>
      <c r="BRX44" s="231"/>
      <c r="BRY44" s="231"/>
      <c r="BRZ44" s="231"/>
      <c r="BSA44" s="231"/>
      <c r="BSB44" s="231"/>
      <c r="BSC44" s="231"/>
      <c r="BSD44" s="231"/>
      <c r="BSE44" s="231"/>
      <c r="BSF44" s="231"/>
      <c r="BSG44" s="231"/>
      <c r="BSH44" s="231"/>
      <c r="BSI44" s="231"/>
      <c r="BSJ44" s="231"/>
      <c r="BSK44" s="231"/>
      <c r="BSL44" s="231"/>
      <c r="BSM44" s="231"/>
      <c r="BSN44" s="231"/>
      <c r="BSO44" s="231"/>
      <c r="BSP44" s="231"/>
      <c r="BSQ44" s="231"/>
      <c r="BSR44" s="231"/>
      <c r="BSS44" s="231"/>
      <c r="BST44" s="231"/>
      <c r="BSU44" s="231"/>
      <c r="BSV44" s="231"/>
      <c r="BSW44" s="231"/>
      <c r="BSX44" s="231"/>
      <c r="BSY44" s="231"/>
      <c r="BSZ44" s="231"/>
      <c r="BTA44" s="231"/>
      <c r="BTB44" s="231"/>
      <c r="BTC44" s="231"/>
      <c r="BTD44" s="231"/>
      <c r="BTE44" s="231"/>
      <c r="BTF44" s="231"/>
      <c r="BTG44" s="231"/>
      <c r="BTH44" s="231"/>
      <c r="BTI44" s="231"/>
      <c r="BTJ44" s="231"/>
      <c r="BTK44" s="231"/>
      <c r="BTL44" s="231"/>
      <c r="BTM44" s="231"/>
      <c r="BTN44" s="231"/>
      <c r="BTO44" s="231"/>
      <c r="BTP44" s="231"/>
      <c r="BTQ44" s="231"/>
      <c r="BTR44" s="231"/>
      <c r="BTS44" s="231"/>
      <c r="BTT44" s="231"/>
      <c r="BTU44" s="231"/>
      <c r="BTV44" s="231"/>
      <c r="BTW44" s="231"/>
      <c r="BTX44" s="231"/>
      <c r="BTY44" s="231"/>
      <c r="BTZ44" s="231"/>
      <c r="BUA44" s="231"/>
      <c r="BUB44" s="231"/>
      <c r="BUC44" s="231"/>
      <c r="BUD44" s="231"/>
      <c r="BUE44" s="231"/>
      <c r="BUF44" s="231"/>
      <c r="BUG44" s="231"/>
      <c r="BUH44" s="231"/>
      <c r="BUI44" s="231"/>
      <c r="BUJ44" s="231"/>
      <c r="BUK44" s="231"/>
      <c r="BUL44" s="231"/>
      <c r="BUM44" s="231"/>
      <c r="BUN44" s="231"/>
      <c r="BUO44" s="231"/>
      <c r="BUP44" s="231"/>
      <c r="BUQ44" s="231"/>
      <c r="BUR44" s="231"/>
      <c r="BUS44" s="231"/>
      <c r="BUT44" s="231"/>
      <c r="BUU44" s="231"/>
      <c r="BUV44" s="231"/>
      <c r="BUW44" s="231"/>
      <c r="BUX44" s="231"/>
      <c r="BUY44" s="231"/>
      <c r="BUZ44" s="231"/>
      <c r="BVA44" s="231"/>
      <c r="BVB44" s="231"/>
      <c r="BVC44" s="231"/>
      <c r="BVD44" s="231"/>
      <c r="BVE44" s="231"/>
      <c r="BVF44" s="231"/>
      <c r="BVG44" s="231"/>
      <c r="BVH44" s="231"/>
      <c r="BVI44" s="231"/>
      <c r="BVJ44" s="231"/>
      <c r="BVK44" s="231"/>
      <c r="BVL44" s="231"/>
      <c r="BVM44" s="231"/>
      <c r="BVN44" s="231"/>
      <c r="BVO44" s="231"/>
      <c r="BVP44" s="231"/>
      <c r="BVQ44" s="231"/>
      <c r="BVR44" s="231"/>
      <c r="BVS44" s="231"/>
      <c r="BVT44" s="231"/>
      <c r="BVU44" s="231"/>
      <c r="BVV44" s="231"/>
      <c r="BVW44" s="231"/>
      <c r="BVX44" s="231"/>
      <c r="BVY44" s="231"/>
      <c r="BVZ44" s="231"/>
      <c r="BWA44" s="231"/>
      <c r="BWB44" s="231"/>
      <c r="BWC44" s="231"/>
      <c r="BWD44" s="231"/>
      <c r="BWE44" s="231"/>
      <c r="BWF44" s="231"/>
      <c r="BWG44" s="231"/>
      <c r="BWH44" s="231"/>
      <c r="BWI44" s="231"/>
      <c r="BWJ44" s="231"/>
      <c r="BWK44" s="231"/>
      <c r="BWL44" s="231"/>
      <c r="BWM44" s="231"/>
      <c r="BWN44" s="231"/>
      <c r="BWO44" s="231"/>
      <c r="BWP44" s="231"/>
      <c r="BWQ44" s="231"/>
      <c r="BWR44" s="231"/>
      <c r="BWS44" s="231"/>
      <c r="BWT44" s="231"/>
      <c r="BWU44" s="231"/>
      <c r="BWV44" s="231"/>
      <c r="BWW44" s="231"/>
      <c r="BWX44" s="231"/>
      <c r="BWY44" s="231"/>
      <c r="BWZ44" s="231"/>
      <c r="BXA44" s="231"/>
      <c r="BXB44" s="231"/>
      <c r="BXC44" s="231"/>
      <c r="BXD44" s="231"/>
      <c r="BXE44" s="231"/>
      <c r="BXF44" s="231"/>
      <c r="BXG44" s="231"/>
      <c r="BXH44" s="231"/>
      <c r="BXI44" s="231"/>
      <c r="BXJ44" s="231"/>
      <c r="BXK44" s="231"/>
      <c r="BXL44" s="231"/>
      <c r="BXM44" s="231"/>
      <c r="BXN44" s="231"/>
      <c r="BXO44" s="231"/>
      <c r="BXP44" s="231"/>
      <c r="BXQ44" s="231"/>
      <c r="BXR44" s="231"/>
      <c r="BXS44" s="231"/>
      <c r="BXT44" s="231"/>
      <c r="BXU44" s="231"/>
      <c r="BXV44" s="231"/>
      <c r="BXW44" s="231"/>
      <c r="BXX44" s="231"/>
      <c r="BXY44" s="231"/>
      <c r="BXZ44" s="231"/>
      <c r="BYA44" s="231"/>
      <c r="BYB44" s="231"/>
      <c r="BYC44" s="231"/>
      <c r="BYD44" s="231"/>
      <c r="BYE44" s="231"/>
      <c r="BYF44" s="231"/>
      <c r="BYG44" s="231"/>
      <c r="BYH44" s="231"/>
      <c r="BYI44" s="231"/>
      <c r="BYJ44" s="231"/>
      <c r="BYK44" s="231"/>
      <c r="BYL44" s="231"/>
      <c r="BYM44" s="231"/>
      <c r="BYN44" s="231"/>
      <c r="BYO44" s="231"/>
      <c r="BYP44" s="231"/>
      <c r="BYQ44" s="231"/>
      <c r="BYR44" s="231"/>
      <c r="BYS44" s="231"/>
      <c r="BYT44" s="231"/>
      <c r="BYU44" s="231"/>
      <c r="BYV44" s="231"/>
      <c r="BYW44" s="231"/>
      <c r="BYX44" s="231"/>
      <c r="BYY44" s="231"/>
      <c r="BYZ44" s="231"/>
      <c r="BZA44" s="231"/>
      <c r="BZB44" s="231"/>
      <c r="BZC44" s="231"/>
      <c r="BZD44" s="231"/>
      <c r="BZE44" s="231"/>
      <c r="BZF44" s="231"/>
      <c r="BZG44" s="231"/>
      <c r="BZH44" s="231"/>
      <c r="BZI44" s="231"/>
      <c r="BZJ44" s="231"/>
      <c r="BZK44" s="231"/>
      <c r="BZL44" s="231"/>
      <c r="BZM44" s="231"/>
      <c r="BZN44" s="231"/>
      <c r="BZO44" s="231"/>
      <c r="BZP44" s="231"/>
      <c r="BZQ44" s="231"/>
      <c r="BZR44" s="231"/>
      <c r="BZS44" s="231"/>
      <c r="BZT44" s="231"/>
      <c r="BZU44" s="231"/>
      <c r="BZV44" s="231"/>
      <c r="BZW44" s="231"/>
      <c r="BZX44" s="231"/>
      <c r="BZY44" s="231"/>
      <c r="BZZ44" s="231"/>
      <c r="CAA44" s="231"/>
      <c r="CAB44" s="231"/>
      <c r="CAC44" s="231"/>
      <c r="CAD44" s="231"/>
      <c r="CAE44" s="231"/>
      <c r="CAF44" s="231"/>
      <c r="CAG44" s="231"/>
      <c r="CAH44" s="231"/>
      <c r="CAI44" s="231"/>
      <c r="CAJ44" s="231"/>
      <c r="CAK44" s="231"/>
      <c r="CAL44" s="231"/>
      <c r="CAM44" s="231"/>
      <c r="CAN44" s="231"/>
      <c r="CAO44" s="231"/>
      <c r="CAP44" s="231"/>
      <c r="CAQ44" s="231"/>
      <c r="CAR44" s="231"/>
      <c r="CAS44" s="231"/>
      <c r="CAT44" s="231"/>
      <c r="CAU44" s="231"/>
      <c r="CAV44" s="231"/>
      <c r="CAW44" s="231"/>
      <c r="CAX44" s="231"/>
      <c r="CAY44" s="231"/>
      <c r="CAZ44" s="231"/>
      <c r="CBA44" s="231"/>
      <c r="CBB44" s="231"/>
      <c r="CBC44" s="231"/>
      <c r="CBD44" s="231"/>
      <c r="CBE44" s="231"/>
      <c r="CBF44" s="231"/>
      <c r="CBG44" s="231"/>
      <c r="CBH44" s="231"/>
      <c r="CBI44" s="231"/>
      <c r="CBJ44" s="231"/>
      <c r="CBK44" s="231"/>
      <c r="CBL44" s="231"/>
      <c r="CBM44" s="231"/>
      <c r="CBN44" s="231"/>
      <c r="CBO44" s="231"/>
      <c r="CBP44" s="231"/>
      <c r="CBQ44" s="231"/>
      <c r="CBR44" s="231"/>
      <c r="CBS44" s="231"/>
      <c r="CBT44" s="231"/>
      <c r="CBU44" s="231"/>
      <c r="CBV44" s="231"/>
      <c r="CBW44" s="231"/>
      <c r="CBX44" s="231"/>
      <c r="CBY44" s="231"/>
      <c r="CBZ44" s="231"/>
      <c r="CCA44" s="231"/>
      <c r="CCB44" s="231"/>
      <c r="CCC44" s="231"/>
      <c r="CCD44" s="231"/>
      <c r="CCE44" s="231"/>
      <c r="CCF44" s="231"/>
      <c r="CCG44" s="231"/>
      <c r="CCH44" s="231"/>
      <c r="CCI44" s="231"/>
      <c r="CCJ44" s="231"/>
      <c r="CCK44" s="231"/>
      <c r="CCL44" s="231"/>
      <c r="CCM44" s="231"/>
      <c r="CCN44" s="231"/>
      <c r="CCO44" s="231"/>
      <c r="CCP44" s="231"/>
      <c r="CCQ44" s="231"/>
      <c r="CCR44" s="231"/>
      <c r="CCS44" s="231"/>
      <c r="CCT44" s="231"/>
      <c r="CCU44" s="231"/>
      <c r="CCV44" s="231"/>
      <c r="CCW44" s="231"/>
      <c r="CCX44" s="231"/>
      <c r="CCY44" s="231"/>
      <c r="CCZ44" s="231"/>
      <c r="CDA44" s="231"/>
      <c r="CDB44" s="231"/>
      <c r="CDC44" s="231"/>
      <c r="CDD44" s="231"/>
      <c r="CDE44" s="231"/>
      <c r="CDF44" s="231"/>
      <c r="CDG44" s="231"/>
      <c r="CDH44" s="231"/>
      <c r="CDI44" s="231"/>
      <c r="CDJ44" s="231"/>
      <c r="CDK44" s="231"/>
      <c r="CDL44" s="231"/>
      <c r="CDM44" s="231"/>
      <c r="CDN44" s="231"/>
      <c r="CDO44" s="231"/>
      <c r="CDP44" s="231"/>
      <c r="CDQ44" s="231"/>
      <c r="CDR44" s="231"/>
      <c r="CDS44" s="231"/>
      <c r="CDT44" s="231"/>
      <c r="CDU44" s="231"/>
      <c r="CDV44" s="231"/>
      <c r="CDW44" s="231"/>
      <c r="CDX44" s="231"/>
      <c r="CDY44" s="231"/>
      <c r="CDZ44" s="231"/>
      <c r="CEA44" s="231"/>
      <c r="CEB44" s="231"/>
      <c r="CEC44" s="231"/>
      <c r="CED44" s="231"/>
      <c r="CEE44" s="231"/>
      <c r="CEF44" s="231"/>
      <c r="CEG44" s="231"/>
      <c r="CEH44" s="231"/>
      <c r="CEI44" s="231"/>
      <c r="CEJ44" s="231"/>
      <c r="CEK44" s="231"/>
      <c r="CEL44" s="231"/>
      <c r="CEM44" s="231"/>
      <c r="CEN44" s="231"/>
      <c r="CEO44" s="231"/>
      <c r="CEP44" s="231"/>
      <c r="CEQ44" s="231"/>
      <c r="CER44" s="231"/>
      <c r="CES44" s="231"/>
      <c r="CET44" s="231"/>
      <c r="CEU44" s="231"/>
      <c r="CEV44" s="231"/>
      <c r="CEW44" s="231"/>
      <c r="CEX44" s="231"/>
      <c r="CEY44" s="231"/>
      <c r="CEZ44" s="231"/>
      <c r="CFA44" s="231"/>
      <c r="CFB44" s="231"/>
      <c r="CFC44" s="231"/>
      <c r="CFD44" s="231"/>
      <c r="CFE44" s="231"/>
      <c r="CFF44" s="231"/>
      <c r="CFG44" s="231"/>
      <c r="CFH44" s="231"/>
      <c r="CFI44" s="231"/>
      <c r="CFJ44" s="231"/>
      <c r="CFK44" s="231"/>
      <c r="CFL44" s="231"/>
      <c r="CFM44" s="231"/>
      <c r="CFN44" s="231"/>
      <c r="CFO44" s="231"/>
      <c r="CFP44" s="231"/>
      <c r="CFQ44" s="231"/>
      <c r="CFR44" s="231"/>
      <c r="CFS44" s="231"/>
      <c r="CFT44" s="231"/>
      <c r="CFU44" s="231"/>
      <c r="CFV44" s="231"/>
      <c r="CFW44" s="231"/>
      <c r="CFX44" s="231"/>
      <c r="CFY44" s="231"/>
      <c r="CFZ44" s="231"/>
      <c r="CGA44" s="231"/>
      <c r="CGB44" s="231"/>
      <c r="CGC44" s="231"/>
      <c r="CGD44" s="231"/>
      <c r="CGE44" s="231"/>
      <c r="CGF44" s="231"/>
      <c r="CGG44" s="231"/>
      <c r="CGH44" s="231"/>
      <c r="CGI44" s="231"/>
      <c r="CGJ44" s="231"/>
      <c r="CGK44" s="231"/>
      <c r="CGL44" s="231"/>
      <c r="CGM44" s="231"/>
      <c r="CGN44" s="231"/>
      <c r="CGO44" s="231"/>
      <c r="CGP44" s="231"/>
      <c r="CGQ44" s="231"/>
      <c r="CGR44" s="231"/>
      <c r="CGS44" s="231"/>
      <c r="CGT44" s="231"/>
      <c r="CGU44" s="231"/>
      <c r="CGV44" s="231"/>
      <c r="CGW44" s="231"/>
      <c r="CGX44" s="231"/>
      <c r="CGY44" s="231"/>
      <c r="CGZ44" s="231"/>
      <c r="CHA44" s="231"/>
      <c r="CHB44" s="231"/>
      <c r="CHC44" s="231"/>
      <c r="CHD44" s="231"/>
      <c r="CHE44" s="231"/>
      <c r="CHF44" s="231"/>
      <c r="CHG44" s="231"/>
      <c r="CHH44" s="231"/>
      <c r="CHI44" s="231"/>
      <c r="CHJ44" s="231"/>
      <c r="CHK44" s="231"/>
      <c r="CHL44" s="231"/>
      <c r="CHM44" s="231"/>
      <c r="CHN44" s="231"/>
      <c r="CHO44" s="231"/>
      <c r="CHP44" s="231"/>
      <c r="CHQ44" s="231"/>
      <c r="CHR44" s="231"/>
      <c r="CHS44" s="231"/>
      <c r="CHT44" s="231"/>
      <c r="CHU44" s="231"/>
      <c r="CHV44" s="231"/>
      <c r="CHW44" s="231"/>
      <c r="CHX44" s="231"/>
      <c r="CHY44" s="231"/>
      <c r="CHZ44" s="231"/>
      <c r="CIA44" s="231"/>
      <c r="CIB44" s="231"/>
      <c r="CIC44" s="231"/>
      <c r="CID44" s="231"/>
      <c r="CIE44" s="231"/>
      <c r="CIF44" s="231"/>
      <c r="CIG44" s="231"/>
      <c r="CIH44" s="231"/>
      <c r="CII44" s="231"/>
      <c r="CIJ44" s="231"/>
      <c r="CIK44" s="231"/>
      <c r="CIL44" s="231"/>
      <c r="CIM44" s="231"/>
      <c r="CIN44" s="231"/>
      <c r="CIO44" s="231"/>
      <c r="CIP44" s="231"/>
      <c r="CIQ44" s="231"/>
      <c r="CIR44" s="231"/>
      <c r="CIS44" s="231"/>
      <c r="CIT44" s="231"/>
      <c r="CIU44" s="231"/>
      <c r="CIV44" s="231"/>
      <c r="CIW44" s="231"/>
      <c r="CIX44" s="231"/>
      <c r="CIY44" s="231"/>
      <c r="CIZ44" s="231"/>
      <c r="CJA44" s="231"/>
      <c r="CJB44" s="231"/>
      <c r="CJC44" s="231"/>
      <c r="CJD44" s="231"/>
      <c r="CJE44" s="231"/>
      <c r="CJF44" s="231"/>
      <c r="CJG44" s="231"/>
      <c r="CJH44" s="231"/>
      <c r="CJI44" s="231"/>
      <c r="CJJ44" s="231"/>
      <c r="CJK44" s="231"/>
      <c r="CJL44" s="231"/>
      <c r="CJM44" s="231"/>
      <c r="CJN44" s="231"/>
      <c r="CJO44" s="231"/>
      <c r="CJP44" s="231"/>
      <c r="CJQ44" s="231"/>
      <c r="CJR44" s="231"/>
      <c r="CJS44" s="231"/>
      <c r="CJT44" s="231"/>
      <c r="CJU44" s="231"/>
      <c r="CJV44" s="231"/>
      <c r="CJW44" s="231"/>
      <c r="CJX44" s="231"/>
      <c r="CJY44" s="231"/>
      <c r="CJZ44" s="231"/>
      <c r="CKA44" s="231"/>
      <c r="CKB44" s="231"/>
      <c r="CKC44" s="231"/>
      <c r="CKD44" s="231"/>
      <c r="CKE44" s="231"/>
      <c r="CKF44" s="231"/>
      <c r="CKG44" s="231"/>
      <c r="CKH44" s="231"/>
      <c r="CKI44" s="231"/>
      <c r="CKJ44" s="231"/>
      <c r="CKK44" s="231"/>
      <c r="CKL44" s="231"/>
      <c r="CKM44" s="231"/>
      <c r="CKN44" s="231"/>
      <c r="CKO44" s="231"/>
      <c r="CKP44" s="231"/>
      <c r="CKQ44" s="231"/>
      <c r="CKR44" s="231"/>
      <c r="CKS44" s="231"/>
      <c r="CKT44" s="231"/>
      <c r="CKU44" s="231"/>
      <c r="CKV44" s="231"/>
      <c r="CKW44" s="231"/>
      <c r="CKX44" s="231"/>
      <c r="CKY44" s="231"/>
      <c r="CKZ44" s="231"/>
      <c r="CLA44" s="231"/>
      <c r="CLB44" s="231"/>
      <c r="CLC44" s="231"/>
      <c r="CLD44" s="231"/>
      <c r="CLE44" s="231"/>
      <c r="CLF44" s="231"/>
      <c r="CLG44" s="231"/>
      <c r="CLH44" s="231"/>
      <c r="CLI44" s="231"/>
      <c r="CLJ44" s="231"/>
      <c r="CLK44" s="231"/>
      <c r="CLL44" s="231"/>
      <c r="CLM44" s="231"/>
      <c r="CLN44" s="231"/>
      <c r="CLO44" s="231"/>
      <c r="CLP44" s="231"/>
      <c r="CLQ44" s="231"/>
      <c r="CLR44" s="231"/>
      <c r="CLS44" s="231"/>
      <c r="CLT44" s="231"/>
      <c r="CLU44" s="231"/>
      <c r="CLV44" s="231"/>
      <c r="CLW44" s="231"/>
      <c r="CLX44" s="231"/>
      <c r="CLY44" s="231"/>
      <c r="CLZ44" s="231"/>
      <c r="CMA44" s="231"/>
      <c r="CMB44" s="231"/>
      <c r="CMC44" s="231"/>
      <c r="CMD44" s="231"/>
      <c r="CME44" s="231"/>
      <c r="CMF44" s="231"/>
      <c r="CMG44" s="231"/>
      <c r="CMH44" s="231"/>
      <c r="CMI44" s="231"/>
      <c r="CMJ44" s="231"/>
      <c r="CMK44" s="231"/>
      <c r="CML44" s="231"/>
      <c r="CMM44" s="231"/>
      <c r="CMN44" s="231"/>
      <c r="CMO44" s="231"/>
      <c r="CMP44" s="231"/>
      <c r="CMQ44" s="231"/>
      <c r="CMR44" s="231"/>
      <c r="CMS44" s="231"/>
      <c r="CMT44" s="231"/>
      <c r="CMU44" s="231"/>
      <c r="CMV44" s="231"/>
      <c r="CMW44" s="231"/>
      <c r="CMX44" s="231"/>
      <c r="CMY44" s="231"/>
      <c r="CMZ44" s="231"/>
      <c r="CNA44" s="231"/>
      <c r="CNB44" s="231"/>
      <c r="CNC44" s="231"/>
      <c r="CND44" s="231"/>
      <c r="CNE44" s="231"/>
      <c r="CNF44" s="231"/>
      <c r="CNG44" s="231"/>
      <c r="CNH44" s="231"/>
      <c r="CNI44" s="231"/>
      <c r="CNJ44" s="231"/>
      <c r="CNK44" s="231"/>
      <c r="CNL44" s="231"/>
      <c r="CNM44" s="231"/>
      <c r="CNN44" s="231"/>
      <c r="CNO44" s="231"/>
      <c r="CNP44" s="231"/>
      <c r="CNQ44" s="231"/>
      <c r="CNR44" s="231"/>
      <c r="CNS44" s="231"/>
      <c r="CNT44" s="231"/>
      <c r="CNU44" s="231"/>
      <c r="CNV44" s="231"/>
      <c r="CNW44" s="231"/>
      <c r="CNX44" s="231"/>
      <c r="CNY44" s="231"/>
      <c r="CNZ44" s="231"/>
      <c r="COA44" s="231"/>
      <c r="COB44" s="231"/>
      <c r="COC44" s="231"/>
      <c r="COD44" s="231"/>
      <c r="COE44" s="231"/>
      <c r="COF44" s="231"/>
      <c r="COG44" s="231"/>
      <c r="COH44" s="231"/>
      <c r="COI44" s="231"/>
      <c r="COJ44" s="231"/>
      <c r="COK44" s="231"/>
      <c r="COL44" s="231"/>
      <c r="COM44" s="231"/>
      <c r="CON44" s="231"/>
      <c r="COO44" s="231"/>
      <c r="COP44" s="231"/>
      <c r="COQ44" s="231"/>
      <c r="COR44" s="231"/>
      <c r="COS44" s="231"/>
      <c r="COT44" s="231"/>
      <c r="COU44" s="231"/>
      <c r="COV44" s="231"/>
      <c r="COW44" s="231"/>
      <c r="COX44" s="231"/>
      <c r="COY44" s="231"/>
      <c r="COZ44" s="231"/>
      <c r="CPA44" s="231"/>
      <c r="CPB44" s="231"/>
      <c r="CPC44" s="231"/>
      <c r="CPD44" s="231"/>
      <c r="CPE44" s="231"/>
      <c r="CPF44" s="231"/>
      <c r="CPG44" s="231"/>
      <c r="CPH44" s="231"/>
      <c r="CPI44" s="231"/>
      <c r="CPJ44" s="231"/>
      <c r="CPK44" s="231"/>
      <c r="CPL44" s="231"/>
      <c r="CPM44" s="231"/>
      <c r="CPN44" s="231"/>
      <c r="CPO44" s="231"/>
      <c r="CPP44" s="231"/>
      <c r="CPQ44" s="231"/>
      <c r="CPR44" s="231"/>
      <c r="CPS44" s="231"/>
      <c r="CPT44" s="231"/>
      <c r="CPU44" s="231"/>
      <c r="CPV44" s="231"/>
      <c r="CPW44" s="231"/>
      <c r="CPX44" s="231"/>
      <c r="CPY44" s="231"/>
      <c r="CPZ44" s="231"/>
      <c r="CQA44" s="231"/>
      <c r="CQB44" s="231"/>
      <c r="CQC44" s="231"/>
      <c r="CQD44" s="231"/>
      <c r="CQE44" s="231"/>
      <c r="CQF44" s="231"/>
      <c r="CQG44" s="231"/>
      <c r="CQH44" s="231"/>
      <c r="CQI44" s="231"/>
      <c r="CQJ44" s="231"/>
      <c r="CQK44" s="231"/>
      <c r="CQL44" s="231"/>
      <c r="CQM44" s="231"/>
      <c r="CQN44" s="231"/>
      <c r="CQO44" s="231"/>
      <c r="CQP44" s="231"/>
      <c r="CQQ44" s="231"/>
      <c r="CQR44" s="231"/>
      <c r="CQS44" s="231"/>
      <c r="CQT44" s="231"/>
      <c r="CQU44" s="231"/>
      <c r="CQV44" s="231"/>
      <c r="CQW44" s="231"/>
      <c r="CQX44" s="231"/>
      <c r="CQY44" s="231"/>
      <c r="CQZ44" s="231"/>
      <c r="CRA44" s="231"/>
      <c r="CRB44" s="231"/>
      <c r="CRC44" s="231"/>
      <c r="CRD44" s="231"/>
      <c r="CRE44" s="231"/>
      <c r="CRF44" s="231"/>
      <c r="CRG44" s="231"/>
      <c r="CRH44" s="231"/>
      <c r="CRI44" s="231"/>
      <c r="CRJ44" s="231"/>
      <c r="CRK44" s="231"/>
      <c r="CRL44" s="231"/>
      <c r="CRM44" s="231"/>
      <c r="CRN44" s="231"/>
      <c r="CRO44" s="231"/>
      <c r="CRP44" s="231"/>
      <c r="CRQ44" s="231"/>
      <c r="CRR44" s="231"/>
      <c r="CRS44" s="231"/>
      <c r="CRT44" s="231"/>
      <c r="CRU44" s="231"/>
      <c r="CRV44" s="231"/>
      <c r="CRW44" s="231"/>
      <c r="CRX44" s="231"/>
      <c r="CRY44" s="231"/>
      <c r="CRZ44" s="231"/>
      <c r="CSA44" s="231"/>
      <c r="CSB44" s="231"/>
      <c r="CSC44" s="231"/>
      <c r="CSD44" s="231"/>
      <c r="CSE44" s="231"/>
      <c r="CSF44" s="231"/>
      <c r="CSG44" s="231"/>
      <c r="CSH44" s="231"/>
      <c r="CSI44" s="231"/>
      <c r="CSJ44" s="231"/>
      <c r="CSK44" s="231"/>
      <c r="CSL44" s="231"/>
      <c r="CSM44" s="231"/>
      <c r="CSN44" s="231"/>
      <c r="CSO44" s="231"/>
      <c r="CSP44" s="231"/>
      <c r="CSQ44" s="231"/>
      <c r="CSR44" s="231"/>
      <c r="CSS44" s="231"/>
      <c r="CST44" s="231"/>
      <c r="CSU44" s="231"/>
      <c r="CSV44" s="231"/>
      <c r="CSW44" s="231"/>
      <c r="CSX44" s="231"/>
      <c r="CSY44" s="231"/>
      <c r="CSZ44" s="231"/>
      <c r="CTA44" s="231"/>
      <c r="CTB44" s="231"/>
      <c r="CTC44" s="231"/>
      <c r="CTD44" s="231"/>
      <c r="CTE44" s="231"/>
      <c r="CTF44" s="231"/>
      <c r="CTG44" s="231"/>
      <c r="CTH44" s="231"/>
      <c r="CTI44" s="231"/>
      <c r="CTJ44" s="231"/>
      <c r="CTK44" s="231"/>
      <c r="CTL44" s="231"/>
      <c r="CTM44" s="231"/>
      <c r="CTN44" s="231"/>
      <c r="CTO44" s="231"/>
      <c r="CTP44" s="231"/>
      <c r="CTQ44" s="231"/>
      <c r="CTR44" s="231"/>
      <c r="CTS44" s="231"/>
      <c r="CTT44" s="231"/>
      <c r="CTU44" s="231"/>
      <c r="CTV44" s="231"/>
      <c r="CTW44" s="231"/>
      <c r="CTX44" s="231"/>
      <c r="CTY44" s="231"/>
      <c r="CTZ44" s="231"/>
      <c r="CUA44" s="231"/>
      <c r="CUB44" s="231"/>
      <c r="CUC44" s="231"/>
      <c r="CUD44" s="231"/>
      <c r="CUE44" s="231"/>
      <c r="CUF44" s="231"/>
      <c r="CUG44" s="231"/>
      <c r="CUH44" s="231"/>
      <c r="CUI44" s="231"/>
      <c r="CUJ44" s="231"/>
      <c r="CUK44" s="231"/>
      <c r="CUL44" s="231"/>
      <c r="CUM44" s="231"/>
      <c r="CUN44" s="231"/>
      <c r="CUO44" s="231"/>
      <c r="CUP44" s="231"/>
      <c r="CUQ44" s="231"/>
      <c r="CUR44" s="231"/>
      <c r="CUS44" s="231"/>
      <c r="CUT44" s="231"/>
      <c r="CUU44" s="231"/>
      <c r="CUV44" s="231"/>
      <c r="CUW44" s="231"/>
      <c r="CUX44" s="231"/>
      <c r="CUY44" s="231"/>
      <c r="CUZ44" s="231"/>
      <c r="CVA44" s="231"/>
      <c r="CVB44" s="231"/>
      <c r="CVC44" s="231"/>
      <c r="CVD44" s="231"/>
      <c r="CVE44" s="231"/>
      <c r="CVF44" s="231"/>
      <c r="CVG44" s="231"/>
      <c r="CVH44" s="231"/>
      <c r="CVI44" s="231"/>
      <c r="CVJ44" s="231"/>
      <c r="CVK44" s="231"/>
      <c r="CVL44" s="231"/>
      <c r="CVM44" s="231"/>
      <c r="CVN44" s="231"/>
      <c r="CVO44" s="231"/>
      <c r="CVP44" s="231"/>
      <c r="CVQ44" s="231"/>
      <c r="CVR44" s="231"/>
      <c r="CVS44" s="231"/>
      <c r="CVT44" s="231"/>
      <c r="CVU44" s="231"/>
      <c r="CVV44" s="231"/>
      <c r="CVW44" s="231"/>
      <c r="CVX44" s="231"/>
      <c r="CVY44" s="231"/>
      <c r="CVZ44" s="231"/>
      <c r="CWA44" s="231"/>
      <c r="CWB44" s="231"/>
      <c r="CWC44" s="231"/>
      <c r="CWD44" s="231"/>
      <c r="CWE44" s="231"/>
      <c r="CWF44" s="231"/>
      <c r="CWG44" s="231"/>
      <c r="CWH44" s="231"/>
      <c r="CWI44" s="231"/>
      <c r="CWJ44" s="231"/>
      <c r="CWK44" s="231"/>
      <c r="CWL44" s="231"/>
      <c r="CWM44" s="231"/>
      <c r="CWN44" s="231"/>
      <c r="CWO44" s="231"/>
      <c r="CWP44" s="231"/>
      <c r="CWQ44" s="231"/>
      <c r="CWR44" s="231"/>
      <c r="CWS44" s="231"/>
      <c r="CWT44" s="231"/>
      <c r="CWU44" s="231"/>
      <c r="CWV44" s="231"/>
      <c r="CWW44" s="231"/>
      <c r="CWX44" s="231"/>
      <c r="CWY44" s="231"/>
      <c r="CWZ44" s="231"/>
      <c r="CXA44" s="231"/>
      <c r="CXB44" s="231"/>
      <c r="CXC44" s="231"/>
      <c r="CXD44" s="231"/>
      <c r="CXE44" s="231"/>
      <c r="CXF44" s="231"/>
      <c r="CXG44" s="231"/>
      <c r="CXH44" s="231"/>
      <c r="CXI44" s="231"/>
      <c r="CXJ44" s="231"/>
      <c r="CXK44" s="231"/>
      <c r="CXL44" s="231"/>
      <c r="CXM44" s="231"/>
      <c r="CXN44" s="231"/>
      <c r="CXO44" s="231"/>
      <c r="CXP44" s="231"/>
      <c r="CXQ44" s="231"/>
      <c r="CXR44" s="231"/>
      <c r="CXS44" s="231"/>
      <c r="CXT44" s="231"/>
      <c r="CXU44" s="231"/>
      <c r="CXV44" s="231"/>
      <c r="CXW44" s="231"/>
      <c r="CXX44" s="231"/>
      <c r="CXY44" s="231"/>
      <c r="CXZ44" s="231"/>
      <c r="CYA44" s="231"/>
      <c r="CYB44" s="231"/>
      <c r="CYC44" s="231"/>
      <c r="CYD44" s="231"/>
      <c r="CYE44" s="231"/>
      <c r="CYF44" s="231"/>
      <c r="CYG44" s="231"/>
      <c r="CYH44" s="231"/>
      <c r="CYI44" s="231"/>
      <c r="CYJ44" s="231"/>
      <c r="CYK44" s="231"/>
      <c r="CYL44" s="231"/>
      <c r="CYM44" s="231"/>
      <c r="CYN44" s="231"/>
      <c r="CYO44" s="231"/>
      <c r="CYP44" s="231"/>
      <c r="CYQ44" s="231"/>
      <c r="CYR44" s="231"/>
      <c r="CYS44" s="231"/>
      <c r="CYT44" s="231"/>
      <c r="CYU44" s="231"/>
      <c r="CYV44" s="231"/>
      <c r="CYW44" s="231"/>
      <c r="CYX44" s="231"/>
      <c r="CYY44" s="231"/>
      <c r="CYZ44" s="231"/>
      <c r="CZA44" s="231"/>
      <c r="CZB44" s="231"/>
      <c r="CZC44" s="231"/>
      <c r="CZD44" s="231"/>
      <c r="CZE44" s="231"/>
      <c r="CZF44" s="231"/>
      <c r="CZG44" s="231"/>
      <c r="CZH44" s="231"/>
      <c r="CZI44" s="231"/>
      <c r="CZJ44" s="231"/>
      <c r="CZK44" s="231"/>
      <c r="CZL44" s="231"/>
      <c r="CZM44" s="231"/>
      <c r="CZN44" s="231"/>
      <c r="CZO44" s="231"/>
      <c r="CZP44" s="231"/>
      <c r="CZQ44" s="231"/>
      <c r="CZR44" s="231"/>
      <c r="CZS44" s="231"/>
      <c r="CZT44" s="231"/>
      <c r="CZU44" s="231"/>
      <c r="CZV44" s="231"/>
      <c r="CZW44" s="231"/>
      <c r="CZX44" s="231"/>
      <c r="CZY44" s="231"/>
      <c r="CZZ44" s="231"/>
      <c r="DAA44" s="231"/>
      <c r="DAB44" s="231"/>
      <c r="DAC44" s="231"/>
      <c r="DAD44" s="231"/>
      <c r="DAE44" s="231"/>
      <c r="DAF44" s="231"/>
      <c r="DAG44" s="231"/>
      <c r="DAH44" s="231"/>
      <c r="DAI44" s="231"/>
      <c r="DAJ44" s="231"/>
      <c r="DAK44" s="231"/>
      <c r="DAL44" s="231"/>
      <c r="DAM44" s="231"/>
      <c r="DAN44" s="231"/>
      <c r="DAO44" s="231"/>
      <c r="DAP44" s="231"/>
      <c r="DAQ44" s="231"/>
      <c r="DAR44" s="231"/>
      <c r="DAS44" s="231"/>
      <c r="DAT44" s="231"/>
      <c r="DAU44" s="231"/>
      <c r="DAV44" s="231"/>
      <c r="DAW44" s="231"/>
      <c r="DAX44" s="231"/>
      <c r="DAY44" s="231"/>
      <c r="DAZ44" s="231"/>
      <c r="DBA44" s="231"/>
      <c r="DBB44" s="231"/>
      <c r="DBC44" s="231"/>
      <c r="DBD44" s="231"/>
      <c r="DBE44" s="231"/>
      <c r="DBF44" s="231"/>
      <c r="DBG44" s="231"/>
      <c r="DBH44" s="231"/>
      <c r="DBI44" s="231"/>
      <c r="DBJ44" s="231"/>
      <c r="DBK44" s="231"/>
      <c r="DBL44" s="231"/>
      <c r="DBM44" s="231"/>
      <c r="DBN44" s="231"/>
      <c r="DBO44" s="231"/>
      <c r="DBP44" s="231"/>
      <c r="DBQ44" s="231"/>
      <c r="DBR44" s="231"/>
      <c r="DBS44" s="231"/>
      <c r="DBT44" s="231"/>
      <c r="DBU44" s="231"/>
      <c r="DBV44" s="231"/>
      <c r="DBW44" s="231"/>
      <c r="DBX44" s="231"/>
      <c r="DBY44" s="231"/>
      <c r="DBZ44" s="231"/>
      <c r="DCA44" s="231"/>
      <c r="DCB44" s="231"/>
      <c r="DCC44" s="231"/>
      <c r="DCD44" s="231"/>
      <c r="DCE44" s="231"/>
      <c r="DCF44" s="231"/>
      <c r="DCG44" s="231"/>
      <c r="DCH44" s="231"/>
      <c r="DCI44" s="231"/>
      <c r="DCJ44" s="231"/>
      <c r="DCK44" s="231"/>
      <c r="DCL44" s="231"/>
      <c r="DCM44" s="231"/>
      <c r="DCN44" s="231"/>
      <c r="DCO44" s="231"/>
      <c r="DCP44" s="231"/>
      <c r="DCQ44" s="231"/>
      <c r="DCR44" s="231"/>
      <c r="DCS44" s="231"/>
      <c r="DCT44" s="231"/>
      <c r="DCU44" s="231"/>
      <c r="DCV44" s="231"/>
      <c r="DCW44" s="231"/>
      <c r="DCX44" s="231"/>
      <c r="DCY44" s="231"/>
      <c r="DCZ44" s="231"/>
      <c r="DDA44" s="231"/>
      <c r="DDB44" s="231"/>
      <c r="DDC44" s="231"/>
      <c r="DDD44" s="231"/>
      <c r="DDE44" s="231"/>
      <c r="DDF44" s="231"/>
      <c r="DDG44" s="231"/>
      <c r="DDH44" s="231"/>
      <c r="DDI44" s="231"/>
      <c r="DDJ44" s="231"/>
      <c r="DDK44" s="231"/>
      <c r="DDL44" s="231"/>
      <c r="DDM44" s="231"/>
      <c r="DDN44" s="231"/>
      <c r="DDO44" s="231"/>
      <c r="DDP44" s="231"/>
      <c r="DDQ44" s="231"/>
      <c r="DDR44" s="231"/>
      <c r="DDS44" s="231"/>
      <c r="DDT44" s="231"/>
      <c r="DDU44" s="231"/>
      <c r="DDV44" s="231"/>
      <c r="DDW44" s="231"/>
      <c r="DDX44" s="231"/>
      <c r="DDY44" s="231"/>
      <c r="DDZ44" s="231"/>
      <c r="DEA44" s="231"/>
      <c r="DEB44" s="231"/>
      <c r="DEC44" s="231"/>
      <c r="DED44" s="231"/>
      <c r="DEE44" s="231"/>
      <c r="DEF44" s="231"/>
      <c r="DEG44" s="231"/>
      <c r="DEH44" s="231"/>
      <c r="DEI44" s="231"/>
      <c r="DEJ44" s="231"/>
      <c r="DEK44" s="231"/>
      <c r="DEL44" s="231"/>
      <c r="DEM44" s="231"/>
      <c r="DEN44" s="231"/>
      <c r="DEO44" s="231"/>
      <c r="DEP44" s="231"/>
      <c r="DEQ44" s="231"/>
      <c r="DER44" s="231"/>
      <c r="DES44" s="231"/>
      <c r="DET44" s="231"/>
      <c r="DEU44" s="231"/>
      <c r="DEV44" s="231"/>
      <c r="DEW44" s="231"/>
      <c r="DEX44" s="231"/>
      <c r="DEY44" s="231"/>
      <c r="DEZ44" s="231"/>
      <c r="DFA44" s="231"/>
      <c r="DFB44" s="231"/>
      <c r="DFC44" s="231"/>
      <c r="DFD44" s="231"/>
      <c r="DFE44" s="231"/>
      <c r="DFF44" s="231"/>
      <c r="DFG44" s="231"/>
      <c r="DFH44" s="231"/>
      <c r="DFI44" s="231"/>
      <c r="DFJ44" s="231"/>
      <c r="DFK44" s="231"/>
      <c r="DFL44" s="231"/>
      <c r="DFM44" s="231"/>
      <c r="DFN44" s="231"/>
      <c r="DFO44" s="231"/>
      <c r="DFP44" s="231"/>
      <c r="DFQ44" s="231"/>
      <c r="DFR44" s="231"/>
      <c r="DFS44" s="231"/>
      <c r="DFT44" s="231"/>
      <c r="DFU44" s="231"/>
      <c r="DFV44" s="231"/>
      <c r="DFW44" s="231"/>
      <c r="DFX44" s="231"/>
      <c r="DFY44" s="231"/>
      <c r="DFZ44" s="231"/>
      <c r="DGA44" s="231"/>
      <c r="DGB44" s="231"/>
      <c r="DGC44" s="231"/>
      <c r="DGD44" s="231"/>
      <c r="DGE44" s="231"/>
      <c r="DGF44" s="231"/>
      <c r="DGG44" s="231"/>
      <c r="DGH44" s="231"/>
      <c r="DGI44" s="231"/>
      <c r="DGJ44" s="231"/>
      <c r="DGK44" s="231"/>
      <c r="DGL44" s="231"/>
      <c r="DGM44" s="231"/>
      <c r="DGN44" s="231"/>
      <c r="DGO44" s="231"/>
      <c r="DGP44" s="231"/>
      <c r="DGQ44" s="231"/>
      <c r="DGR44" s="231"/>
      <c r="DGS44" s="231"/>
      <c r="DGT44" s="231"/>
      <c r="DGU44" s="231"/>
      <c r="DGV44" s="231"/>
      <c r="DGW44" s="231"/>
      <c r="DGX44" s="231"/>
      <c r="DGY44" s="231"/>
      <c r="DGZ44" s="231"/>
      <c r="DHA44" s="231"/>
      <c r="DHB44" s="231"/>
      <c r="DHC44" s="231"/>
      <c r="DHD44" s="231"/>
      <c r="DHE44" s="231"/>
      <c r="DHF44" s="231"/>
      <c r="DHG44" s="231"/>
      <c r="DHH44" s="231"/>
      <c r="DHI44" s="231"/>
      <c r="DHJ44" s="231"/>
      <c r="DHK44" s="231"/>
      <c r="DHL44" s="231"/>
      <c r="DHM44" s="231"/>
      <c r="DHN44" s="231"/>
      <c r="DHO44" s="231"/>
      <c r="DHP44" s="231"/>
      <c r="DHQ44" s="231"/>
      <c r="DHR44" s="231"/>
      <c r="DHS44" s="231"/>
      <c r="DHT44" s="231"/>
      <c r="DHU44" s="231"/>
      <c r="DHV44" s="231"/>
      <c r="DHW44" s="231"/>
      <c r="DHX44" s="231"/>
      <c r="DHY44" s="231"/>
      <c r="DHZ44" s="231"/>
      <c r="DIA44" s="231"/>
      <c r="DIB44" s="231"/>
      <c r="DIC44" s="231"/>
      <c r="DID44" s="231"/>
      <c r="DIE44" s="231"/>
      <c r="DIF44" s="231"/>
      <c r="DIG44" s="231"/>
      <c r="DIH44" s="231"/>
      <c r="DII44" s="231"/>
      <c r="DIJ44" s="231"/>
      <c r="DIK44" s="231"/>
      <c r="DIL44" s="231"/>
      <c r="DIM44" s="231"/>
      <c r="DIN44" s="231"/>
      <c r="DIO44" s="231"/>
      <c r="DIP44" s="231"/>
      <c r="DIQ44" s="231"/>
      <c r="DIR44" s="231"/>
      <c r="DIS44" s="231"/>
      <c r="DIT44" s="231"/>
      <c r="DIU44" s="231"/>
      <c r="DIV44" s="231"/>
      <c r="DIW44" s="231"/>
      <c r="DIX44" s="231"/>
      <c r="DIY44" s="231"/>
      <c r="DIZ44" s="231"/>
      <c r="DJA44" s="231"/>
      <c r="DJB44" s="231"/>
      <c r="DJC44" s="231"/>
      <c r="DJD44" s="231"/>
      <c r="DJE44" s="231"/>
      <c r="DJF44" s="231"/>
      <c r="DJG44" s="231"/>
      <c r="DJH44" s="231"/>
      <c r="DJI44" s="231"/>
      <c r="DJJ44" s="231"/>
      <c r="DJK44" s="231"/>
      <c r="DJL44" s="231"/>
      <c r="DJM44" s="231"/>
      <c r="DJN44" s="231"/>
      <c r="DJO44" s="231"/>
      <c r="DJP44" s="231"/>
      <c r="DJQ44" s="231"/>
      <c r="DJR44" s="231"/>
      <c r="DJS44" s="231"/>
      <c r="DJT44" s="231"/>
      <c r="DJU44" s="231"/>
      <c r="DJV44" s="231"/>
      <c r="DJW44" s="231"/>
      <c r="DJX44" s="231"/>
      <c r="DJY44" s="231"/>
      <c r="DJZ44" s="231"/>
      <c r="DKA44" s="231"/>
      <c r="DKB44" s="231"/>
      <c r="DKC44" s="231"/>
      <c r="DKD44" s="231"/>
      <c r="DKE44" s="231"/>
      <c r="DKF44" s="231"/>
      <c r="DKG44" s="231"/>
      <c r="DKH44" s="231"/>
      <c r="DKI44" s="231"/>
      <c r="DKJ44" s="231"/>
      <c r="DKK44" s="231"/>
      <c r="DKL44" s="231"/>
      <c r="DKM44" s="231"/>
      <c r="DKN44" s="231"/>
      <c r="DKO44" s="231"/>
      <c r="DKP44" s="231"/>
      <c r="DKQ44" s="231"/>
      <c r="DKR44" s="231"/>
      <c r="DKS44" s="231"/>
      <c r="DKT44" s="231"/>
      <c r="DKU44" s="231"/>
      <c r="DKV44" s="231"/>
      <c r="DKW44" s="231"/>
      <c r="DKX44" s="231"/>
      <c r="DKY44" s="231"/>
      <c r="DKZ44" s="231"/>
      <c r="DLA44" s="231"/>
      <c r="DLB44" s="231"/>
      <c r="DLC44" s="231"/>
      <c r="DLD44" s="231"/>
      <c r="DLE44" s="231"/>
      <c r="DLF44" s="231"/>
      <c r="DLG44" s="231"/>
      <c r="DLH44" s="231"/>
      <c r="DLI44" s="231"/>
      <c r="DLJ44" s="231"/>
      <c r="DLK44" s="231"/>
      <c r="DLL44" s="231"/>
      <c r="DLM44" s="231"/>
      <c r="DLN44" s="231"/>
      <c r="DLO44" s="231"/>
      <c r="DLP44" s="231"/>
      <c r="DLQ44" s="231"/>
      <c r="DLR44" s="231"/>
      <c r="DLS44" s="231"/>
      <c r="DLT44" s="231"/>
      <c r="DLU44" s="231"/>
      <c r="DLV44" s="231"/>
      <c r="DLW44" s="231"/>
      <c r="DLX44" s="231"/>
      <c r="DLY44" s="231"/>
      <c r="DLZ44" s="231"/>
      <c r="DMA44" s="231"/>
      <c r="DMB44" s="231"/>
      <c r="DMC44" s="231"/>
      <c r="DMD44" s="231"/>
      <c r="DME44" s="231"/>
      <c r="DMF44" s="231"/>
      <c r="DMG44" s="231"/>
      <c r="DMH44" s="231"/>
      <c r="DMI44" s="231"/>
      <c r="DMJ44" s="231"/>
      <c r="DMK44" s="231"/>
      <c r="DML44" s="231"/>
      <c r="DMM44" s="231"/>
      <c r="DMN44" s="231"/>
      <c r="DMO44" s="231"/>
      <c r="DMP44" s="231"/>
      <c r="DMQ44" s="231"/>
      <c r="DMR44" s="231"/>
      <c r="DMS44" s="231"/>
      <c r="DMT44" s="231"/>
      <c r="DMU44" s="231"/>
      <c r="DMV44" s="231"/>
      <c r="DMW44" s="231"/>
      <c r="DMX44" s="231"/>
      <c r="DMY44" s="231"/>
      <c r="DMZ44" s="231"/>
      <c r="DNA44" s="231"/>
      <c r="DNB44" s="231"/>
      <c r="DNC44" s="231"/>
      <c r="DND44" s="231"/>
      <c r="DNE44" s="231"/>
      <c r="DNF44" s="231"/>
      <c r="DNG44" s="231"/>
      <c r="DNH44" s="231"/>
      <c r="DNI44" s="231"/>
      <c r="DNJ44" s="231"/>
      <c r="DNK44" s="231"/>
      <c r="DNL44" s="231"/>
      <c r="DNM44" s="231"/>
      <c r="DNN44" s="231"/>
      <c r="DNO44" s="231"/>
      <c r="DNP44" s="231"/>
      <c r="DNQ44" s="231"/>
      <c r="DNR44" s="231"/>
      <c r="DNS44" s="231"/>
      <c r="DNT44" s="231"/>
      <c r="DNU44" s="231"/>
      <c r="DNV44" s="231"/>
      <c r="DNW44" s="231"/>
      <c r="DNX44" s="231"/>
      <c r="DNY44" s="231"/>
      <c r="DNZ44" s="231"/>
      <c r="DOA44" s="231"/>
      <c r="DOB44" s="231"/>
      <c r="DOC44" s="231"/>
      <c r="DOD44" s="231"/>
      <c r="DOE44" s="231"/>
      <c r="DOF44" s="231"/>
      <c r="DOG44" s="231"/>
      <c r="DOH44" s="231"/>
      <c r="DOI44" s="231"/>
      <c r="DOJ44" s="231"/>
      <c r="DOK44" s="231"/>
      <c r="DOL44" s="231"/>
      <c r="DOM44" s="231"/>
      <c r="DON44" s="231"/>
      <c r="DOO44" s="231"/>
      <c r="DOP44" s="231"/>
      <c r="DOQ44" s="231"/>
      <c r="DOR44" s="231"/>
      <c r="DOS44" s="231"/>
      <c r="DOT44" s="231"/>
      <c r="DOU44" s="231"/>
      <c r="DOV44" s="231"/>
      <c r="DOW44" s="231"/>
      <c r="DOX44" s="231"/>
      <c r="DOY44" s="231"/>
      <c r="DOZ44" s="231"/>
      <c r="DPA44" s="231"/>
      <c r="DPB44" s="231"/>
      <c r="DPC44" s="231"/>
      <c r="DPD44" s="231"/>
      <c r="DPE44" s="231"/>
      <c r="DPF44" s="231"/>
      <c r="DPG44" s="231"/>
      <c r="DPH44" s="231"/>
      <c r="DPI44" s="231"/>
      <c r="DPJ44" s="231"/>
      <c r="DPK44" s="231"/>
      <c r="DPL44" s="231"/>
      <c r="DPM44" s="231"/>
      <c r="DPN44" s="231"/>
      <c r="DPO44" s="231"/>
      <c r="DPP44" s="231"/>
      <c r="DPQ44" s="231"/>
      <c r="DPR44" s="231"/>
      <c r="DPS44" s="231"/>
      <c r="DPT44" s="231"/>
      <c r="DPU44" s="231"/>
      <c r="DPV44" s="231"/>
      <c r="DPW44" s="231"/>
      <c r="DPX44" s="231"/>
      <c r="DPY44" s="231"/>
      <c r="DPZ44" s="231"/>
      <c r="DQA44" s="231"/>
      <c r="DQB44" s="231"/>
      <c r="DQC44" s="231"/>
      <c r="DQD44" s="231"/>
      <c r="DQE44" s="231"/>
      <c r="DQF44" s="231"/>
      <c r="DQG44" s="231"/>
      <c r="DQH44" s="231"/>
      <c r="DQI44" s="231"/>
      <c r="DQJ44" s="231"/>
      <c r="DQK44" s="231"/>
      <c r="DQL44" s="231"/>
      <c r="DQM44" s="231"/>
      <c r="DQN44" s="231"/>
      <c r="DQO44" s="231"/>
      <c r="DQP44" s="231"/>
      <c r="DQQ44" s="231"/>
      <c r="DQR44" s="231"/>
      <c r="DQS44" s="231"/>
      <c r="DQT44" s="231"/>
      <c r="DQU44" s="231"/>
      <c r="DQV44" s="231"/>
      <c r="DQW44" s="231"/>
      <c r="DQX44" s="231"/>
      <c r="DQY44" s="231"/>
      <c r="DQZ44" s="231"/>
      <c r="DRA44" s="231"/>
      <c r="DRB44" s="231"/>
      <c r="DRC44" s="231"/>
      <c r="DRD44" s="231"/>
      <c r="DRE44" s="231"/>
      <c r="DRF44" s="231"/>
      <c r="DRG44" s="231"/>
      <c r="DRH44" s="231"/>
      <c r="DRI44" s="231"/>
      <c r="DRJ44" s="231"/>
      <c r="DRK44" s="231"/>
      <c r="DRL44" s="231"/>
      <c r="DRM44" s="231"/>
      <c r="DRN44" s="231"/>
      <c r="DRO44" s="231"/>
      <c r="DRP44" s="231"/>
      <c r="DRQ44" s="231"/>
      <c r="DRR44" s="231"/>
      <c r="DRS44" s="231"/>
      <c r="DRT44" s="231"/>
      <c r="DRU44" s="231"/>
      <c r="DRV44" s="231"/>
      <c r="DRW44" s="231"/>
      <c r="DRX44" s="231"/>
      <c r="DRY44" s="231"/>
      <c r="DRZ44" s="231"/>
      <c r="DSA44" s="231"/>
      <c r="DSB44" s="231"/>
      <c r="DSC44" s="231"/>
      <c r="DSD44" s="231"/>
      <c r="DSE44" s="231"/>
      <c r="DSF44" s="231"/>
      <c r="DSG44" s="231"/>
      <c r="DSH44" s="231"/>
      <c r="DSI44" s="231"/>
      <c r="DSJ44" s="231"/>
      <c r="DSK44" s="231"/>
      <c r="DSL44" s="231"/>
      <c r="DSM44" s="231"/>
      <c r="DSN44" s="231"/>
      <c r="DSO44" s="231"/>
      <c r="DSP44" s="231"/>
      <c r="DSQ44" s="231"/>
      <c r="DSR44" s="231"/>
      <c r="DSS44" s="231"/>
      <c r="DST44" s="231"/>
      <c r="DSU44" s="231"/>
      <c r="DSV44" s="231"/>
      <c r="DSW44" s="231"/>
      <c r="DSX44" s="231"/>
      <c r="DSY44" s="231"/>
      <c r="DSZ44" s="231"/>
      <c r="DTA44" s="231"/>
      <c r="DTB44" s="231"/>
      <c r="DTC44" s="231"/>
      <c r="DTD44" s="231"/>
      <c r="DTE44" s="231"/>
      <c r="DTF44" s="231"/>
      <c r="DTG44" s="231"/>
      <c r="DTH44" s="231"/>
      <c r="DTI44" s="231"/>
      <c r="DTJ44" s="231"/>
      <c r="DTK44" s="231"/>
      <c r="DTL44" s="231"/>
      <c r="DTM44" s="231"/>
      <c r="DTN44" s="231"/>
      <c r="DTO44" s="231"/>
      <c r="DTP44" s="231"/>
      <c r="DTQ44" s="231"/>
      <c r="DTR44" s="231"/>
      <c r="DTS44" s="231"/>
      <c r="DTT44" s="231"/>
      <c r="DTU44" s="231"/>
      <c r="DTV44" s="231"/>
      <c r="DTW44" s="231"/>
      <c r="DTX44" s="231"/>
      <c r="DTY44" s="231"/>
      <c r="DTZ44" s="231"/>
      <c r="DUA44" s="231"/>
      <c r="DUB44" s="231"/>
      <c r="DUC44" s="231"/>
      <c r="DUD44" s="231"/>
      <c r="DUE44" s="231"/>
      <c r="DUF44" s="231"/>
      <c r="DUG44" s="231"/>
      <c r="DUH44" s="231"/>
      <c r="DUI44" s="231"/>
      <c r="DUJ44" s="231"/>
      <c r="DUK44" s="231"/>
      <c r="DUL44" s="231"/>
      <c r="DUM44" s="231"/>
      <c r="DUN44" s="231"/>
      <c r="DUO44" s="231"/>
      <c r="DUP44" s="231"/>
      <c r="DUQ44" s="231"/>
      <c r="DUR44" s="231"/>
      <c r="DUS44" s="231"/>
      <c r="DUT44" s="231"/>
      <c r="DUU44" s="231"/>
      <c r="DUV44" s="231"/>
      <c r="DUW44" s="231"/>
      <c r="DUX44" s="231"/>
      <c r="DUY44" s="231"/>
      <c r="DUZ44" s="231"/>
      <c r="DVA44" s="231"/>
      <c r="DVB44" s="231"/>
      <c r="DVC44" s="231"/>
      <c r="DVD44" s="231"/>
      <c r="DVE44" s="231"/>
      <c r="DVF44" s="231"/>
      <c r="DVG44" s="231"/>
      <c r="DVH44" s="231"/>
      <c r="DVI44" s="231"/>
      <c r="DVJ44" s="231"/>
      <c r="DVK44" s="231"/>
      <c r="DVL44" s="231"/>
      <c r="DVM44" s="231"/>
      <c r="DVN44" s="231"/>
      <c r="DVO44" s="231"/>
      <c r="DVP44" s="231"/>
      <c r="DVQ44" s="231"/>
      <c r="DVR44" s="231"/>
      <c r="DVS44" s="231"/>
      <c r="DVT44" s="231"/>
      <c r="DVU44" s="231"/>
      <c r="DVV44" s="231"/>
      <c r="DVW44" s="231"/>
      <c r="DVX44" s="231"/>
      <c r="DVY44" s="231"/>
      <c r="DVZ44" s="231"/>
      <c r="DWA44" s="231"/>
      <c r="DWB44" s="231"/>
      <c r="DWC44" s="231"/>
      <c r="DWD44" s="231"/>
      <c r="DWE44" s="231"/>
      <c r="DWF44" s="231"/>
      <c r="DWG44" s="231"/>
      <c r="DWH44" s="231"/>
      <c r="DWI44" s="231"/>
      <c r="DWJ44" s="231"/>
      <c r="DWK44" s="231"/>
      <c r="DWL44" s="231"/>
      <c r="DWM44" s="231"/>
      <c r="DWN44" s="231"/>
      <c r="DWO44" s="231"/>
      <c r="DWP44" s="231"/>
      <c r="DWQ44" s="231"/>
      <c r="DWR44" s="231"/>
      <c r="DWS44" s="231"/>
      <c r="DWT44" s="231"/>
      <c r="DWU44" s="231"/>
      <c r="DWV44" s="231"/>
      <c r="DWW44" s="231"/>
      <c r="DWX44" s="231"/>
      <c r="DWY44" s="231"/>
      <c r="DWZ44" s="231"/>
      <c r="DXA44" s="231"/>
      <c r="DXB44" s="231"/>
      <c r="DXC44" s="231"/>
      <c r="DXD44" s="231"/>
      <c r="DXE44" s="231"/>
      <c r="DXF44" s="231"/>
      <c r="DXG44" s="231"/>
      <c r="DXH44" s="231"/>
      <c r="DXI44" s="231"/>
      <c r="DXJ44" s="231"/>
      <c r="DXK44" s="231"/>
      <c r="DXL44" s="231"/>
      <c r="DXM44" s="231"/>
      <c r="DXN44" s="231"/>
      <c r="DXO44" s="231"/>
      <c r="DXP44" s="231"/>
      <c r="DXQ44" s="231"/>
      <c r="DXR44" s="231"/>
      <c r="DXS44" s="231"/>
      <c r="DXT44" s="231"/>
      <c r="DXU44" s="231"/>
      <c r="DXV44" s="231"/>
      <c r="DXW44" s="231"/>
      <c r="DXX44" s="231"/>
      <c r="DXY44" s="231"/>
      <c r="DXZ44" s="231"/>
      <c r="DYA44" s="231"/>
      <c r="DYB44" s="231"/>
      <c r="DYC44" s="231"/>
      <c r="DYD44" s="231"/>
      <c r="DYE44" s="231"/>
      <c r="DYF44" s="231"/>
      <c r="DYG44" s="231"/>
      <c r="DYH44" s="231"/>
      <c r="DYI44" s="231"/>
      <c r="DYJ44" s="231"/>
      <c r="DYK44" s="231"/>
      <c r="DYL44" s="231"/>
      <c r="DYM44" s="231"/>
      <c r="DYN44" s="231"/>
      <c r="DYO44" s="231"/>
      <c r="DYP44" s="231"/>
      <c r="DYQ44" s="231"/>
      <c r="DYR44" s="231"/>
      <c r="DYS44" s="231"/>
      <c r="DYT44" s="231"/>
      <c r="DYU44" s="231"/>
      <c r="DYV44" s="231"/>
      <c r="DYW44" s="231"/>
      <c r="DYX44" s="231"/>
      <c r="DYY44" s="231"/>
      <c r="DYZ44" s="231"/>
      <c r="DZA44" s="231"/>
      <c r="DZB44" s="231"/>
      <c r="DZC44" s="231"/>
      <c r="DZD44" s="231"/>
      <c r="DZE44" s="231"/>
      <c r="DZF44" s="231"/>
      <c r="DZG44" s="231"/>
      <c r="DZH44" s="231"/>
      <c r="DZI44" s="231"/>
      <c r="DZJ44" s="231"/>
      <c r="DZK44" s="231"/>
      <c r="DZL44" s="231"/>
      <c r="DZM44" s="231"/>
      <c r="DZN44" s="231"/>
      <c r="DZO44" s="231"/>
      <c r="DZP44" s="231"/>
      <c r="DZQ44" s="231"/>
      <c r="DZR44" s="231"/>
      <c r="DZS44" s="231"/>
      <c r="DZT44" s="231"/>
      <c r="DZU44" s="231"/>
      <c r="DZV44" s="231"/>
      <c r="DZW44" s="231"/>
      <c r="DZX44" s="231"/>
      <c r="DZY44" s="231"/>
      <c r="DZZ44" s="231"/>
      <c r="EAA44" s="231"/>
      <c r="EAB44" s="231"/>
      <c r="EAC44" s="231"/>
      <c r="EAD44" s="231"/>
      <c r="EAE44" s="231"/>
      <c r="EAF44" s="231"/>
      <c r="EAG44" s="231"/>
      <c r="EAH44" s="231"/>
      <c r="EAI44" s="231"/>
      <c r="EAJ44" s="231"/>
      <c r="EAK44" s="231"/>
      <c r="EAL44" s="231"/>
      <c r="EAM44" s="231"/>
      <c r="EAN44" s="231"/>
      <c r="EAO44" s="231"/>
      <c r="EAP44" s="231"/>
      <c r="EAQ44" s="231"/>
      <c r="EAR44" s="231"/>
      <c r="EAS44" s="231"/>
      <c r="EAT44" s="231"/>
      <c r="EAU44" s="231"/>
      <c r="EAV44" s="231"/>
      <c r="EAW44" s="231"/>
      <c r="EAX44" s="231"/>
      <c r="EAY44" s="231"/>
      <c r="EAZ44" s="231"/>
      <c r="EBA44" s="231"/>
      <c r="EBB44" s="231"/>
      <c r="EBC44" s="231"/>
      <c r="EBD44" s="231"/>
      <c r="EBE44" s="231"/>
      <c r="EBF44" s="231"/>
      <c r="EBG44" s="231"/>
      <c r="EBH44" s="231"/>
      <c r="EBI44" s="231"/>
      <c r="EBJ44" s="231"/>
      <c r="EBK44" s="231"/>
      <c r="EBL44" s="231"/>
      <c r="EBM44" s="231"/>
      <c r="EBN44" s="231"/>
      <c r="EBO44" s="231"/>
      <c r="EBP44" s="231"/>
      <c r="EBQ44" s="231"/>
      <c r="EBR44" s="231"/>
      <c r="EBS44" s="231"/>
      <c r="EBT44" s="231"/>
      <c r="EBU44" s="231"/>
      <c r="EBV44" s="231"/>
      <c r="EBW44" s="231"/>
      <c r="EBX44" s="231"/>
      <c r="EBY44" s="231"/>
      <c r="EBZ44" s="231"/>
      <c r="ECA44" s="231"/>
      <c r="ECB44" s="231"/>
      <c r="ECC44" s="231"/>
      <c r="ECD44" s="231"/>
      <c r="ECE44" s="231"/>
      <c r="ECF44" s="231"/>
      <c r="ECG44" s="231"/>
      <c r="ECH44" s="231"/>
      <c r="ECI44" s="231"/>
      <c r="ECJ44" s="231"/>
      <c r="ECK44" s="231"/>
      <c r="ECL44" s="231"/>
      <c r="ECM44" s="231"/>
      <c r="ECN44" s="231"/>
      <c r="ECO44" s="231"/>
      <c r="ECP44" s="231"/>
      <c r="ECQ44" s="231"/>
      <c r="ECR44" s="231"/>
      <c r="ECS44" s="231"/>
      <c r="ECT44" s="231"/>
      <c r="ECU44" s="231"/>
      <c r="ECV44" s="231"/>
      <c r="ECW44" s="231"/>
      <c r="ECX44" s="231"/>
      <c r="ECY44" s="231"/>
      <c r="ECZ44" s="231"/>
      <c r="EDA44" s="231"/>
      <c r="EDB44" s="231"/>
      <c r="EDC44" s="231"/>
      <c r="EDD44" s="231"/>
      <c r="EDE44" s="231"/>
      <c r="EDF44" s="231"/>
      <c r="EDG44" s="231"/>
      <c r="EDH44" s="231"/>
      <c r="EDI44" s="231"/>
      <c r="EDJ44" s="231"/>
      <c r="EDK44" s="231"/>
      <c r="EDL44" s="231"/>
      <c r="EDM44" s="231"/>
      <c r="EDN44" s="231"/>
      <c r="EDO44" s="231"/>
      <c r="EDP44" s="231"/>
      <c r="EDQ44" s="231"/>
      <c r="EDR44" s="231"/>
      <c r="EDS44" s="231"/>
      <c r="EDT44" s="231"/>
      <c r="EDU44" s="231"/>
      <c r="EDV44" s="231"/>
      <c r="EDW44" s="231"/>
      <c r="EDX44" s="231"/>
      <c r="EDY44" s="231"/>
      <c r="EDZ44" s="231"/>
      <c r="EEA44" s="231"/>
      <c r="EEB44" s="231"/>
      <c r="EEC44" s="231"/>
      <c r="EED44" s="231"/>
      <c r="EEE44" s="231"/>
      <c r="EEF44" s="231"/>
      <c r="EEG44" s="231"/>
      <c r="EEH44" s="231"/>
      <c r="EEI44" s="231"/>
      <c r="EEJ44" s="231"/>
      <c r="EEK44" s="231"/>
      <c r="EEL44" s="231"/>
      <c r="EEM44" s="231"/>
      <c r="EEN44" s="231"/>
      <c r="EEO44" s="231"/>
      <c r="EEP44" s="231"/>
      <c r="EEQ44" s="231"/>
      <c r="EER44" s="231"/>
      <c r="EES44" s="231"/>
      <c r="EET44" s="231"/>
      <c r="EEU44" s="231"/>
      <c r="EEV44" s="231"/>
      <c r="EEW44" s="231"/>
      <c r="EEX44" s="231"/>
      <c r="EEY44" s="231"/>
      <c r="EEZ44" s="231"/>
      <c r="EFA44" s="231"/>
      <c r="EFB44" s="231"/>
      <c r="EFC44" s="231"/>
      <c r="EFD44" s="231"/>
      <c r="EFE44" s="231"/>
      <c r="EFF44" s="231"/>
      <c r="EFG44" s="231"/>
      <c r="EFH44" s="231"/>
      <c r="EFI44" s="231"/>
      <c r="EFJ44" s="231"/>
      <c r="EFK44" s="231"/>
      <c r="EFL44" s="231"/>
      <c r="EFM44" s="231"/>
      <c r="EFN44" s="231"/>
      <c r="EFO44" s="231"/>
      <c r="EFP44" s="231"/>
      <c r="EFQ44" s="231"/>
      <c r="EFR44" s="231"/>
      <c r="EFS44" s="231"/>
      <c r="EFT44" s="231"/>
      <c r="EFU44" s="231"/>
      <c r="EFV44" s="231"/>
      <c r="EFW44" s="231"/>
      <c r="EFX44" s="231"/>
      <c r="EFY44" s="231"/>
      <c r="EFZ44" s="231"/>
      <c r="EGA44" s="231"/>
      <c r="EGB44" s="231"/>
      <c r="EGC44" s="231"/>
      <c r="EGD44" s="231"/>
      <c r="EGE44" s="231"/>
      <c r="EGF44" s="231"/>
      <c r="EGG44" s="231"/>
      <c r="EGH44" s="231"/>
      <c r="EGI44" s="231"/>
      <c r="EGJ44" s="231"/>
      <c r="EGK44" s="231"/>
      <c r="EGL44" s="231"/>
      <c r="EGM44" s="231"/>
      <c r="EGN44" s="231"/>
      <c r="EGO44" s="231"/>
      <c r="EGP44" s="231"/>
      <c r="EGQ44" s="231"/>
      <c r="EGR44" s="231"/>
      <c r="EGS44" s="231"/>
      <c r="EGT44" s="231"/>
      <c r="EGU44" s="231"/>
      <c r="EGV44" s="231"/>
      <c r="EGW44" s="231"/>
      <c r="EGX44" s="231"/>
      <c r="EGY44" s="231"/>
      <c r="EGZ44" s="231"/>
      <c r="EHA44" s="231"/>
      <c r="EHB44" s="231"/>
      <c r="EHC44" s="231"/>
      <c r="EHD44" s="231"/>
      <c r="EHE44" s="231"/>
      <c r="EHF44" s="231"/>
      <c r="EHG44" s="231"/>
      <c r="EHH44" s="231"/>
      <c r="EHI44" s="231"/>
      <c r="EHJ44" s="231"/>
      <c r="EHK44" s="231"/>
      <c r="EHL44" s="231"/>
      <c r="EHM44" s="231"/>
      <c r="EHN44" s="231"/>
      <c r="EHO44" s="231"/>
      <c r="EHP44" s="231"/>
      <c r="EHQ44" s="231"/>
      <c r="EHR44" s="231"/>
      <c r="EHS44" s="231"/>
      <c r="EHT44" s="231"/>
      <c r="EHU44" s="231"/>
      <c r="EHV44" s="231"/>
      <c r="EHW44" s="231"/>
      <c r="EHX44" s="231"/>
      <c r="EHY44" s="231"/>
      <c r="EHZ44" s="231"/>
      <c r="EIA44" s="231"/>
      <c r="EIB44" s="231"/>
      <c r="EIC44" s="231"/>
      <c r="EID44" s="231"/>
      <c r="EIE44" s="231"/>
      <c r="EIF44" s="231"/>
      <c r="EIG44" s="231"/>
      <c r="EIH44" s="231"/>
      <c r="EII44" s="231"/>
      <c r="EIJ44" s="231"/>
      <c r="EIK44" s="231"/>
      <c r="EIL44" s="231"/>
      <c r="EIM44" s="231"/>
      <c r="EIN44" s="231"/>
      <c r="EIO44" s="231"/>
      <c r="EIP44" s="231"/>
      <c r="EIQ44" s="231"/>
      <c r="EIR44" s="231"/>
      <c r="EIS44" s="231"/>
      <c r="EIT44" s="231"/>
      <c r="EIU44" s="231"/>
      <c r="EIV44" s="231"/>
      <c r="EIW44" s="231"/>
      <c r="EIX44" s="231"/>
      <c r="EIY44" s="231"/>
      <c r="EIZ44" s="231"/>
      <c r="EJA44" s="231"/>
      <c r="EJB44" s="231"/>
      <c r="EJC44" s="231"/>
      <c r="EJD44" s="231"/>
      <c r="EJE44" s="231"/>
      <c r="EJF44" s="231"/>
      <c r="EJG44" s="231"/>
      <c r="EJH44" s="231"/>
      <c r="EJI44" s="231"/>
      <c r="EJJ44" s="231"/>
      <c r="EJK44" s="231"/>
      <c r="EJL44" s="231"/>
      <c r="EJM44" s="231"/>
      <c r="EJN44" s="231"/>
      <c r="EJO44" s="231"/>
      <c r="EJP44" s="231"/>
      <c r="EJQ44" s="231"/>
      <c r="EJR44" s="231"/>
      <c r="EJS44" s="231"/>
      <c r="EJT44" s="231"/>
      <c r="EJU44" s="231"/>
      <c r="EJV44" s="231"/>
      <c r="EJW44" s="231"/>
      <c r="EJX44" s="231"/>
      <c r="EJY44" s="231"/>
      <c r="EJZ44" s="231"/>
      <c r="EKA44" s="231"/>
      <c r="EKB44" s="231"/>
      <c r="EKC44" s="231"/>
      <c r="EKD44" s="231"/>
      <c r="EKE44" s="231"/>
      <c r="EKF44" s="231"/>
      <c r="EKG44" s="231"/>
      <c r="EKH44" s="231"/>
      <c r="EKI44" s="231"/>
      <c r="EKJ44" s="231"/>
      <c r="EKK44" s="231"/>
      <c r="EKL44" s="231"/>
      <c r="EKM44" s="231"/>
      <c r="EKN44" s="231"/>
      <c r="EKO44" s="231"/>
      <c r="EKP44" s="231"/>
      <c r="EKQ44" s="231"/>
      <c r="EKR44" s="231"/>
      <c r="EKS44" s="231"/>
      <c r="EKT44" s="231"/>
      <c r="EKU44" s="231"/>
      <c r="EKV44" s="231"/>
      <c r="EKW44" s="231"/>
      <c r="EKX44" s="231"/>
      <c r="EKY44" s="231"/>
      <c r="EKZ44" s="231"/>
      <c r="ELA44" s="231"/>
      <c r="ELB44" s="231"/>
      <c r="ELC44" s="231"/>
      <c r="ELD44" s="231"/>
      <c r="ELE44" s="231"/>
      <c r="ELF44" s="231"/>
      <c r="ELG44" s="231"/>
      <c r="ELH44" s="231"/>
      <c r="ELI44" s="231"/>
      <c r="ELJ44" s="231"/>
      <c r="ELK44" s="231"/>
      <c r="ELL44" s="231"/>
      <c r="ELM44" s="231"/>
      <c r="ELN44" s="231"/>
      <c r="ELO44" s="231"/>
      <c r="ELP44" s="231"/>
      <c r="ELQ44" s="231"/>
      <c r="ELR44" s="231"/>
      <c r="ELS44" s="231"/>
      <c r="ELT44" s="231"/>
      <c r="ELU44" s="231"/>
      <c r="ELV44" s="231"/>
      <c r="ELW44" s="231"/>
      <c r="ELX44" s="231"/>
      <c r="ELY44" s="231"/>
      <c r="ELZ44" s="231"/>
      <c r="EMA44" s="231"/>
      <c r="EMB44" s="231"/>
      <c r="EMC44" s="231"/>
      <c r="EMD44" s="231"/>
      <c r="EME44" s="231"/>
      <c r="EMF44" s="231"/>
      <c r="EMG44" s="231"/>
      <c r="EMH44" s="231"/>
      <c r="EMI44" s="231"/>
      <c r="EMJ44" s="231"/>
      <c r="EMK44" s="231"/>
      <c r="EML44" s="231"/>
      <c r="EMM44" s="231"/>
      <c r="EMN44" s="231"/>
      <c r="EMO44" s="231"/>
      <c r="EMP44" s="231"/>
      <c r="EMQ44" s="231"/>
      <c r="EMR44" s="231"/>
      <c r="EMS44" s="231"/>
      <c r="EMT44" s="231"/>
      <c r="EMU44" s="231"/>
      <c r="EMV44" s="231"/>
      <c r="EMW44" s="231"/>
      <c r="EMX44" s="231"/>
      <c r="EMY44" s="231"/>
      <c r="EMZ44" s="231"/>
      <c r="ENA44" s="231"/>
      <c r="ENB44" s="231"/>
      <c r="ENC44" s="231"/>
      <c r="END44" s="231"/>
      <c r="ENE44" s="231"/>
      <c r="ENF44" s="231"/>
      <c r="ENG44" s="231"/>
      <c r="ENH44" s="231"/>
      <c r="ENI44" s="231"/>
      <c r="ENJ44" s="231"/>
      <c r="ENK44" s="231"/>
      <c r="ENL44" s="231"/>
      <c r="ENM44" s="231"/>
      <c r="ENN44" s="231"/>
      <c r="ENO44" s="231"/>
      <c r="ENP44" s="231"/>
      <c r="ENQ44" s="231"/>
      <c r="ENR44" s="231"/>
      <c r="ENS44" s="231"/>
      <c r="ENT44" s="231"/>
      <c r="ENU44" s="231"/>
      <c r="ENV44" s="231"/>
      <c r="ENW44" s="231"/>
      <c r="ENX44" s="231"/>
      <c r="ENY44" s="231"/>
      <c r="ENZ44" s="231"/>
      <c r="EOA44" s="231"/>
      <c r="EOB44" s="231"/>
      <c r="EOC44" s="231"/>
      <c r="EOD44" s="231"/>
      <c r="EOE44" s="231"/>
      <c r="EOF44" s="231"/>
      <c r="EOG44" s="231"/>
      <c r="EOH44" s="231"/>
      <c r="EOI44" s="231"/>
      <c r="EOJ44" s="231"/>
      <c r="EOK44" s="231"/>
      <c r="EOL44" s="231"/>
      <c r="EOM44" s="231"/>
      <c r="EON44" s="231"/>
      <c r="EOO44" s="231"/>
      <c r="EOP44" s="231"/>
      <c r="EOQ44" s="231"/>
      <c r="EOR44" s="231"/>
      <c r="EOS44" s="231"/>
      <c r="EOT44" s="231"/>
      <c r="EOU44" s="231"/>
      <c r="EOV44" s="231"/>
      <c r="EOW44" s="231"/>
      <c r="EOX44" s="231"/>
      <c r="EOY44" s="231"/>
      <c r="EOZ44" s="231"/>
      <c r="EPA44" s="231"/>
      <c r="EPB44" s="231"/>
      <c r="EPC44" s="231"/>
      <c r="EPD44" s="231"/>
      <c r="EPE44" s="231"/>
      <c r="EPF44" s="231"/>
      <c r="EPG44" s="231"/>
      <c r="EPH44" s="231"/>
      <c r="EPI44" s="231"/>
      <c r="EPJ44" s="231"/>
      <c r="EPK44" s="231"/>
      <c r="EPL44" s="231"/>
      <c r="EPM44" s="231"/>
      <c r="EPN44" s="231"/>
      <c r="EPO44" s="231"/>
      <c r="EPP44" s="231"/>
      <c r="EPQ44" s="231"/>
      <c r="EPR44" s="231"/>
      <c r="EPS44" s="231"/>
      <c r="EPT44" s="231"/>
      <c r="EPU44" s="231"/>
      <c r="EPV44" s="231"/>
      <c r="EPW44" s="231"/>
      <c r="EPX44" s="231"/>
      <c r="EPY44" s="231"/>
      <c r="EPZ44" s="231"/>
      <c r="EQA44" s="231"/>
      <c r="EQB44" s="231"/>
      <c r="EQC44" s="231"/>
      <c r="EQD44" s="231"/>
      <c r="EQE44" s="231"/>
      <c r="EQF44" s="231"/>
      <c r="EQG44" s="231"/>
      <c r="EQH44" s="231"/>
      <c r="EQI44" s="231"/>
      <c r="EQJ44" s="231"/>
      <c r="EQK44" s="231"/>
      <c r="EQL44" s="231"/>
      <c r="EQM44" s="231"/>
      <c r="EQN44" s="231"/>
      <c r="EQO44" s="231"/>
      <c r="EQP44" s="231"/>
      <c r="EQQ44" s="231"/>
      <c r="EQR44" s="231"/>
      <c r="EQS44" s="231"/>
      <c r="EQT44" s="231"/>
      <c r="EQU44" s="231"/>
      <c r="EQV44" s="231"/>
      <c r="EQW44" s="231"/>
      <c r="EQX44" s="231"/>
      <c r="EQY44" s="231"/>
      <c r="EQZ44" s="231"/>
      <c r="ERA44" s="231"/>
      <c r="ERB44" s="231"/>
      <c r="ERC44" s="231"/>
      <c r="ERD44" s="231"/>
      <c r="ERE44" s="231"/>
      <c r="ERF44" s="231"/>
      <c r="ERG44" s="231"/>
      <c r="ERH44" s="231"/>
      <c r="ERI44" s="231"/>
      <c r="ERJ44" s="231"/>
      <c r="ERK44" s="231"/>
      <c r="ERL44" s="231"/>
      <c r="ERM44" s="231"/>
      <c r="ERN44" s="231"/>
      <c r="ERO44" s="231"/>
      <c r="ERP44" s="231"/>
      <c r="ERQ44" s="231"/>
      <c r="ERR44" s="231"/>
      <c r="ERS44" s="231"/>
      <c r="ERT44" s="231"/>
      <c r="ERU44" s="231"/>
      <c r="ERV44" s="231"/>
      <c r="ERW44" s="231"/>
      <c r="ERX44" s="231"/>
      <c r="ERY44" s="231"/>
      <c r="ERZ44" s="231"/>
      <c r="ESA44" s="231"/>
      <c r="ESB44" s="231"/>
      <c r="ESC44" s="231"/>
      <c r="ESD44" s="231"/>
      <c r="ESE44" s="231"/>
      <c r="ESF44" s="231"/>
      <c r="ESG44" s="231"/>
      <c r="ESH44" s="231"/>
      <c r="ESI44" s="231"/>
      <c r="ESJ44" s="231"/>
      <c r="ESK44" s="231"/>
      <c r="ESL44" s="231"/>
      <c r="ESM44" s="231"/>
      <c r="ESN44" s="231"/>
      <c r="ESO44" s="231"/>
      <c r="ESP44" s="231"/>
      <c r="ESQ44" s="231"/>
      <c r="ESR44" s="231"/>
      <c r="ESS44" s="231"/>
      <c r="EST44" s="231"/>
      <c r="ESU44" s="231"/>
      <c r="ESV44" s="231"/>
      <c r="ESW44" s="231"/>
      <c r="ESX44" s="231"/>
      <c r="ESY44" s="231"/>
      <c r="ESZ44" s="231"/>
      <c r="ETA44" s="231"/>
      <c r="ETB44" s="231"/>
      <c r="ETC44" s="231"/>
      <c r="ETD44" s="231"/>
      <c r="ETE44" s="231"/>
      <c r="ETF44" s="231"/>
      <c r="ETG44" s="231"/>
      <c r="ETH44" s="231"/>
      <c r="ETI44" s="231"/>
      <c r="ETJ44" s="231"/>
      <c r="ETK44" s="231"/>
      <c r="ETL44" s="231"/>
      <c r="ETM44" s="231"/>
      <c r="ETN44" s="231"/>
      <c r="ETO44" s="231"/>
      <c r="ETP44" s="231"/>
      <c r="ETQ44" s="231"/>
      <c r="ETR44" s="231"/>
      <c r="ETS44" s="231"/>
      <c r="ETT44" s="231"/>
      <c r="ETU44" s="231"/>
      <c r="ETV44" s="231"/>
      <c r="ETW44" s="231"/>
      <c r="ETX44" s="231"/>
      <c r="ETY44" s="231"/>
      <c r="ETZ44" s="231"/>
      <c r="EUA44" s="231"/>
      <c r="EUB44" s="231"/>
      <c r="EUC44" s="231"/>
      <c r="EUD44" s="231"/>
      <c r="EUE44" s="231"/>
      <c r="EUF44" s="231"/>
      <c r="EUG44" s="231"/>
      <c r="EUH44" s="231"/>
      <c r="EUI44" s="231"/>
      <c r="EUJ44" s="231"/>
      <c r="EUK44" s="231"/>
      <c r="EUL44" s="231"/>
      <c r="EUM44" s="231"/>
      <c r="EUN44" s="231"/>
      <c r="EUO44" s="231"/>
      <c r="EUP44" s="231"/>
      <c r="EUQ44" s="231"/>
      <c r="EUR44" s="231"/>
      <c r="EUS44" s="231"/>
      <c r="EUT44" s="231"/>
      <c r="EUU44" s="231"/>
      <c r="EUV44" s="231"/>
      <c r="EUW44" s="231"/>
      <c r="EUX44" s="231"/>
      <c r="EUY44" s="231"/>
      <c r="EUZ44" s="231"/>
      <c r="EVA44" s="231"/>
      <c r="EVB44" s="231"/>
      <c r="EVC44" s="231"/>
      <c r="EVD44" s="231"/>
      <c r="EVE44" s="231"/>
      <c r="EVF44" s="231"/>
      <c r="EVG44" s="231"/>
      <c r="EVH44" s="231"/>
      <c r="EVI44" s="231"/>
      <c r="EVJ44" s="231"/>
      <c r="EVK44" s="231"/>
      <c r="EVL44" s="231"/>
      <c r="EVM44" s="231"/>
      <c r="EVN44" s="231"/>
      <c r="EVO44" s="231"/>
      <c r="EVP44" s="231"/>
      <c r="EVQ44" s="231"/>
      <c r="EVR44" s="231"/>
      <c r="EVS44" s="231"/>
      <c r="EVT44" s="231"/>
      <c r="EVU44" s="231"/>
      <c r="EVV44" s="231"/>
      <c r="EVW44" s="231"/>
      <c r="EVX44" s="231"/>
      <c r="EVY44" s="231"/>
      <c r="EVZ44" s="231"/>
      <c r="EWA44" s="231"/>
      <c r="EWB44" s="231"/>
      <c r="EWC44" s="231"/>
      <c r="EWD44" s="231"/>
      <c r="EWE44" s="231"/>
      <c r="EWF44" s="231"/>
      <c r="EWG44" s="231"/>
      <c r="EWH44" s="231"/>
      <c r="EWI44" s="231"/>
      <c r="EWJ44" s="231"/>
      <c r="EWK44" s="231"/>
      <c r="EWL44" s="231"/>
      <c r="EWM44" s="231"/>
      <c r="EWN44" s="231"/>
      <c r="EWO44" s="231"/>
      <c r="EWP44" s="231"/>
      <c r="EWQ44" s="231"/>
      <c r="EWR44" s="231"/>
      <c r="EWS44" s="231"/>
      <c r="EWT44" s="231"/>
      <c r="EWU44" s="231"/>
      <c r="EWV44" s="231"/>
      <c r="EWW44" s="231"/>
      <c r="EWX44" s="231"/>
      <c r="EWY44" s="231"/>
      <c r="EWZ44" s="231"/>
      <c r="EXA44" s="231"/>
      <c r="EXB44" s="231"/>
      <c r="EXC44" s="231"/>
      <c r="EXD44" s="231"/>
      <c r="EXE44" s="231"/>
      <c r="EXF44" s="231"/>
      <c r="EXG44" s="231"/>
      <c r="EXH44" s="231"/>
      <c r="EXI44" s="231"/>
      <c r="EXJ44" s="231"/>
      <c r="EXK44" s="231"/>
      <c r="EXL44" s="231"/>
      <c r="EXM44" s="231"/>
      <c r="EXN44" s="231"/>
      <c r="EXO44" s="231"/>
      <c r="EXP44" s="231"/>
      <c r="EXQ44" s="231"/>
      <c r="EXR44" s="231"/>
      <c r="EXS44" s="231"/>
      <c r="EXT44" s="231"/>
      <c r="EXU44" s="231"/>
      <c r="EXV44" s="231"/>
      <c r="EXW44" s="231"/>
      <c r="EXX44" s="231"/>
      <c r="EXY44" s="231"/>
      <c r="EXZ44" s="231"/>
      <c r="EYA44" s="231"/>
      <c r="EYB44" s="231"/>
      <c r="EYC44" s="231"/>
      <c r="EYD44" s="231"/>
      <c r="EYE44" s="231"/>
      <c r="EYF44" s="231"/>
      <c r="EYG44" s="231"/>
      <c r="EYH44" s="231"/>
      <c r="EYI44" s="231"/>
      <c r="EYJ44" s="231"/>
      <c r="EYK44" s="231"/>
      <c r="EYL44" s="231"/>
      <c r="EYM44" s="231"/>
      <c r="EYN44" s="231"/>
      <c r="EYO44" s="231"/>
      <c r="EYP44" s="231"/>
      <c r="EYQ44" s="231"/>
      <c r="EYR44" s="231"/>
      <c r="EYS44" s="231"/>
      <c r="EYT44" s="231"/>
      <c r="EYU44" s="231"/>
      <c r="EYV44" s="231"/>
      <c r="EYW44" s="231"/>
      <c r="EYX44" s="231"/>
      <c r="EYY44" s="231"/>
      <c r="EYZ44" s="231"/>
      <c r="EZA44" s="231"/>
      <c r="EZB44" s="231"/>
      <c r="EZC44" s="231"/>
      <c r="EZD44" s="231"/>
      <c r="EZE44" s="231"/>
      <c r="EZF44" s="231"/>
      <c r="EZG44" s="231"/>
      <c r="EZH44" s="231"/>
      <c r="EZI44" s="231"/>
      <c r="EZJ44" s="231"/>
      <c r="EZK44" s="231"/>
      <c r="EZL44" s="231"/>
      <c r="EZM44" s="231"/>
      <c r="EZN44" s="231"/>
      <c r="EZO44" s="231"/>
      <c r="EZP44" s="231"/>
      <c r="EZQ44" s="231"/>
      <c r="EZR44" s="231"/>
      <c r="EZS44" s="231"/>
      <c r="EZT44" s="231"/>
      <c r="EZU44" s="231"/>
      <c r="EZV44" s="231"/>
      <c r="EZW44" s="231"/>
      <c r="EZX44" s="231"/>
      <c r="EZY44" s="231"/>
      <c r="EZZ44" s="231"/>
      <c r="FAA44" s="231"/>
      <c r="FAB44" s="231"/>
      <c r="FAC44" s="231"/>
      <c r="FAD44" s="231"/>
      <c r="FAE44" s="231"/>
      <c r="FAF44" s="231"/>
      <c r="FAG44" s="231"/>
      <c r="FAH44" s="231"/>
      <c r="FAI44" s="231"/>
      <c r="FAJ44" s="231"/>
      <c r="FAK44" s="231"/>
      <c r="FAL44" s="231"/>
      <c r="FAM44" s="231"/>
      <c r="FAN44" s="231"/>
      <c r="FAO44" s="231"/>
      <c r="FAP44" s="231"/>
      <c r="FAQ44" s="231"/>
      <c r="FAR44" s="231"/>
      <c r="FAS44" s="231"/>
      <c r="FAT44" s="231"/>
      <c r="FAU44" s="231"/>
      <c r="FAV44" s="231"/>
      <c r="FAW44" s="231"/>
      <c r="FAX44" s="231"/>
      <c r="FAY44" s="231"/>
      <c r="FAZ44" s="231"/>
      <c r="FBA44" s="231"/>
      <c r="FBB44" s="231"/>
      <c r="FBC44" s="231"/>
      <c r="FBD44" s="231"/>
      <c r="FBE44" s="231"/>
      <c r="FBF44" s="231"/>
      <c r="FBG44" s="231"/>
      <c r="FBH44" s="231"/>
      <c r="FBI44" s="231"/>
      <c r="FBJ44" s="231"/>
      <c r="FBK44" s="231"/>
      <c r="FBL44" s="231"/>
      <c r="FBM44" s="231"/>
      <c r="FBN44" s="231"/>
      <c r="FBO44" s="231"/>
      <c r="FBP44" s="231"/>
      <c r="FBQ44" s="231"/>
      <c r="FBR44" s="231"/>
      <c r="FBS44" s="231"/>
      <c r="FBT44" s="231"/>
      <c r="FBU44" s="231"/>
      <c r="FBV44" s="231"/>
      <c r="FBW44" s="231"/>
      <c r="FBX44" s="231"/>
      <c r="FBY44" s="231"/>
      <c r="FBZ44" s="231"/>
      <c r="FCA44" s="231"/>
      <c r="FCB44" s="231"/>
      <c r="FCC44" s="231"/>
      <c r="FCD44" s="231"/>
      <c r="FCE44" s="231"/>
      <c r="FCF44" s="231"/>
      <c r="FCG44" s="231"/>
      <c r="FCH44" s="231"/>
      <c r="FCI44" s="231"/>
      <c r="FCJ44" s="231"/>
      <c r="FCK44" s="231"/>
      <c r="FCL44" s="231"/>
      <c r="FCM44" s="231"/>
      <c r="FCN44" s="231"/>
      <c r="FCO44" s="231"/>
      <c r="FCP44" s="231"/>
      <c r="FCQ44" s="231"/>
      <c r="FCR44" s="231"/>
      <c r="FCS44" s="231"/>
      <c r="FCT44" s="231"/>
      <c r="FCU44" s="231"/>
      <c r="FCV44" s="231"/>
      <c r="FCW44" s="231"/>
      <c r="FCX44" s="231"/>
      <c r="FCY44" s="231"/>
      <c r="FCZ44" s="231"/>
      <c r="FDA44" s="231"/>
      <c r="FDB44" s="231"/>
      <c r="FDC44" s="231"/>
      <c r="FDD44" s="231"/>
      <c r="FDE44" s="231"/>
      <c r="FDF44" s="231"/>
      <c r="FDG44" s="231"/>
      <c r="FDH44" s="231"/>
      <c r="FDI44" s="231"/>
      <c r="FDJ44" s="231"/>
      <c r="FDK44" s="231"/>
      <c r="FDL44" s="231"/>
      <c r="FDM44" s="231"/>
      <c r="FDN44" s="231"/>
      <c r="FDO44" s="231"/>
      <c r="FDP44" s="231"/>
      <c r="FDQ44" s="231"/>
      <c r="FDR44" s="231"/>
      <c r="FDS44" s="231"/>
      <c r="FDT44" s="231"/>
      <c r="FDU44" s="231"/>
      <c r="FDV44" s="231"/>
      <c r="FDW44" s="231"/>
      <c r="FDX44" s="231"/>
      <c r="FDY44" s="231"/>
      <c r="FDZ44" s="231"/>
      <c r="FEA44" s="231"/>
      <c r="FEB44" s="231"/>
      <c r="FEC44" s="231"/>
      <c r="FED44" s="231"/>
      <c r="FEE44" s="231"/>
      <c r="FEF44" s="231"/>
      <c r="FEG44" s="231"/>
      <c r="FEH44" s="231"/>
      <c r="FEI44" s="231"/>
      <c r="FEJ44" s="231"/>
      <c r="FEK44" s="231"/>
      <c r="FEL44" s="231"/>
      <c r="FEM44" s="231"/>
      <c r="FEN44" s="231"/>
      <c r="FEO44" s="231"/>
      <c r="FEP44" s="231"/>
      <c r="FEQ44" s="231"/>
      <c r="FER44" s="231"/>
      <c r="FES44" s="231"/>
      <c r="FET44" s="231"/>
      <c r="FEU44" s="231"/>
      <c r="FEV44" s="231"/>
      <c r="FEW44" s="231"/>
      <c r="FEX44" s="231"/>
      <c r="FEY44" s="231"/>
      <c r="FEZ44" s="231"/>
      <c r="FFA44" s="231"/>
      <c r="FFB44" s="231"/>
      <c r="FFC44" s="231"/>
      <c r="FFD44" s="231"/>
      <c r="FFE44" s="231"/>
      <c r="FFF44" s="231"/>
      <c r="FFG44" s="231"/>
      <c r="FFH44" s="231"/>
      <c r="FFI44" s="231"/>
      <c r="FFJ44" s="231"/>
      <c r="FFK44" s="231"/>
      <c r="FFL44" s="231"/>
      <c r="FFM44" s="231"/>
      <c r="FFN44" s="231"/>
      <c r="FFO44" s="231"/>
      <c r="FFP44" s="231"/>
      <c r="FFQ44" s="231"/>
      <c r="FFR44" s="231"/>
      <c r="FFS44" s="231"/>
      <c r="FFT44" s="231"/>
      <c r="FFU44" s="231"/>
      <c r="FFV44" s="231"/>
      <c r="FFW44" s="231"/>
      <c r="FFX44" s="231"/>
      <c r="FFY44" s="231"/>
      <c r="FFZ44" s="231"/>
      <c r="FGA44" s="231"/>
      <c r="FGB44" s="231"/>
      <c r="FGC44" s="231"/>
      <c r="FGD44" s="231"/>
      <c r="FGE44" s="231"/>
      <c r="FGF44" s="231"/>
      <c r="FGG44" s="231"/>
      <c r="FGH44" s="231"/>
      <c r="FGI44" s="231"/>
      <c r="FGJ44" s="231"/>
      <c r="FGK44" s="231"/>
      <c r="FGL44" s="231"/>
      <c r="FGM44" s="231"/>
      <c r="FGN44" s="231"/>
      <c r="FGO44" s="231"/>
      <c r="FGP44" s="231"/>
      <c r="FGQ44" s="231"/>
      <c r="FGR44" s="231"/>
      <c r="FGS44" s="231"/>
      <c r="FGT44" s="231"/>
      <c r="FGU44" s="231"/>
      <c r="FGV44" s="231"/>
      <c r="FGW44" s="231"/>
      <c r="FGX44" s="231"/>
      <c r="FGY44" s="231"/>
      <c r="FGZ44" s="231"/>
      <c r="FHA44" s="231"/>
      <c r="FHB44" s="231"/>
      <c r="FHC44" s="231"/>
      <c r="FHD44" s="231"/>
      <c r="FHE44" s="231"/>
      <c r="FHF44" s="231"/>
      <c r="FHG44" s="231"/>
      <c r="FHH44" s="231"/>
      <c r="FHI44" s="231"/>
      <c r="FHJ44" s="231"/>
      <c r="FHK44" s="231"/>
      <c r="FHL44" s="231"/>
      <c r="FHM44" s="231"/>
      <c r="FHN44" s="231"/>
      <c r="FHO44" s="231"/>
      <c r="FHP44" s="231"/>
      <c r="FHQ44" s="231"/>
      <c r="FHR44" s="231"/>
      <c r="FHS44" s="231"/>
      <c r="FHT44" s="231"/>
      <c r="FHU44" s="231"/>
      <c r="FHV44" s="231"/>
      <c r="FHW44" s="231"/>
      <c r="FHX44" s="231"/>
      <c r="FHY44" s="231"/>
      <c r="FHZ44" s="231"/>
      <c r="FIA44" s="231"/>
      <c r="FIB44" s="231"/>
      <c r="FIC44" s="231"/>
      <c r="FID44" s="231"/>
      <c r="FIE44" s="231"/>
      <c r="FIF44" s="231"/>
      <c r="FIG44" s="231"/>
      <c r="FIH44" s="231"/>
      <c r="FII44" s="231"/>
      <c r="FIJ44" s="231"/>
      <c r="FIK44" s="231"/>
      <c r="FIL44" s="231"/>
      <c r="FIM44" s="231"/>
      <c r="FIN44" s="231"/>
      <c r="FIO44" s="231"/>
      <c r="FIP44" s="231"/>
      <c r="FIQ44" s="231"/>
      <c r="FIR44" s="231"/>
      <c r="FIS44" s="231"/>
      <c r="FIT44" s="231"/>
      <c r="FIU44" s="231"/>
      <c r="FIV44" s="231"/>
      <c r="FIW44" s="231"/>
      <c r="FIX44" s="231"/>
      <c r="FIY44" s="231"/>
      <c r="FIZ44" s="231"/>
      <c r="FJA44" s="231"/>
      <c r="FJB44" s="231"/>
      <c r="FJC44" s="231"/>
      <c r="FJD44" s="231"/>
      <c r="FJE44" s="231"/>
      <c r="FJF44" s="231"/>
      <c r="FJG44" s="231"/>
      <c r="FJH44" s="231"/>
      <c r="FJI44" s="231"/>
      <c r="FJJ44" s="231"/>
      <c r="FJK44" s="231"/>
      <c r="FJL44" s="231"/>
      <c r="FJM44" s="231"/>
      <c r="FJN44" s="231"/>
      <c r="FJO44" s="231"/>
      <c r="FJP44" s="231"/>
      <c r="FJQ44" s="231"/>
      <c r="FJR44" s="231"/>
      <c r="FJS44" s="231"/>
      <c r="FJT44" s="231"/>
      <c r="FJU44" s="231"/>
      <c r="FJV44" s="231"/>
      <c r="FJW44" s="231"/>
      <c r="FJX44" s="231"/>
      <c r="FJY44" s="231"/>
      <c r="FJZ44" s="231"/>
      <c r="FKA44" s="231"/>
      <c r="FKB44" s="231"/>
      <c r="FKC44" s="231"/>
      <c r="FKD44" s="231"/>
      <c r="FKE44" s="231"/>
      <c r="FKF44" s="231"/>
      <c r="FKG44" s="231"/>
      <c r="FKH44" s="231"/>
      <c r="FKI44" s="231"/>
      <c r="FKJ44" s="231"/>
      <c r="FKK44" s="231"/>
      <c r="FKL44" s="231"/>
      <c r="FKM44" s="231"/>
      <c r="FKN44" s="231"/>
      <c r="FKO44" s="231"/>
      <c r="FKP44" s="231"/>
      <c r="FKQ44" s="231"/>
      <c r="FKR44" s="231"/>
      <c r="FKS44" s="231"/>
      <c r="FKT44" s="231"/>
      <c r="FKU44" s="231"/>
      <c r="FKV44" s="231"/>
      <c r="FKW44" s="231"/>
      <c r="FKX44" s="231"/>
      <c r="FKY44" s="231"/>
      <c r="FKZ44" s="231"/>
      <c r="FLA44" s="231"/>
      <c r="FLB44" s="231"/>
      <c r="FLC44" s="231"/>
      <c r="FLD44" s="231"/>
      <c r="FLE44" s="231"/>
      <c r="FLF44" s="231"/>
      <c r="FLG44" s="231"/>
      <c r="FLH44" s="231"/>
      <c r="FLI44" s="231"/>
      <c r="FLJ44" s="231"/>
      <c r="FLK44" s="231"/>
      <c r="FLL44" s="231"/>
      <c r="FLM44" s="231"/>
      <c r="FLN44" s="231"/>
      <c r="FLO44" s="231"/>
      <c r="FLP44" s="231"/>
      <c r="FLQ44" s="231"/>
      <c r="FLR44" s="231"/>
      <c r="FLS44" s="231"/>
      <c r="FLT44" s="231"/>
      <c r="FLU44" s="231"/>
      <c r="FLV44" s="231"/>
      <c r="FLW44" s="231"/>
      <c r="FLX44" s="231"/>
      <c r="FLY44" s="231"/>
      <c r="FLZ44" s="231"/>
      <c r="FMA44" s="231"/>
      <c r="FMB44" s="231"/>
      <c r="FMC44" s="231"/>
      <c r="FMD44" s="231"/>
      <c r="FME44" s="231"/>
      <c r="FMF44" s="231"/>
      <c r="FMG44" s="231"/>
      <c r="FMH44" s="231"/>
      <c r="FMI44" s="231"/>
      <c r="FMJ44" s="231"/>
      <c r="FMK44" s="231"/>
      <c r="FML44" s="231"/>
      <c r="FMM44" s="231"/>
      <c r="FMN44" s="231"/>
      <c r="FMO44" s="231"/>
      <c r="FMP44" s="231"/>
      <c r="FMQ44" s="231"/>
      <c r="FMR44" s="231"/>
      <c r="FMS44" s="231"/>
      <c r="FMT44" s="231"/>
      <c r="FMU44" s="231"/>
      <c r="FMV44" s="231"/>
      <c r="FMW44" s="231"/>
      <c r="FMX44" s="231"/>
      <c r="FMY44" s="231"/>
      <c r="FMZ44" s="231"/>
      <c r="FNA44" s="231"/>
      <c r="FNB44" s="231"/>
      <c r="FNC44" s="231"/>
      <c r="FND44" s="231"/>
      <c r="FNE44" s="231"/>
      <c r="FNF44" s="231"/>
      <c r="FNG44" s="231"/>
      <c r="FNH44" s="231"/>
      <c r="FNI44" s="231"/>
      <c r="FNJ44" s="231"/>
      <c r="FNK44" s="231"/>
      <c r="FNL44" s="231"/>
      <c r="FNM44" s="231"/>
      <c r="FNN44" s="231"/>
      <c r="FNO44" s="231"/>
      <c r="FNP44" s="231"/>
      <c r="FNQ44" s="231"/>
      <c r="FNR44" s="231"/>
      <c r="FNS44" s="231"/>
      <c r="FNT44" s="231"/>
      <c r="FNU44" s="231"/>
      <c r="FNV44" s="231"/>
      <c r="FNW44" s="231"/>
      <c r="FNX44" s="231"/>
      <c r="FNY44" s="231"/>
      <c r="FNZ44" s="231"/>
      <c r="FOA44" s="231"/>
      <c r="FOB44" s="231"/>
      <c r="FOC44" s="231"/>
      <c r="FOD44" s="231"/>
      <c r="FOE44" s="231"/>
      <c r="FOF44" s="231"/>
      <c r="FOG44" s="231"/>
      <c r="FOH44" s="231"/>
      <c r="FOI44" s="231"/>
      <c r="FOJ44" s="231"/>
      <c r="FOK44" s="231"/>
      <c r="FOL44" s="231"/>
      <c r="FOM44" s="231"/>
      <c r="FON44" s="231"/>
      <c r="FOO44" s="231"/>
      <c r="FOP44" s="231"/>
      <c r="FOQ44" s="231"/>
      <c r="FOR44" s="231"/>
      <c r="FOS44" s="231"/>
      <c r="FOT44" s="231"/>
      <c r="FOU44" s="231"/>
      <c r="FOV44" s="231"/>
      <c r="FOW44" s="231"/>
      <c r="FOX44" s="231"/>
      <c r="FOY44" s="231"/>
      <c r="FOZ44" s="231"/>
      <c r="FPA44" s="231"/>
      <c r="FPB44" s="231"/>
      <c r="FPC44" s="231"/>
      <c r="FPD44" s="231"/>
      <c r="FPE44" s="231"/>
      <c r="FPF44" s="231"/>
      <c r="FPG44" s="231"/>
      <c r="FPH44" s="231"/>
      <c r="FPI44" s="231"/>
      <c r="FPJ44" s="231"/>
      <c r="FPK44" s="231"/>
      <c r="FPL44" s="231"/>
      <c r="FPM44" s="231"/>
      <c r="FPN44" s="231"/>
      <c r="FPO44" s="231"/>
      <c r="FPP44" s="231"/>
      <c r="FPQ44" s="231"/>
      <c r="FPR44" s="231"/>
      <c r="FPS44" s="231"/>
      <c r="FPT44" s="231"/>
      <c r="FPU44" s="231"/>
      <c r="FPV44" s="231"/>
      <c r="FPW44" s="231"/>
      <c r="FPX44" s="231"/>
      <c r="FPY44" s="231"/>
      <c r="FPZ44" s="231"/>
      <c r="FQA44" s="231"/>
      <c r="FQB44" s="231"/>
      <c r="FQC44" s="231"/>
      <c r="FQD44" s="231"/>
      <c r="FQE44" s="231"/>
      <c r="FQF44" s="231"/>
      <c r="FQG44" s="231"/>
      <c r="FQH44" s="231"/>
      <c r="FQI44" s="231"/>
      <c r="FQJ44" s="231"/>
      <c r="FQK44" s="231"/>
      <c r="FQL44" s="231"/>
      <c r="FQM44" s="231"/>
      <c r="FQN44" s="231"/>
      <c r="FQO44" s="231"/>
      <c r="FQP44" s="231"/>
      <c r="FQQ44" s="231"/>
      <c r="FQR44" s="231"/>
      <c r="FQS44" s="231"/>
      <c r="FQT44" s="231"/>
      <c r="FQU44" s="231"/>
      <c r="FQV44" s="231"/>
      <c r="FQW44" s="231"/>
      <c r="FQX44" s="231"/>
      <c r="FQY44" s="231"/>
      <c r="FQZ44" s="231"/>
      <c r="FRA44" s="231"/>
      <c r="FRB44" s="231"/>
      <c r="FRC44" s="231"/>
      <c r="FRD44" s="231"/>
      <c r="FRE44" s="231"/>
      <c r="FRF44" s="231"/>
      <c r="FRG44" s="231"/>
      <c r="FRH44" s="231"/>
      <c r="FRI44" s="231"/>
      <c r="FRJ44" s="231"/>
      <c r="FRK44" s="231"/>
      <c r="FRL44" s="231"/>
      <c r="FRM44" s="231"/>
      <c r="FRN44" s="231"/>
      <c r="FRO44" s="231"/>
      <c r="FRP44" s="231"/>
      <c r="FRQ44" s="231"/>
      <c r="FRR44" s="231"/>
      <c r="FRS44" s="231"/>
      <c r="FRT44" s="231"/>
      <c r="FRU44" s="231"/>
      <c r="FRV44" s="231"/>
      <c r="FRW44" s="231"/>
      <c r="FRX44" s="231"/>
      <c r="FRY44" s="231"/>
      <c r="FRZ44" s="231"/>
      <c r="FSA44" s="231"/>
      <c r="FSB44" s="231"/>
      <c r="FSC44" s="231"/>
      <c r="FSD44" s="231"/>
      <c r="FSE44" s="231"/>
      <c r="FSF44" s="231"/>
      <c r="FSG44" s="231"/>
      <c r="FSH44" s="231"/>
      <c r="FSI44" s="231"/>
      <c r="FSJ44" s="231"/>
      <c r="FSK44" s="231"/>
      <c r="FSL44" s="231"/>
      <c r="FSM44" s="231"/>
      <c r="FSN44" s="231"/>
      <c r="FSO44" s="231"/>
      <c r="FSP44" s="231"/>
      <c r="FSQ44" s="231"/>
      <c r="FSR44" s="231"/>
      <c r="FSS44" s="231"/>
      <c r="FST44" s="231"/>
      <c r="FSU44" s="231"/>
      <c r="FSV44" s="231"/>
      <c r="FSW44" s="231"/>
      <c r="FSX44" s="231"/>
      <c r="FSY44" s="231"/>
      <c r="FSZ44" s="231"/>
      <c r="FTA44" s="231"/>
      <c r="FTB44" s="231"/>
      <c r="FTC44" s="231"/>
      <c r="FTD44" s="231"/>
      <c r="FTE44" s="231"/>
      <c r="FTF44" s="231"/>
      <c r="FTG44" s="231"/>
      <c r="FTH44" s="231"/>
      <c r="FTI44" s="231"/>
      <c r="FTJ44" s="231"/>
      <c r="FTK44" s="231"/>
      <c r="FTL44" s="231"/>
      <c r="FTM44" s="231"/>
      <c r="FTN44" s="231"/>
      <c r="FTO44" s="231"/>
      <c r="FTP44" s="231"/>
      <c r="FTQ44" s="231"/>
      <c r="FTR44" s="231"/>
      <c r="FTS44" s="231"/>
      <c r="FTT44" s="231"/>
      <c r="FTU44" s="231"/>
      <c r="FTV44" s="231"/>
      <c r="FTW44" s="231"/>
      <c r="FTX44" s="231"/>
      <c r="FTY44" s="231"/>
      <c r="FTZ44" s="231"/>
      <c r="FUA44" s="231"/>
      <c r="FUB44" s="231"/>
      <c r="FUC44" s="231"/>
      <c r="FUD44" s="231"/>
      <c r="FUE44" s="231"/>
      <c r="FUF44" s="231"/>
      <c r="FUG44" s="231"/>
      <c r="FUH44" s="231"/>
      <c r="FUI44" s="231"/>
      <c r="FUJ44" s="231"/>
      <c r="FUK44" s="231"/>
      <c r="FUL44" s="231"/>
      <c r="FUM44" s="231"/>
      <c r="FUN44" s="231"/>
      <c r="FUO44" s="231"/>
      <c r="FUP44" s="231"/>
      <c r="FUQ44" s="231"/>
      <c r="FUR44" s="231"/>
      <c r="FUS44" s="231"/>
      <c r="FUT44" s="231"/>
      <c r="FUU44" s="231"/>
      <c r="FUV44" s="231"/>
      <c r="FUW44" s="231"/>
      <c r="FUX44" s="231"/>
      <c r="FUY44" s="231"/>
      <c r="FUZ44" s="231"/>
      <c r="FVA44" s="231"/>
      <c r="FVB44" s="231"/>
      <c r="FVC44" s="231"/>
      <c r="FVD44" s="231"/>
      <c r="FVE44" s="231"/>
      <c r="FVF44" s="231"/>
      <c r="FVG44" s="231"/>
      <c r="FVH44" s="231"/>
      <c r="FVI44" s="231"/>
      <c r="FVJ44" s="231"/>
      <c r="FVK44" s="231"/>
      <c r="FVL44" s="231"/>
      <c r="FVM44" s="231"/>
      <c r="FVN44" s="231"/>
      <c r="FVO44" s="231"/>
      <c r="FVP44" s="231"/>
      <c r="FVQ44" s="231"/>
      <c r="FVR44" s="231"/>
      <c r="FVS44" s="231"/>
      <c r="FVT44" s="231"/>
      <c r="FVU44" s="231"/>
      <c r="FVV44" s="231"/>
      <c r="FVW44" s="231"/>
      <c r="FVX44" s="231"/>
      <c r="FVY44" s="231"/>
      <c r="FVZ44" s="231"/>
      <c r="FWA44" s="231"/>
      <c r="FWB44" s="231"/>
      <c r="FWC44" s="231"/>
      <c r="FWD44" s="231"/>
      <c r="FWE44" s="231"/>
      <c r="FWF44" s="231"/>
      <c r="FWG44" s="231"/>
      <c r="FWH44" s="231"/>
      <c r="FWI44" s="231"/>
      <c r="FWJ44" s="231"/>
      <c r="FWK44" s="231"/>
      <c r="FWL44" s="231"/>
      <c r="FWM44" s="231"/>
      <c r="FWN44" s="231"/>
      <c r="FWO44" s="231"/>
      <c r="FWP44" s="231"/>
      <c r="FWQ44" s="231"/>
      <c r="FWR44" s="231"/>
      <c r="FWS44" s="231"/>
      <c r="FWT44" s="231"/>
      <c r="FWU44" s="231"/>
      <c r="FWV44" s="231"/>
      <c r="FWW44" s="231"/>
      <c r="FWX44" s="231"/>
      <c r="FWY44" s="231"/>
      <c r="FWZ44" s="231"/>
      <c r="FXA44" s="231"/>
      <c r="FXB44" s="231"/>
      <c r="FXC44" s="231"/>
      <c r="FXD44" s="231"/>
      <c r="FXE44" s="231"/>
      <c r="FXF44" s="231"/>
      <c r="FXG44" s="231"/>
      <c r="FXH44" s="231"/>
      <c r="FXI44" s="231"/>
      <c r="FXJ44" s="231"/>
      <c r="FXK44" s="231"/>
      <c r="FXL44" s="231"/>
      <c r="FXM44" s="231"/>
      <c r="FXN44" s="231"/>
      <c r="FXO44" s="231"/>
      <c r="FXP44" s="231"/>
      <c r="FXQ44" s="231"/>
      <c r="FXR44" s="231"/>
      <c r="FXS44" s="231"/>
      <c r="FXT44" s="231"/>
      <c r="FXU44" s="231"/>
      <c r="FXV44" s="231"/>
      <c r="FXW44" s="231"/>
      <c r="FXX44" s="231"/>
      <c r="FXY44" s="231"/>
      <c r="FXZ44" s="231"/>
      <c r="FYA44" s="231"/>
      <c r="FYB44" s="231"/>
      <c r="FYC44" s="231"/>
      <c r="FYD44" s="231"/>
      <c r="FYE44" s="231"/>
      <c r="FYF44" s="231"/>
      <c r="FYG44" s="231"/>
      <c r="FYH44" s="231"/>
      <c r="FYI44" s="231"/>
      <c r="FYJ44" s="231"/>
      <c r="FYK44" s="231"/>
      <c r="FYL44" s="231"/>
      <c r="FYM44" s="231"/>
      <c r="FYN44" s="231"/>
      <c r="FYO44" s="231"/>
      <c r="FYP44" s="231"/>
      <c r="FYQ44" s="231"/>
      <c r="FYR44" s="231"/>
      <c r="FYS44" s="231"/>
      <c r="FYT44" s="231"/>
      <c r="FYU44" s="231"/>
      <c r="FYV44" s="231"/>
      <c r="FYW44" s="231"/>
      <c r="FYX44" s="231"/>
      <c r="FYY44" s="231"/>
      <c r="FYZ44" s="231"/>
      <c r="FZA44" s="231"/>
      <c r="FZB44" s="231"/>
      <c r="FZC44" s="231"/>
      <c r="FZD44" s="231"/>
      <c r="FZE44" s="231"/>
      <c r="FZF44" s="231"/>
      <c r="FZG44" s="231"/>
      <c r="FZH44" s="231"/>
      <c r="FZI44" s="231"/>
      <c r="FZJ44" s="231"/>
      <c r="FZK44" s="231"/>
      <c r="FZL44" s="231"/>
      <c r="FZM44" s="231"/>
      <c r="FZN44" s="231"/>
      <c r="FZO44" s="231"/>
      <c r="FZP44" s="231"/>
      <c r="FZQ44" s="231"/>
      <c r="FZR44" s="231"/>
      <c r="FZS44" s="231"/>
      <c r="FZT44" s="231"/>
      <c r="FZU44" s="231"/>
      <c r="FZV44" s="231"/>
      <c r="FZW44" s="231"/>
      <c r="FZX44" s="231"/>
      <c r="FZY44" s="231"/>
      <c r="FZZ44" s="231"/>
      <c r="GAA44" s="231"/>
      <c r="GAB44" s="231"/>
      <c r="GAC44" s="231"/>
      <c r="GAD44" s="231"/>
      <c r="GAE44" s="231"/>
      <c r="GAF44" s="231"/>
      <c r="GAG44" s="231"/>
      <c r="GAH44" s="231"/>
      <c r="GAI44" s="231"/>
      <c r="GAJ44" s="231"/>
      <c r="GAK44" s="231"/>
      <c r="GAL44" s="231"/>
      <c r="GAM44" s="231"/>
      <c r="GAN44" s="231"/>
      <c r="GAO44" s="231"/>
      <c r="GAP44" s="231"/>
      <c r="GAQ44" s="231"/>
      <c r="GAR44" s="231"/>
      <c r="GAS44" s="231"/>
      <c r="GAT44" s="231"/>
      <c r="GAU44" s="231"/>
      <c r="GAV44" s="231"/>
      <c r="GAW44" s="231"/>
      <c r="GAX44" s="231"/>
      <c r="GAY44" s="231"/>
      <c r="GAZ44" s="231"/>
      <c r="GBA44" s="231"/>
      <c r="GBB44" s="231"/>
      <c r="GBC44" s="231"/>
      <c r="GBD44" s="231"/>
      <c r="GBE44" s="231"/>
      <c r="GBF44" s="231"/>
      <c r="GBG44" s="231"/>
      <c r="GBH44" s="231"/>
      <c r="GBI44" s="231"/>
      <c r="GBJ44" s="231"/>
      <c r="GBK44" s="231"/>
      <c r="GBL44" s="231"/>
      <c r="GBM44" s="231"/>
      <c r="GBN44" s="231"/>
      <c r="GBO44" s="231"/>
      <c r="GBP44" s="231"/>
      <c r="GBQ44" s="231"/>
      <c r="GBR44" s="231"/>
      <c r="GBS44" s="231"/>
      <c r="GBT44" s="231"/>
      <c r="GBU44" s="231"/>
      <c r="GBV44" s="231"/>
      <c r="GBW44" s="231"/>
      <c r="GBX44" s="231"/>
      <c r="GBY44" s="231"/>
      <c r="GBZ44" s="231"/>
      <c r="GCA44" s="231"/>
      <c r="GCB44" s="231"/>
      <c r="GCC44" s="231"/>
      <c r="GCD44" s="231"/>
      <c r="GCE44" s="231"/>
      <c r="GCF44" s="231"/>
      <c r="GCG44" s="231"/>
      <c r="GCH44" s="231"/>
      <c r="GCI44" s="231"/>
      <c r="GCJ44" s="231"/>
      <c r="GCK44" s="231"/>
      <c r="GCL44" s="231"/>
      <c r="GCM44" s="231"/>
      <c r="GCN44" s="231"/>
      <c r="GCO44" s="231"/>
      <c r="GCP44" s="231"/>
      <c r="GCQ44" s="231"/>
      <c r="GCR44" s="231"/>
      <c r="GCS44" s="231"/>
      <c r="GCT44" s="231"/>
      <c r="GCU44" s="231"/>
      <c r="GCV44" s="231"/>
      <c r="GCW44" s="231"/>
      <c r="GCX44" s="231"/>
      <c r="GCY44" s="231"/>
      <c r="GCZ44" s="231"/>
      <c r="GDA44" s="231"/>
      <c r="GDB44" s="231"/>
      <c r="GDC44" s="231"/>
      <c r="GDD44" s="231"/>
      <c r="GDE44" s="231"/>
      <c r="GDF44" s="231"/>
      <c r="GDG44" s="231"/>
      <c r="GDH44" s="231"/>
      <c r="GDI44" s="231"/>
      <c r="GDJ44" s="231"/>
      <c r="GDK44" s="231"/>
      <c r="GDL44" s="231"/>
      <c r="GDM44" s="231"/>
      <c r="GDN44" s="231"/>
      <c r="GDO44" s="231"/>
      <c r="GDP44" s="231"/>
      <c r="GDQ44" s="231"/>
      <c r="GDR44" s="231"/>
      <c r="GDS44" s="231"/>
      <c r="GDT44" s="231"/>
      <c r="GDU44" s="231"/>
      <c r="GDV44" s="231"/>
      <c r="GDW44" s="231"/>
      <c r="GDX44" s="231"/>
      <c r="GDY44" s="231"/>
      <c r="GDZ44" s="231"/>
      <c r="GEA44" s="231"/>
      <c r="GEB44" s="231"/>
      <c r="GEC44" s="231"/>
      <c r="GED44" s="231"/>
      <c r="GEE44" s="231"/>
      <c r="GEF44" s="231"/>
      <c r="GEG44" s="231"/>
      <c r="GEH44" s="231"/>
      <c r="GEI44" s="231"/>
      <c r="GEJ44" s="231"/>
      <c r="GEK44" s="231"/>
      <c r="GEL44" s="231"/>
      <c r="GEM44" s="231"/>
      <c r="GEN44" s="231"/>
      <c r="GEO44" s="231"/>
      <c r="GEP44" s="231"/>
      <c r="GEQ44" s="231"/>
      <c r="GER44" s="231"/>
      <c r="GES44" s="231"/>
      <c r="GET44" s="231"/>
      <c r="GEU44" s="231"/>
      <c r="GEV44" s="231"/>
      <c r="GEW44" s="231"/>
      <c r="GEX44" s="231"/>
      <c r="GEY44" s="231"/>
      <c r="GEZ44" s="231"/>
      <c r="GFA44" s="231"/>
      <c r="GFB44" s="231"/>
      <c r="GFC44" s="231"/>
      <c r="GFD44" s="231"/>
      <c r="GFE44" s="231"/>
      <c r="GFF44" s="231"/>
      <c r="GFG44" s="231"/>
      <c r="GFH44" s="231"/>
      <c r="GFI44" s="231"/>
      <c r="GFJ44" s="231"/>
      <c r="GFK44" s="231"/>
      <c r="GFL44" s="231"/>
      <c r="GFM44" s="231"/>
      <c r="GFN44" s="231"/>
      <c r="GFO44" s="231"/>
      <c r="GFP44" s="231"/>
      <c r="GFQ44" s="231"/>
      <c r="GFR44" s="231"/>
      <c r="GFS44" s="231"/>
      <c r="GFT44" s="231"/>
      <c r="GFU44" s="231"/>
      <c r="GFV44" s="231"/>
      <c r="GFW44" s="231"/>
      <c r="GFX44" s="231"/>
      <c r="GFY44" s="231"/>
      <c r="GFZ44" s="231"/>
      <c r="GGA44" s="231"/>
      <c r="GGB44" s="231"/>
      <c r="GGC44" s="231"/>
      <c r="GGD44" s="231"/>
      <c r="GGE44" s="231"/>
      <c r="GGF44" s="231"/>
      <c r="GGG44" s="231"/>
      <c r="GGH44" s="231"/>
      <c r="GGI44" s="231"/>
      <c r="GGJ44" s="231"/>
      <c r="GGK44" s="231"/>
      <c r="GGL44" s="231"/>
      <c r="GGM44" s="231"/>
      <c r="GGN44" s="231"/>
      <c r="GGO44" s="231"/>
      <c r="GGP44" s="231"/>
      <c r="GGQ44" s="231"/>
      <c r="GGR44" s="231"/>
      <c r="GGS44" s="231"/>
      <c r="GGT44" s="231"/>
      <c r="GGU44" s="231"/>
      <c r="GGV44" s="231"/>
      <c r="GGW44" s="231"/>
      <c r="GGX44" s="231"/>
      <c r="GGY44" s="231"/>
      <c r="GGZ44" s="231"/>
      <c r="GHA44" s="231"/>
      <c r="GHB44" s="231"/>
      <c r="GHC44" s="231"/>
      <c r="GHD44" s="231"/>
      <c r="GHE44" s="231"/>
      <c r="GHF44" s="231"/>
      <c r="GHG44" s="231"/>
      <c r="GHH44" s="231"/>
      <c r="GHI44" s="231"/>
      <c r="GHJ44" s="231"/>
      <c r="GHK44" s="231"/>
      <c r="GHL44" s="231"/>
      <c r="GHM44" s="231"/>
      <c r="GHN44" s="231"/>
      <c r="GHO44" s="231"/>
      <c r="GHP44" s="231"/>
      <c r="GHQ44" s="231"/>
      <c r="GHR44" s="231"/>
      <c r="GHS44" s="231"/>
      <c r="GHT44" s="231"/>
      <c r="GHU44" s="231"/>
      <c r="GHV44" s="231"/>
      <c r="GHW44" s="231"/>
      <c r="GHX44" s="231"/>
      <c r="GHY44" s="231"/>
      <c r="GHZ44" s="231"/>
      <c r="GIA44" s="231"/>
      <c r="GIB44" s="231"/>
      <c r="GIC44" s="231"/>
      <c r="GID44" s="231"/>
      <c r="GIE44" s="231"/>
      <c r="GIF44" s="231"/>
      <c r="GIG44" s="231"/>
      <c r="GIH44" s="231"/>
      <c r="GII44" s="231"/>
      <c r="GIJ44" s="231"/>
      <c r="GIK44" s="231"/>
      <c r="GIL44" s="231"/>
      <c r="GIM44" s="231"/>
      <c r="GIN44" s="231"/>
      <c r="GIO44" s="231"/>
      <c r="GIP44" s="231"/>
      <c r="GIQ44" s="231"/>
      <c r="GIR44" s="231"/>
      <c r="GIS44" s="231"/>
      <c r="GIT44" s="231"/>
      <c r="GIU44" s="231"/>
      <c r="GIV44" s="231"/>
      <c r="GIW44" s="231"/>
      <c r="GIX44" s="231"/>
      <c r="GIY44" s="231"/>
      <c r="GIZ44" s="231"/>
      <c r="GJA44" s="231"/>
      <c r="GJB44" s="231"/>
      <c r="GJC44" s="231"/>
      <c r="GJD44" s="231"/>
      <c r="GJE44" s="231"/>
      <c r="GJF44" s="231"/>
      <c r="GJG44" s="231"/>
      <c r="GJH44" s="231"/>
      <c r="GJI44" s="231"/>
      <c r="GJJ44" s="231"/>
      <c r="GJK44" s="231"/>
      <c r="GJL44" s="231"/>
      <c r="GJM44" s="231"/>
      <c r="GJN44" s="231"/>
      <c r="GJO44" s="231"/>
      <c r="GJP44" s="231"/>
      <c r="GJQ44" s="231"/>
      <c r="GJR44" s="231"/>
      <c r="GJS44" s="231"/>
      <c r="GJT44" s="231"/>
      <c r="GJU44" s="231"/>
      <c r="GJV44" s="231"/>
      <c r="GJW44" s="231"/>
      <c r="GJX44" s="231"/>
      <c r="GJY44" s="231"/>
      <c r="GJZ44" s="231"/>
      <c r="GKA44" s="231"/>
      <c r="GKB44" s="231"/>
      <c r="GKC44" s="231"/>
      <c r="GKD44" s="231"/>
      <c r="GKE44" s="231"/>
      <c r="GKF44" s="231"/>
      <c r="GKG44" s="231"/>
      <c r="GKH44" s="231"/>
      <c r="GKI44" s="231"/>
      <c r="GKJ44" s="231"/>
      <c r="GKK44" s="231"/>
      <c r="GKL44" s="231"/>
      <c r="GKM44" s="231"/>
      <c r="GKN44" s="231"/>
      <c r="GKO44" s="231"/>
      <c r="GKP44" s="231"/>
      <c r="GKQ44" s="231"/>
      <c r="GKR44" s="231"/>
      <c r="GKS44" s="231"/>
      <c r="GKT44" s="231"/>
      <c r="GKU44" s="231"/>
      <c r="GKV44" s="231"/>
      <c r="GKW44" s="231"/>
      <c r="GKX44" s="231"/>
      <c r="GKY44" s="231"/>
      <c r="GKZ44" s="231"/>
      <c r="GLA44" s="231"/>
      <c r="GLB44" s="231"/>
      <c r="GLC44" s="231"/>
      <c r="GLD44" s="231"/>
      <c r="GLE44" s="231"/>
      <c r="GLF44" s="231"/>
      <c r="GLG44" s="231"/>
      <c r="GLH44" s="231"/>
      <c r="GLI44" s="231"/>
      <c r="GLJ44" s="231"/>
      <c r="GLK44" s="231"/>
      <c r="GLL44" s="231"/>
      <c r="GLM44" s="231"/>
      <c r="GLN44" s="231"/>
      <c r="GLO44" s="231"/>
      <c r="GLP44" s="231"/>
      <c r="GLQ44" s="231"/>
      <c r="GLR44" s="231"/>
      <c r="GLS44" s="231"/>
      <c r="GLT44" s="231"/>
      <c r="GLU44" s="231"/>
      <c r="GLV44" s="231"/>
      <c r="GLW44" s="231"/>
      <c r="GLX44" s="231"/>
      <c r="GLY44" s="231"/>
      <c r="GLZ44" s="231"/>
      <c r="GMA44" s="231"/>
      <c r="GMB44" s="231"/>
      <c r="GMC44" s="231"/>
      <c r="GMD44" s="231"/>
      <c r="GME44" s="231"/>
      <c r="GMF44" s="231"/>
      <c r="GMG44" s="231"/>
      <c r="GMH44" s="231"/>
      <c r="GMI44" s="231"/>
      <c r="GMJ44" s="231"/>
      <c r="GMK44" s="231"/>
      <c r="GML44" s="231"/>
      <c r="GMM44" s="231"/>
      <c r="GMN44" s="231"/>
      <c r="GMO44" s="231"/>
      <c r="GMP44" s="231"/>
      <c r="GMQ44" s="231"/>
      <c r="GMR44" s="231"/>
      <c r="GMS44" s="231"/>
      <c r="GMT44" s="231"/>
      <c r="GMU44" s="231"/>
      <c r="GMV44" s="231"/>
      <c r="GMW44" s="231"/>
      <c r="GMX44" s="231"/>
      <c r="GMY44" s="231"/>
      <c r="GMZ44" s="231"/>
      <c r="GNA44" s="231"/>
      <c r="GNB44" s="231"/>
      <c r="GNC44" s="231"/>
      <c r="GND44" s="231"/>
      <c r="GNE44" s="231"/>
      <c r="GNF44" s="231"/>
      <c r="GNG44" s="231"/>
      <c r="GNH44" s="231"/>
      <c r="GNI44" s="231"/>
      <c r="GNJ44" s="231"/>
      <c r="GNK44" s="231"/>
      <c r="GNL44" s="231"/>
      <c r="GNM44" s="231"/>
      <c r="GNN44" s="231"/>
      <c r="GNO44" s="231"/>
      <c r="GNP44" s="231"/>
      <c r="GNQ44" s="231"/>
      <c r="GNR44" s="231"/>
      <c r="GNS44" s="231"/>
      <c r="GNT44" s="231"/>
      <c r="GNU44" s="231"/>
      <c r="GNV44" s="231"/>
      <c r="GNW44" s="231"/>
      <c r="GNX44" s="231"/>
      <c r="GNY44" s="231"/>
      <c r="GNZ44" s="231"/>
      <c r="GOA44" s="231"/>
      <c r="GOB44" s="231"/>
      <c r="GOC44" s="231"/>
      <c r="GOD44" s="231"/>
      <c r="GOE44" s="231"/>
      <c r="GOF44" s="231"/>
      <c r="GOG44" s="231"/>
      <c r="GOH44" s="231"/>
      <c r="GOI44" s="231"/>
      <c r="GOJ44" s="231"/>
      <c r="GOK44" s="231"/>
      <c r="GOL44" s="231"/>
      <c r="GOM44" s="231"/>
      <c r="GON44" s="231"/>
      <c r="GOO44" s="231"/>
      <c r="GOP44" s="231"/>
      <c r="GOQ44" s="231"/>
      <c r="GOR44" s="231"/>
      <c r="GOS44" s="231"/>
      <c r="GOT44" s="231"/>
      <c r="GOU44" s="231"/>
      <c r="GOV44" s="231"/>
      <c r="GOW44" s="231"/>
      <c r="GOX44" s="231"/>
      <c r="GOY44" s="231"/>
      <c r="GOZ44" s="231"/>
      <c r="GPA44" s="231"/>
      <c r="GPB44" s="231"/>
      <c r="GPC44" s="231"/>
      <c r="GPD44" s="231"/>
      <c r="GPE44" s="231"/>
      <c r="GPF44" s="231"/>
      <c r="GPG44" s="231"/>
      <c r="GPH44" s="231"/>
      <c r="GPI44" s="231"/>
      <c r="GPJ44" s="231"/>
      <c r="GPK44" s="231"/>
      <c r="GPL44" s="231"/>
      <c r="GPM44" s="231"/>
      <c r="GPN44" s="231"/>
      <c r="GPO44" s="231"/>
      <c r="GPP44" s="231"/>
      <c r="GPQ44" s="231"/>
      <c r="GPR44" s="231"/>
      <c r="GPS44" s="231"/>
      <c r="GPT44" s="231"/>
      <c r="GPU44" s="231"/>
      <c r="GPV44" s="231"/>
      <c r="GPW44" s="231"/>
      <c r="GPX44" s="231"/>
      <c r="GPY44" s="231"/>
      <c r="GPZ44" s="231"/>
      <c r="GQA44" s="231"/>
      <c r="GQB44" s="231"/>
      <c r="GQC44" s="231"/>
      <c r="GQD44" s="231"/>
      <c r="GQE44" s="231"/>
      <c r="GQF44" s="231"/>
      <c r="GQG44" s="231"/>
      <c r="GQH44" s="231"/>
      <c r="GQI44" s="231"/>
      <c r="GQJ44" s="231"/>
      <c r="GQK44" s="231"/>
      <c r="GQL44" s="231"/>
      <c r="GQM44" s="231"/>
      <c r="GQN44" s="231"/>
      <c r="GQO44" s="231"/>
      <c r="GQP44" s="231"/>
      <c r="GQQ44" s="231"/>
      <c r="GQR44" s="231"/>
      <c r="GQS44" s="231"/>
      <c r="GQT44" s="231"/>
      <c r="GQU44" s="231"/>
      <c r="GQV44" s="231"/>
      <c r="GQW44" s="231"/>
      <c r="GQX44" s="231"/>
      <c r="GQY44" s="231"/>
      <c r="GQZ44" s="231"/>
      <c r="GRA44" s="231"/>
      <c r="GRB44" s="231"/>
      <c r="GRC44" s="231"/>
      <c r="GRD44" s="231"/>
      <c r="GRE44" s="231"/>
      <c r="GRF44" s="231"/>
      <c r="GRG44" s="231"/>
      <c r="GRH44" s="231"/>
      <c r="GRI44" s="231"/>
      <c r="GRJ44" s="231"/>
      <c r="GRK44" s="231"/>
      <c r="GRL44" s="231"/>
      <c r="GRM44" s="231"/>
      <c r="GRN44" s="231"/>
      <c r="GRO44" s="231"/>
      <c r="GRP44" s="231"/>
      <c r="GRQ44" s="231"/>
      <c r="GRR44" s="231"/>
      <c r="GRS44" s="231"/>
      <c r="GRT44" s="231"/>
      <c r="GRU44" s="231"/>
      <c r="GRV44" s="231"/>
      <c r="GRW44" s="231"/>
      <c r="GRX44" s="231"/>
      <c r="GRY44" s="231"/>
      <c r="GRZ44" s="231"/>
      <c r="GSA44" s="231"/>
      <c r="GSB44" s="231"/>
      <c r="GSC44" s="231"/>
      <c r="GSD44" s="231"/>
      <c r="GSE44" s="231"/>
      <c r="GSF44" s="231"/>
      <c r="GSG44" s="231"/>
      <c r="GSH44" s="231"/>
      <c r="GSI44" s="231"/>
      <c r="GSJ44" s="231"/>
      <c r="GSK44" s="231"/>
      <c r="GSL44" s="231"/>
      <c r="GSM44" s="231"/>
      <c r="GSN44" s="231"/>
      <c r="GSO44" s="231"/>
      <c r="GSP44" s="231"/>
      <c r="GSQ44" s="231"/>
      <c r="GSR44" s="231"/>
      <c r="GSS44" s="231"/>
      <c r="GST44" s="231"/>
      <c r="GSU44" s="231"/>
      <c r="GSV44" s="231"/>
      <c r="GSW44" s="231"/>
      <c r="GSX44" s="231"/>
      <c r="GSY44" s="231"/>
      <c r="GSZ44" s="231"/>
      <c r="GTA44" s="231"/>
      <c r="GTB44" s="231"/>
      <c r="GTC44" s="231"/>
      <c r="GTD44" s="231"/>
      <c r="GTE44" s="231"/>
      <c r="GTF44" s="231"/>
      <c r="GTG44" s="231"/>
      <c r="GTH44" s="231"/>
      <c r="GTI44" s="231"/>
      <c r="GTJ44" s="231"/>
      <c r="GTK44" s="231"/>
      <c r="GTL44" s="231"/>
      <c r="GTM44" s="231"/>
      <c r="GTN44" s="231"/>
      <c r="GTO44" s="231"/>
      <c r="GTP44" s="231"/>
      <c r="GTQ44" s="231"/>
      <c r="GTR44" s="231"/>
      <c r="GTS44" s="231"/>
      <c r="GTT44" s="231"/>
      <c r="GTU44" s="231"/>
      <c r="GTV44" s="231"/>
      <c r="GTW44" s="231"/>
      <c r="GTX44" s="231"/>
      <c r="GTY44" s="231"/>
      <c r="GTZ44" s="231"/>
      <c r="GUA44" s="231"/>
      <c r="GUB44" s="231"/>
      <c r="GUC44" s="231"/>
      <c r="GUD44" s="231"/>
      <c r="GUE44" s="231"/>
      <c r="GUF44" s="231"/>
      <c r="GUG44" s="231"/>
      <c r="GUH44" s="231"/>
      <c r="GUI44" s="231"/>
      <c r="GUJ44" s="231"/>
      <c r="GUK44" s="231"/>
      <c r="GUL44" s="231"/>
      <c r="GUM44" s="231"/>
      <c r="GUN44" s="231"/>
      <c r="GUO44" s="231"/>
      <c r="GUP44" s="231"/>
      <c r="GUQ44" s="231"/>
      <c r="GUR44" s="231"/>
      <c r="GUS44" s="231"/>
      <c r="GUT44" s="231"/>
      <c r="GUU44" s="231"/>
      <c r="GUV44" s="231"/>
      <c r="GUW44" s="231"/>
      <c r="GUX44" s="231"/>
      <c r="GUY44" s="231"/>
      <c r="GUZ44" s="231"/>
      <c r="GVA44" s="231"/>
      <c r="GVB44" s="231"/>
      <c r="GVC44" s="231"/>
      <c r="GVD44" s="231"/>
      <c r="GVE44" s="231"/>
      <c r="GVF44" s="231"/>
      <c r="GVG44" s="231"/>
      <c r="GVH44" s="231"/>
      <c r="GVI44" s="231"/>
      <c r="GVJ44" s="231"/>
      <c r="GVK44" s="231"/>
      <c r="GVL44" s="231"/>
      <c r="GVM44" s="231"/>
      <c r="GVN44" s="231"/>
      <c r="GVO44" s="231"/>
      <c r="GVP44" s="231"/>
      <c r="GVQ44" s="231"/>
      <c r="GVR44" s="231"/>
      <c r="GVS44" s="231"/>
      <c r="GVT44" s="231"/>
      <c r="GVU44" s="231"/>
      <c r="GVV44" s="231"/>
      <c r="GVW44" s="231"/>
      <c r="GVX44" s="231"/>
      <c r="GVY44" s="231"/>
      <c r="GVZ44" s="231"/>
      <c r="GWA44" s="231"/>
      <c r="GWB44" s="231"/>
      <c r="GWC44" s="231"/>
      <c r="GWD44" s="231"/>
      <c r="GWE44" s="231"/>
      <c r="GWF44" s="231"/>
      <c r="GWG44" s="231"/>
      <c r="GWH44" s="231"/>
      <c r="GWI44" s="231"/>
      <c r="GWJ44" s="231"/>
      <c r="GWK44" s="231"/>
      <c r="GWL44" s="231"/>
      <c r="GWM44" s="231"/>
      <c r="GWN44" s="231"/>
      <c r="GWO44" s="231"/>
      <c r="GWP44" s="231"/>
      <c r="GWQ44" s="231"/>
      <c r="GWR44" s="231"/>
      <c r="GWS44" s="231"/>
      <c r="GWT44" s="231"/>
      <c r="GWU44" s="231"/>
      <c r="GWV44" s="231"/>
      <c r="GWW44" s="231"/>
      <c r="GWX44" s="231"/>
      <c r="GWY44" s="231"/>
      <c r="GWZ44" s="231"/>
      <c r="GXA44" s="231"/>
      <c r="GXB44" s="231"/>
      <c r="GXC44" s="231"/>
      <c r="GXD44" s="231"/>
      <c r="GXE44" s="231"/>
      <c r="GXF44" s="231"/>
      <c r="GXG44" s="231"/>
      <c r="GXH44" s="231"/>
      <c r="GXI44" s="231"/>
      <c r="GXJ44" s="231"/>
      <c r="GXK44" s="231"/>
      <c r="GXL44" s="231"/>
      <c r="GXM44" s="231"/>
      <c r="GXN44" s="231"/>
      <c r="GXO44" s="231"/>
      <c r="GXP44" s="231"/>
      <c r="GXQ44" s="231"/>
      <c r="GXR44" s="231"/>
      <c r="GXS44" s="231"/>
      <c r="GXT44" s="231"/>
      <c r="GXU44" s="231"/>
      <c r="GXV44" s="231"/>
      <c r="GXW44" s="231"/>
      <c r="GXX44" s="231"/>
      <c r="GXY44" s="231"/>
      <c r="GXZ44" s="231"/>
      <c r="GYA44" s="231"/>
      <c r="GYB44" s="231"/>
      <c r="GYC44" s="231"/>
      <c r="GYD44" s="231"/>
      <c r="GYE44" s="231"/>
      <c r="GYF44" s="231"/>
      <c r="GYG44" s="231"/>
      <c r="GYH44" s="231"/>
      <c r="GYI44" s="231"/>
      <c r="GYJ44" s="231"/>
      <c r="GYK44" s="231"/>
      <c r="GYL44" s="231"/>
      <c r="GYM44" s="231"/>
      <c r="GYN44" s="231"/>
      <c r="GYO44" s="231"/>
      <c r="GYP44" s="231"/>
      <c r="GYQ44" s="231"/>
      <c r="GYR44" s="231"/>
      <c r="GYS44" s="231"/>
      <c r="GYT44" s="231"/>
      <c r="GYU44" s="231"/>
      <c r="GYV44" s="231"/>
      <c r="GYW44" s="231"/>
      <c r="GYX44" s="231"/>
      <c r="GYY44" s="231"/>
      <c r="GYZ44" s="231"/>
      <c r="GZA44" s="231"/>
      <c r="GZB44" s="231"/>
      <c r="GZC44" s="231"/>
      <c r="GZD44" s="231"/>
      <c r="GZE44" s="231"/>
      <c r="GZF44" s="231"/>
      <c r="GZG44" s="231"/>
      <c r="GZH44" s="231"/>
      <c r="GZI44" s="231"/>
      <c r="GZJ44" s="231"/>
      <c r="GZK44" s="231"/>
      <c r="GZL44" s="231"/>
      <c r="GZM44" s="231"/>
      <c r="GZN44" s="231"/>
      <c r="GZO44" s="231"/>
      <c r="GZP44" s="231"/>
      <c r="GZQ44" s="231"/>
      <c r="GZR44" s="231"/>
      <c r="GZS44" s="231"/>
      <c r="GZT44" s="231"/>
      <c r="GZU44" s="231"/>
      <c r="GZV44" s="231"/>
      <c r="GZW44" s="231"/>
      <c r="GZX44" s="231"/>
      <c r="GZY44" s="231"/>
      <c r="GZZ44" s="231"/>
      <c r="HAA44" s="231"/>
      <c r="HAB44" s="231"/>
      <c r="HAC44" s="231"/>
      <c r="HAD44" s="231"/>
      <c r="HAE44" s="231"/>
      <c r="HAF44" s="231"/>
      <c r="HAG44" s="231"/>
      <c r="HAH44" s="231"/>
      <c r="HAI44" s="231"/>
      <c r="HAJ44" s="231"/>
      <c r="HAK44" s="231"/>
      <c r="HAL44" s="231"/>
      <c r="HAM44" s="231"/>
      <c r="HAN44" s="231"/>
      <c r="HAO44" s="231"/>
      <c r="HAP44" s="231"/>
      <c r="HAQ44" s="231"/>
      <c r="HAR44" s="231"/>
      <c r="HAS44" s="231"/>
      <c r="HAT44" s="231"/>
      <c r="HAU44" s="231"/>
      <c r="HAV44" s="231"/>
      <c r="HAW44" s="231"/>
      <c r="HAX44" s="231"/>
      <c r="HAY44" s="231"/>
      <c r="HAZ44" s="231"/>
      <c r="HBA44" s="231"/>
      <c r="HBB44" s="231"/>
      <c r="HBC44" s="231"/>
      <c r="HBD44" s="231"/>
      <c r="HBE44" s="231"/>
      <c r="HBF44" s="231"/>
      <c r="HBG44" s="231"/>
      <c r="HBH44" s="231"/>
      <c r="HBI44" s="231"/>
      <c r="HBJ44" s="231"/>
      <c r="HBK44" s="231"/>
      <c r="HBL44" s="231"/>
      <c r="HBM44" s="231"/>
      <c r="HBN44" s="231"/>
      <c r="HBO44" s="231"/>
      <c r="HBP44" s="231"/>
      <c r="HBQ44" s="231"/>
      <c r="HBR44" s="231"/>
      <c r="HBS44" s="231"/>
      <c r="HBT44" s="231"/>
      <c r="HBU44" s="231"/>
      <c r="HBV44" s="231"/>
      <c r="HBW44" s="231"/>
      <c r="HBX44" s="231"/>
      <c r="HBY44" s="231"/>
      <c r="HBZ44" s="231"/>
      <c r="HCA44" s="231"/>
      <c r="HCB44" s="231"/>
      <c r="HCC44" s="231"/>
      <c r="HCD44" s="231"/>
      <c r="HCE44" s="231"/>
      <c r="HCF44" s="231"/>
      <c r="HCG44" s="231"/>
      <c r="HCH44" s="231"/>
      <c r="HCI44" s="231"/>
      <c r="HCJ44" s="231"/>
      <c r="HCK44" s="231"/>
      <c r="HCL44" s="231"/>
      <c r="HCM44" s="231"/>
      <c r="HCN44" s="231"/>
      <c r="HCO44" s="231"/>
      <c r="HCP44" s="231"/>
      <c r="HCQ44" s="231"/>
      <c r="HCR44" s="231"/>
      <c r="HCS44" s="231"/>
      <c r="HCT44" s="231"/>
      <c r="HCU44" s="231"/>
      <c r="HCV44" s="231"/>
      <c r="HCW44" s="231"/>
      <c r="HCX44" s="231"/>
      <c r="HCY44" s="231"/>
      <c r="HCZ44" s="231"/>
      <c r="HDA44" s="231"/>
      <c r="HDB44" s="231"/>
      <c r="HDC44" s="231"/>
      <c r="HDD44" s="231"/>
      <c r="HDE44" s="231"/>
      <c r="HDF44" s="231"/>
      <c r="HDG44" s="231"/>
      <c r="HDH44" s="231"/>
      <c r="HDI44" s="231"/>
      <c r="HDJ44" s="231"/>
      <c r="HDK44" s="231"/>
      <c r="HDL44" s="231"/>
      <c r="HDM44" s="231"/>
      <c r="HDN44" s="231"/>
      <c r="HDO44" s="231"/>
      <c r="HDP44" s="231"/>
      <c r="HDQ44" s="231"/>
      <c r="HDR44" s="231"/>
      <c r="HDS44" s="231"/>
      <c r="HDT44" s="231"/>
      <c r="HDU44" s="231"/>
      <c r="HDV44" s="231"/>
      <c r="HDW44" s="231"/>
      <c r="HDX44" s="231"/>
      <c r="HDY44" s="231"/>
      <c r="HDZ44" s="231"/>
      <c r="HEA44" s="231"/>
      <c r="HEB44" s="231"/>
      <c r="HEC44" s="231"/>
      <c r="HED44" s="231"/>
      <c r="HEE44" s="231"/>
      <c r="HEF44" s="231"/>
      <c r="HEG44" s="231"/>
      <c r="HEH44" s="231"/>
      <c r="HEI44" s="231"/>
      <c r="HEJ44" s="231"/>
      <c r="HEK44" s="231"/>
      <c r="HEL44" s="231"/>
      <c r="HEM44" s="231"/>
      <c r="HEN44" s="231"/>
      <c r="HEO44" s="231"/>
      <c r="HEP44" s="231"/>
      <c r="HEQ44" s="231"/>
      <c r="HER44" s="231"/>
      <c r="HES44" s="231"/>
      <c r="HET44" s="231"/>
      <c r="HEU44" s="231"/>
      <c r="HEV44" s="231"/>
      <c r="HEW44" s="231"/>
      <c r="HEX44" s="231"/>
      <c r="HEY44" s="231"/>
      <c r="HEZ44" s="231"/>
      <c r="HFA44" s="231"/>
      <c r="HFB44" s="231"/>
      <c r="HFC44" s="231"/>
      <c r="HFD44" s="231"/>
      <c r="HFE44" s="231"/>
      <c r="HFF44" s="231"/>
      <c r="HFG44" s="231"/>
      <c r="HFH44" s="231"/>
      <c r="HFI44" s="231"/>
      <c r="HFJ44" s="231"/>
      <c r="HFK44" s="231"/>
      <c r="HFL44" s="231"/>
      <c r="HFM44" s="231"/>
      <c r="HFN44" s="231"/>
      <c r="HFO44" s="231"/>
      <c r="HFP44" s="231"/>
      <c r="HFQ44" s="231"/>
      <c r="HFR44" s="231"/>
      <c r="HFS44" s="231"/>
      <c r="HFT44" s="231"/>
      <c r="HFU44" s="231"/>
      <c r="HFV44" s="231"/>
      <c r="HFW44" s="231"/>
      <c r="HFX44" s="231"/>
      <c r="HFY44" s="231"/>
      <c r="HFZ44" s="231"/>
      <c r="HGA44" s="231"/>
      <c r="HGB44" s="231"/>
      <c r="HGC44" s="231"/>
      <c r="HGD44" s="231"/>
      <c r="HGE44" s="231"/>
      <c r="HGF44" s="231"/>
      <c r="HGG44" s="231"/>
      <c r="HGH44" s="231"/>
      <c r="HGI44" s="231"/>
      <c r="HGJ44" s="231"/>
      <c r="HGK44" s="231"/>
      <c r="HGL44" s="231"/>
      <c r="HGM44" s="231"/>
      <c r="HGN44" s="231"/>
      <c r="HGO44" s="231"/>
      <c r="HGP44" s="231"/>
      <c r="HGQ44" s="231"/>
      <c r="HGR44" s="231"/>
      <c r="HGS44" s="231"/>
      <c r="HGT44" s="231"/>
      <c r="HGU44" s="231"/>
      <c r="HGV44" s="231"/>
      <c r="HGW44" s="231"/>
      <c r="HGX44" s="231"/>
      <c r="HGY44" s="231"/>
      <c r="HGZ44" s="231"/>
      <c r="HHA44" s="231"/>
      <c r="HHB44" s="231"/>
      <c r="HHC44" s="231"/>
      <c r="HHD44" s="231"/>
      <c r="HHE44" s="231"/>
      <c r="HHF44" s="231"/>
      <c r="HHG44" s="231"/>
      <c r="HHH44" s="231"/>
      <c r="HHI44" s="231"/>
      <c r="HHJ44" s="231"/>
      <c r="HHK44" s="231"/>
      <c r="HHL44" s="231"/>
      <c r="HHM44" s="231"/>
      <c r="HHN44" s="231"/>
      <c r="HHO44" s="231"/>
      <c r="HHP44" s="231"/>
      <c r="HHQ44" s="231"/>
      <c r="HHR44" s="231"/>
      <c r="HHS44" s="231"/>
      <c r="HHT44" s="231"/>
      <c r="HHU44" s="231"/>
      <c r="HHV44" s="231"/>
      <c r="HHW44" s="231"/>
      <c r="HHX44" s="231"/>
      <c r="HHY44" s="231"/>
      <c r="HHZ44" s="231"/>
      <c r="HIA44" s="231"/>
      <c r="HIB44" s="231"/>
      <c r="HIC44" s="231"/>
      <c r="HID44" s="231"/>
      <c r="HIE44" s="231"/>
      <c r="HIF44" s="231"/>
      <c r="HIG44" s="231"/>
      <c r="HIH44" s="231"/>
      <c r="HII44" s="231"/>
      <c r="HIJ44" s="231"/>
      <c r="HIK44" s="231"/>
      <c r="HIL44" s="231"/>
      <c r="HIM44" s="231"/>
      <c r="HIN44" s="231"/>
      <c r="HIO44" s="231"/>
      <c r="HIP44" s="231"/>
      <c r="HIQ44" s="231"/>
      <c r="HIR44" s="231"/>
      <c r="HIS44" s="231"/>
      <c r="HIT44" s="231"/>
      <c r="HIU44" s="231"/>
      <c r="HIV44" s="231"/>
      <c r="HIW44" s="231"/>
      <c r="HIX44" s="231"/>
      <c r="HIY44" s="231"/>
      <c r="HIZ44" s="231"/>
      <c r="HJA44" s="231"/>
      <c r="HJB44" s="231"/>
      <c r="HJC44" s="231"/>
      <c r="HJD44" s="231"/>
      <c r="HJE44" s="231"/>
      <c r="HJF44" s="231"/>
      <c r="HJG44" s="231"/>
      <c r="HJH44" s="231"/>
      <c r="HJI44" s="231"/>
      <c r="HJJ44" s="231"/>
      <c r="HJK44" s="231"/>
      <c r="HJL44" s="231"/>
      <c r="HJM44" s="231"/>
      <c r="HJN44" s="231"/>
      <c r="HJO44" s="231"/>
      <c r="HJP44" s="231"/>
      <c r="HJQ44" s="231"/>
      <c r="HJR44" s="231"/>
      <c r="HJS44" s="231"/>
      <c r="HJT44" s="231"/>
      <c r="HJU44" s="231"/>
      <c r="HJV44" s="231"/>
      <c r="HJW44" s="231"/>
      <c r="HJX44" s="231"/>
      <c r="HJY44" s="231"/>
      <c r="HJZ44" s="231"/>
      <c r="HKA44" s="231"/>
      <c r="HKB44" s="231"/>
      <c r="HKC44" s="231"/>
      <c r="HKD44" s="231"/>
      <c r="HKE44" s="231"/>
      <c r="HKF44" s="231"/>
      <c r="HKG44" s="231"/>
      <c r="HKH44" s="231"/>
      <c r="HKI44" s="231"/>
      <c r="HKJ44" s="231"/>
      <c r="HKK44" s="231"/>
      <c r="HKL44" s="231"/>
      <c r="HKM44" s="231"/>
      <c r="HKN44" s="231"/>
      <c r="HKO44" s="231"/>
      <c r="HKP44" s="231"/>
      <c r="HKQ44" s="231"/>
      <c r="HKR44" s="231"/>
      <c r="HKS44" s="231"/>
      <c r="HKT44" s="231"/>
      <c r="HKU44" s="231"/>
      <c r="HKV44" s="231"/>
      <c r="HKW44" s="231"/>
      <c r="HKX44" s="231"/>
      <c r="HKY44" s="231"/>
      <c r="HKZ44" s="231"/>
      <c r="HLA44" s="231"/>
      <c r="HLB44" s="231"/>
      <c r="HLC44" s="231"/>
      <c r="HLD44" s="231"/>
      <c r="HLE44" s="231"/>
      <c r="HLF44" s="231"/>
      <c r="HLG44" s="231"/>
      <c r="HLH44" s="231"/>
      <c r="HLI44" s="231"/>
      <c r="HLJ44" s="231"/>
      <c r="HLK44" s="231"/>
      <c r="HLL44" s="231"/>
      <c r="HLM44" s="231"/>
      <c r="HLN44" s="231"/>
      <c r="HLO44" s="231"/>
      <c r="HLP44" s="231"/>
      <c r="HLQ44" s="231"/>
      <c r="HLR44" s="231"/>
      <c r="HLS44" s="231"/>
      <c r="HLT44" s="231"/>
      <c r="HLU44" s="231"/>
      <c r="HLV44" s="231"/>
      <c r="HLW44" s="231"/>
      <c r="HLX44" s="231"/>
      <c r="HLY44" s="231"/>
      <c r="HLZ44" s="231"/>
      <c r="HMA44" s="231"/>
      <c r="HMB44" s="231"/>
      <c r="HMC44" s="231"/>
      <c r="HMD44" s="231"/>
      <c r="HME44" s="231"/>
      <c r="HMF44" s="231"/>
      <c r="HMG44" s="231"/>
      <c r="HMH44" s="231"/>
      <c r="HMI44" s="231"/>
      <c r="HMJ44" s="231"/>
      <c r="HMK44" s="231"/>
      <c r="HML44" s="231"/>
      <c r="HMM44" s="231"/>
      <c r="HMN44" s="231"/>
      <c r="HMO44" s="231"/>
      <c r="HMP44" s="231"/>
      <c r="HMQ44" s="231"/>
      <c r="HMR44" s="231"/>
      <c r="HMS44" s="231"/>
      <c r="HMT44" s="231"/>
      <c r="HMU44" s="231"/>
      <c r="HMV44" s="231"/>
      <c r="HMW44" s="231"/>
      <c r="HMX44" s="231"/>
      <c r="HMY44" s="231"/>
      <c r="HMZ44" s="231"/>
      <c r="HNA44" s="231"/>
      <c r="HNB44" s="231"/>
      <c r="HNC44" s="231"/>
      <c r="HND44" s="231"/>
      <c r="HNE44" s="231"/>
      <c r="HNF44" s="231"/>
      <c r="HNG44" s="231"/>
      <c r="HNH44" s="231"/>
      <c r="HNI44" s="231"/>
      <c r="HNJ44" s="231"/>
      <c r="HNK44" s="231"/>
      <c r="HNL44" s="231"/>
      <c r="HNM44" s="231"/>
      <c r="HNN44" s="231"/>
      <c r="HNO44" s="231"/>
      <c r="HNP44" s="231"/>
      <c r="HNQ44" s="231"/>
      <c r="HNR44" s="231"/>
      <c r="HNS44" s="231"/>
      <c r="HNT44" s="231"/>
      <c r="HNU44" s="231"/>
      <c r="HNV44" s="231"/>
      <c r="HNW44" s="231"/>
      <c r="HNX44" s="231"/>
      <c r="HNY44" s="231"/>
      <c r="HNZ44" s="231"/>
      <c r="HOA44" s="231"/>
      <c r="HOB44" s="231"/>
      <c r="HOC44" s="231"/>
      <c r="HOD44" s="231"/>
      <c r="HOE44" s="231"/>
      <c r="HOF44" s="231"/>
      <c r="HOG44" s="231"/>
      <c r="HOH44" s="231"/>
      <c r="HOI44" s="231"/>
      <c r="HOJ44" s="231"/>
      <c r="HOK44" s="231"/>
      <c r="HOL44" s="231"/>
      <c r="HOM44" s="231"/>
      <c r="HON44" s="231"/>
      <c r="HOO44" s="231"/>
      <c r="HOP44" s="231"/>
      <c r="HOQ44" s="231"/>
      <c r="HOR44" s="231"/>
      <c r="HOS44" s="231"/>
      <c r="HOT44" s="231"/>
      <c r="HOU44" s="231"/>
      <c r="HOV44" s="231"/>
      <c r="HOW44" s="231"/>
      <c r="HOX44" s="231"/>
      <c r="HOY44" s="231"/>
      <c r="HOZ44" s="231"/>
      <c r="HPA44" s="231"/>
      <c r="HPB44" s="231"/>
      <c r="HPC44" s="231"/>
      <c r="HPD44" s="231"/>
      <c r="HPE44" s="231"/>
      <c r="HPF44" s="231"/>
      <c r="HPG44" s="231"/>
      <c r="HPH44" s="231"/>
      <c r="HPI44" s="231"/>
      <c r="HPJ44" s="231"/>
      <c r="HPK44" s="231"/>
      <c r="HPL44" s="231"/>
      <c r="HPM44" s="231"/>
      <c r="HPN44" s="231"/>
      <c r="HPO44" s="231"/>
      <c r="HPP44" s="231"/>
      <c r="HPQ44" s="231"/>
      <c r="HPR44" s="231"/>
      <c r="HPS44" s="231"/>
      <c r="HPT44" s="231"/>
      <c r="HPU44" s="231"/>
      <c r="HPV44" s="231"/>
      <c r="HPW44" s="231"/>
      <c r="HPX44" s="231"/>
      <c r="HPY44" s="231"/>
      <c r="HPZ44" s="231"/>
      <c r="HQA44" s="231"/>
      <c r="HQB44" s="231"/>
      <c r="HQC44" s="231"/>
      <c r="HQD44" s="231"/>
      <c r="HQE44" s="231"/>
      <c r="HQF44" s="231"/>
      <c r="HQG44" s="231"/>
      <c r="HQH44" s="231"/>
      <c r="HQI44" s="231"/>
      <c r="HQJ44" s="231"/>
      <c r="HQK44" s="231"/>
      <c r="HQL44" s="231"/>
      <c r="HQM44" s="231"/>
      <c r="HQN44" s="231"/>
      <c r="HQO44" s="231"/>
      <c r="HQP44" s="231"/>
      <c r="HQQ44" s="231"/>
      <c r="HQR44" s="231"/>
      <c r="HQS44" s="231"/>
      <c r="HQT44" s="231"/>
      <c r="HQU44" s="231"/>
      <c r="HQV44" s="231"/>
      <c r="HQW44" s="231"/>
      <c r="HQX44" s="231"/>
      <c r="HQY44" s="231"/>
      <c r="HQZ44" s="231"/>
      <c r="HRA44" s="231"/>
      <c r="HRB44" s="231"/>
      <c r="HRC44" s="231"/>
      <c r="HRD44" s="231"/>
      <c r="HRE44" s="231"/>
      <c r="HRF44" s="231"/>
      <c r="HRG44" s="231"/>
      <c r="HRH44" s="231"/>
      <c r="HRI44" s="231"/>
      <c r="HRJ44" s="231"/>
      <c r="HRK44" s="231"/>
      <c r="HRL44" s="231"/>
      <c r="HRM44" s="231"/>
      <c r="HRN44" s="231"/>
      <c r="HRO44" s="231"/>
      <c r="HRP44" s="231"/>
      <c r="HRQ44" s="231"/>
      <c r="HRR44" s="231"/>
      <c r="HRS44" s="231"/>
      <c r="HRT44" s="231"/>
      <c r="HRU44" s="231"/>
      <c r="HRV44" s="231"/>
      <c r="HRW44" s="231"/>
      <c r="HRX44" s="231"/>
      <c r="HRY44" s="231"/>
      <c r="HRZ44" s="231"/>
      <c r="HSA44" s="231"/>
      <c r="HSB44" s="231"/>
      <c r="HSC44" s="231"/>
      <c r="HSD44" s="231"/>
      <c r="HSE44" s="231"/>
      <c r="HSF44" s="231"/>
      <c r="HSG44" s="231"/>
      <c r="HSH44" s="231"/>
      <c r="HSI44" s="231"/>
      <c r="HSJ44" s="231"/>
      <c r="HSK44" s="231"/>
      <c r="HSL44" s="231"/>
      <c r="HSM44" s="231"/>
      <c r="HSN44" s="231"/>
      <c r="HSO44" s="231"/>
      <c r="HSP44" s="231"/>
      <c r="HSQ44" s="231"/>
      <c r="HSR44" s="231"/>
      <c r="HSS44" s="231"/>
      <c r="HST44" s="231"/>
      <c r="HSU44" s="231"/>
      <c r="HSV44" s="231"/>
      <c r="HSW44" s="231"/>
      <c r="HSX44" s="231"/>
      <c r="HSY44" s="231"/>
      <c r="HSZ44" s="231"/>
      <c r="HTA44" s="231"/>
      <c r="HTB44" s="231"/>
      <c r="HTC44" s="231"/>
      <c r="HTD44" s="231"/>
      <c r="HTE44" s="231"/>
      <c r="HTF44" s="231"/>
      <c r="HTG44" s="231"/>
      <c r="HTH44" s="231"/>
      <c r="HTI44" s="231"/>
      <c r="HTJ44" s="231"/>
      <c r="HTK44" s="231"/>
      <c r="HTL44" s="231"/>
      <c r="HTM44" s="231"/>
      <c r="HTN44" s="231"/>
      <c r="HTO44" s="231"/>
      <c r="HTP44" s="231"/>
      <c r="HTQ44" s="231"/>
      <c r="HTR44" s="231"/>
      <c r="HTS44" s="231"/>
      <c r="HTT44" s="231"/>
      <c r="HTU44" s="231"/>
      <c r="HTV44" s="231"/>
      <c r="HTW44" s="231"/>
      <c r="HTX44" s="231"/>
      <c r="HTY44" s="231"/>
      <c r="HTZ44" s="231"/>
      <c r="HUA44" s="231"/>
      <c r="HUB44" s="231"/>
      <c r="HUC44" s="231"/>
      <c r="HUD44" s="231"/>
      <c r="HUE44" s="231"/>
      <c r="HUF44" s="231"/>
      <c r="HUG44" s="231"/>
      <c r="HUH44" s="231"/>
      <c r="HUI44" s="231"/>
      <c r="HUJ44" s="231"/>
      <c r="HUK44" s="231"/>
      <c r="HUL44" s="231"/>
      <c r="HUM44" s="231"/>
      <c r="HUN44" s="231"/>
      <c r="HUO44" s="231"/>
      <c r="HUP44" s="231"/>
      <c r="HUQ44" s="231"/>
      <c r="HUR44" s="231"/>
      <c r="HUS44" s="231"/>
      <c r="HUT44" s="231"/>
      <c r="HUU44" s="231"/>
      <c r="HUV44" s="231"/>
      <c r="HUW44" s="231"/>
      <c r="HUX44" s="231"/>
      <c r="HUY44" s="231"/>
      <c r="HUZ44" s="231"/>
      <c r="HVA44" s="231"/>
      <c r="HVB44" s="231"/>
      <c r="HVC44" s="231"/>
      <c r="HVD44" s="231"/>
      <c r="HVE44" s="231"/>
      <c r="HVF44" s="231"/>
      <c r="HVG44" s="231"/>
      <c r="HVH44" s="231"/>
      <c r="HVI44" s="231"/>
      <c r="HVJ44" s="231"/>
      <c r="HVK44" s="231"/>
      <c r="HVL44" s="231"/>
      <c r="HVM44" s="231"/>
      <c r="HVN44" s="231"/>
      <c r="HVO44" s="231"/>
      <c r="HVP44" s="231"/>
      <c r="HVQ44" s="231"/>
      <c r="HVR44" s="231"/>
      <c r="HVS44" s="231"/>
      <c r="HVT44" s="231"/>
      <c r="HVU44" s="231"/>
      <c r="HVV44" s="231"/>
      <c r="HVW44" s="231"/>
      <c r="HVX44" s="231"/>
      <c r="HVY44" s="231"/>
      <c r="HVZ44" s="231"/>
      <c r="HWA44" s="231"/>
      <c r="HWB44" s="231"/>
      <c r="HWC44" s="231"/>
      <c r="HWD44" s="231"/>
      <c r="HWE44" s="231"/>
      <c r="HWF44" s="231"/>
      <c r="HWG44" s="231"/>
      <c r="HWH44" s="231"/>
      <c r="HWI44" s="231"/>
      <c r="HWJ44" s="231"/>
      <c r="HWK44" s="231"/>
      <c r="HWL44" s="231"/>
      <c r="HWM44" s="231"/>
      <c r="HWN44" s="231"/>
      <c r="HWO44" s="231"/>
      <c r="HWP44" s="231"/>
      <c r="HWQ44" s="231"/>
      <c r="HWR44" s="231"/>
      <c r="HWS44" s="231"/>
      <c r="HWT44" s="231"/>
      <c r="HWU44" s="231"/>
      <c r="HWV44" s="231"/>
      <c r="HWW44" s="231"/>
      <c r="HWX44" s="231"/>
      <c r="HWY44" s="231"/>
      <c r="HWZ44" s="231"/>
      <c r="HXA44" s="231"/>
      <c r="HXB44" s="231"/>
      <c r="HXC44" s="231"/>
      <c r="HXD44" s="231"/>
      <c r="HXE44" s="231"/>
      <c r="HXF44" s="231"/>
      <c r="HXG44" s="231"/>
      <c r="HXH44" s="231"/>
      <c r="HXI44" s="231"/>
      <c r="HXJ44" s="231"/>
      <c r="HXK44" s="231"/>
      <c r="HXL44" s="231"/>
      <c r="HXM44" s="231"/>
      <c r="HXN44" s="231"/>
      <c r="HXO44" s="231"/>
      <c r="HXP44" s="231"/>
      <c r="HXQ44" s="231"/>
      <c r="HXR44" s="231"/>
      <c r="HXS44" s="231"/>
      <c r="HXT44" s="231"/>
      <c r="HXU44" s="231"/>
      <c r="HXV44" s="231"/>
      <c r="HXW44" s="231"/>
      <c r="HXX44" s="231"/>
      <c r="HXY44" s="231"/>
      <c r="HXZ44" s="231"/>
      <c r="HYA44" s="231"/>
      <c r="HYB44" s="231"/>
      <c r="HYC44" s="231"/>
      <c r="HYD44" s="231"/>
      <c r="HYE44" s="231"/>
      <c r="HYF44" s="231"/>
      <c r="HYG44" s="231"/>
      <c r="HYH44" s="231"/>
      <c r="HYI44" s="231"/>
      <c r="HYJ44" s="231"/>
      <c r="HYK44" s="231"/>
      <c r="HYL44" s="231"/>
      <c r="HYM44" s="231"/>
      <c r="HYN44" s="231"/>
      <c r="HYO44" s="231"/>
      <c r="HYP44" s="231"/>
      <c r="HYQ44" s="231"/>
      <c r="HYR44" s="231"/>
      <c r="HYS44" s="231"/>
      <c r="HYT44" s="231"/>
      <c r="HYU44" s="231"/>
      <c r="HYV44" s="231"/>
      <c r="HYW44" s="231"/>
      <c r="HYX44" s="231"/>
      <c r="HYY44" s="231"/>
      <c r="HYZ44" s="231"/>
      <c r="HZA44" s="231"/>
      <c r="HZB44" s="231"/>
      <c r="HZC44" s="231"/>
      <c r="HZD44" s="231"/>
      <c r="HZE44" s="231"/>
      <c r="HZF44" s="231"/>
      <c r="HZG44" s="231"/>
      <c r="HZH44" s="231"/>
      <c r="HZI44" s="231"/>
      <c r="HZJ44" s="231"/>
      <c r="HZK44" s="231"/>
      <c r="HZL44" s="231"/>
      <c r="HZM44" s="231"/>
      <c r="HZN44" s="231"/>
      <c r="HZO44" s="231"/>
      <c r="HZP44" s="231"/>
      <c r="HZQ44" s="231"/>
      <c r="HZR44" s="231"/>
      <c r="HZS44" s="231"/>
      <c r="HZT44" s="231"/>
      <c r="HZU44" s="231"/>
      <c r="HZV44" s="231"/>
      <c r="HZW44" s="231"/>
      <c r="HZX44" s="231"/>
      <c r="HZY44" s="231"/>
      <c r="HZZ44" s="231"/>
      <c r="IAA44" s="231"/>
      <c r="IAB44" s="231"/>
      <c r="IAC44" s="231"/>
      <c r="IAD44" s="231"/>
      <c r="IAE44" s="231"/>
      <c r="IAF44" s="231"/>
      <c r="IAG44" s="231"/>
      <c r="IAH44" s="231"/>
      <c r="IAI44" s="231"/>
      <c r="IAJ44" s="231"/>
      <c r="IAK44" s="231"/>
      <c r="IAL44" s="231"/>
      <c r="IAM44" s="231"/>
      <c r="IAN44" s="231"/>
      <c r="IAO44" s="231"/>
      <c r="IAP44" s="231"/>
      <c r="IAQ44" s="231"/>
      <c r="IAR44" s="231"/>
      <c r="IAS44" s="231"/>
      <c r="IAT44" s="231"/>
      <c r="IAU44" s="231"/>
      <c r="IAV44" s="231"/>
      <c r="IAW44" s="231"/>
      <c r="IAX44" s="231"/>
      <c r="IAY44" s="231"/>
      <c r="IAZ44" s="231"/>
      <c r="IBA44" s="231"/>
      <c r="IBB44" s="231"/>
      <c r="IBC44" s="231"/>
      <c r="IBD44" s="231"/>
      <c r="IBE44" s="231"/>
      <c r="IBF44" s="231"/>
      <c r="IBG44" s="231"/>
      <c r="IBH44" s="231"/>
      <c r="IBI44" s="231"/>
      <c r="IBJ44" s="231"/>
      <c r="IBK44" s="231"/>
      <c r="IBL44" s="231"/>
      <c r="IBM44" s="231"/>
      <c r="IBN44" s="231"/>
      <c r="IBO44" s="231"/>
      <c r="IBP44" s="231"/>
      <c r="IBQ44" s="231"/>
      <c r="IBR44" s="231"/>
      <c r="IBS44" s="231"/>
      <c r="IBT44" s="231"/>
      <c r="IBU44" s="231"/>
      <c r="IBV44" s="231"/>
      <c r="IBW44" s="231"/>
      <c r="IBX44" s="231"/>
      <c r="IBY44" s="231"/>
      <c r="IBZ44" s="231"/>
      <c r="ICA44" s="231"/>
      <c r="ICB44" s="231"/>
      <c r="ICC44" s="231"/>
      <c r="ICD44" s="231"/>
      <c r="ICE44" s="231"/>
      <c r="ICF44" s="231"/>
      <c r="ICG44" s="231"/>
      <c r="ICH44" s="231"/>
      <c r="ICI44" s="231"/>
      <c r="ICJ44" s="231"/>
      <c r="ICK44" s="231"/>
      <c r="ICL44" s="231"/>
      <c r="ICM44" s="231"/>
      <c r="ICN44" s="231"/>
      <c r="ICO44" s="231"/>
      <c r="ICP44" s="231"/>
      <c r="ICQ44" s="231"/>
      <c r="ICR44" s="231"/>
      <c r="ICS44" s="231"/>
      <c r="ICT44" s="231"/>
      <c r="ICU44" s="231"/>
      <c r="ICV44" s="231"/>
      <c r="ICW44" s="231"/>
      <c r="ICX44" s="231"/>
      <c r="ICY44" s="231"/>
      <c r="ICZ44" s="231"/>
      <c r="IDA44" s="231"/>
      <c r="IDB44" s="231"/>
      <c r="IDC44" s="231"/>
      <c r="IDD44" s="231"/>
      <c r="IDE44" s="231"/>
      <c r="IDF44" s="231"/>
      <c r="IDG44" s="231"/>
      <c r="IDH44" s="231"/>
      <c r="IDI44" s="231"/>
      <c r="IDJ44" s="231"/>
      <c r="IDK44" s="231"/>
      <c r="IDL44" s="231"/>
      <c r="IDM44" s="231"/>
      <c r="IDN44" s="231"/>
      <c r="IDO44" s="231"/>
      <c r="IDP44" s="231"/>
      <c r="IDQ44" s="231"/>
      <c r="IDR44" s="231"/>
      <c r="IDS44" s="231"/>
      <c r="IDT44" s="231"/>
      <c r="IDU44" s="231"/>
      <c r="IDV44" s="231"/>
      <c r="IDW44" s="231"/>
      <c r="IDX44" s="231"/>
      <c r="IDY44" s="231"/>
      <c r="IDZ44" s="231"/>
      <c r="IEA44" s="231"/>
      <c r="IEB44" s="231"/>
      <c r="IEC44" s="231"/>
      <c r="IED44" s="231"/>
      <c r="IEE44" s="231"/>
      <c r="IEF44" s="231"/>
      <c r="IEG44" s="231"/>
      <c r="IEH44" s="231"/>
      <c r="IEI44" s="231"/>
      <c r="IEJ44" s="231"/>
      <c r="IEK44" s="231"/>
      <c r="IEL44" s="231"/>
      <c r="IEM44" s="231"/>
      <c r="IEN44" s="231"/>
      <c r="IEO44" s="231"/>
      <c r="IEP44" s="231"/>
      <c r="IEQ44" s="231"/>
      <c r="IER44" s="231"/>
      <c r="IES44" s="231"/>
      <c r="IET44" s="231"/>
      <c r="IEU44" s="231"/>
      <c r="IEV44" s="231"/>
      <c r="IEW44" s="231"/>
      <c r="IEX44" s="231"/>
      <c r="IEY44" s="231"/>
      <c r="IEZ44" s="231"/>
      <c r="IFA44" s="231"/>
      <c r="IFB44" s="231"/>
      <c r="IFC44" s="231"/>
      <c r="IFD44" s="231"/>
      <c r="IFE44" s="231"/>
      <c r="IFF44" s="231"/>
      <c r="IFG44" s="231"/>
      <c r="IFH44" s="231"/>
      <c r="IFI44" s="231"/>
      <c r="IFJ44" s="231"/>
      <c r="IFK44" s="231"/>
      <c r="IFL44" s="231"/>
      <c r="IFM44" s="231"/>
      <c r="IFN44" s="231"/>
      <c r="IFO44" s="231"/>
      <c r="IFP44" s="231"/>
      <c r="IFQ44" s="231"/>
      <c r="IFR44" s="231"/>
      <c r="IFS44" s="231"/>
      <c r="IFT44" s="231"/>
      <c r="IFU44" s="231"/>
      <c r="IFV44" s="231"/>
      <c r="IFW44" s="231"/>
      <c r="IFX44" s="231"/>
      <c r="IFY44" s="231"/>
      <c r="IFZ44" s="231"/>
      <c r="IGA44" s="231"/>
      <c r="IGB44" s="231"/>
      <c r="IGC44" s="231"/>
      <c r="IGD44" s="231"/>
      <c r="IGE44" s="231"/>
      <c r="IGF44" s="231"/>
      <c r="IGG44" s="231"/>
      <c r="IGH44" s="231"/>
      <c r="IGI44" s="231"/>
      <c r="IGJ44" s="231"/>
      <c r="IGK44" s="231"/>
      <c r="IGL44" s="231"/>
      <c r="IGM44" s="231"/>
      <c r="IGN44" s="231"/>
      <c r="IGO44" s="231"/>
      <c r="IGP44" s="231"/>
      <c r="IGQ44" s="231"/>
      <c r="IGR44" s="231"/>
      <c r="IGS44" s="231"/>
      <c r="IGT44" s="231"/>
      <c r="IGU44" s="231"/>
      <c r="IGV44" s="231"/>
      <c r="IGW44" s="231"/>
      <c r="IGX44" s="231"/>
      <c r="IGY44" s="231"/>
      <c r="IGZ44" s="231"/>
      <c r="IHA44" s="231"/>
      <c r="IHB44" s="231"/>
      <c r="IHC44" s="231"/>
      <c r="IHD44" s="231"/>
      <c r="IHE44" s="231"/>
      <c r="IHF44" s="231"/>
      <c r="IHG44" s="231"/>
      <c r="IHH44" s="231"/>
      <c r="IHI44" s="231"/>
      <c r="IHJ44" s="231"/>
      <c r="IHK44" s="231"/>
      <c r="IHL44" s="231"/>
      <c r="IHM44" s="231"/>
      <c r="IHN44" s="231"/>
      <c r="IHO44" s="231"/>
      <c r="IHP44" s="231"/>
      <c r="IHQ44" s="231"/>
      <c r="IHR44" s="231"/>
      <c r="IHS44" s="231"/>
      <c r="IHT44" s="231"/>
      <c r="IHU44" s="231"/>
      <c r="IHV44" s="231"/>
      <c r="IHW44" s="231"/>
      <c r="IHX44" s="231"/>
      <c r="IHY44" s="231"/>
      <c r="IHZ44" s="231"/>
      <c r="IIA44" s="231"/>
      <c r="IIB44" s="231"/>
      <c r="IIC44" s="231"/>
      <c r="IID44" s="231"/>
      <c r="IIE44" s="231"/>
      <c r="IIF44" s="231"/>
      <c r="IIG44" s="231"/>
      <c r="IIH44" s="231"/>
      <c r="III44" s="231"/>
      <c r="IIJ44" s="231"/>
      <c r="IIK44" s="231"/>
      <c r="IIL44" s="231"/>
      <c r="IIM44" s="231"/>
      <c r="IIN44" s="231"/>
      <c r="IIO44" s="231"/>
      <c r="IIP44" s="231"/>
      <c r="IIQ44" s="231"/>
      <c r="IIR44" s="231"/>
      <c r="IIS44" s="231"/>
      <c r="IIT44" s="231"/>
      <c r="IIU44" s="231"/>
      <c r="IIV44" s="231"/>
      <c r="IIW44" s="231"/>
      <c r="IIX44" s="231"/>
      <c r="IIY44" s="231"/>
      <c r="IIZ44" s="231"/>
      <c r="IJA44" s="231"/>
      <c r="IJB44" s="231"/>
      <c r="IJC44" s="231"/>
      <c r="IJD44" s="231"/>
      <c r="IJE44" s="231"/>
      <c r="IJF44" s="231"/>
      <c r="IJG44" s="231"/>
      <c r="IJH44" s="231"/>
      <c r="IJI44" s="231"/>
      <c r="IJJ44" s="231"/>
      <c r="IJK44" s="231"/>
      <c r="IJL44" s="231"/>
      <c r="IJM44" s="231"/>
      <c r="IJN44" s="231"/>
      <c r="IJO44" s="231"/>
      <c r="IJP44" s="231"/>
      <c r="IJQ44" s="231"/>
      <c r="IJR44" s="231"/>
      <c r="IJS44" s="231"/>
      <c r="IJT44" s="231"/>
      <c r="IJU44" s="231"/>
      <c r="IJV44" s="231"/>
      <c r="IJW44" s="231"/>
      <c r="IJX44" s="231"/>
      <c r="IJY44" s="231"/>
      <c r="IJZ44" s="231"/>
      <c r="IKA44" s="231"/>
      <c r="IKB44" s="231"/>
      <c r="IKC44" s="231"/>
      <c r="IKD44" s="231"/>
      <c r="IKE44" s="231"/>
      <c r="IKF44" s="231"/>
      <c r="IKG44" s="231"/>
      <c r="IKH44" s="231"/>
      <c r="IKI44" s="231"/>
      <c r="IKJ44" s="231"/>
      <c r="IKK44" s="231"/>
      <c r="IKL44" s="231"/>
      <c r="IKM44" s="231"/>
      <c r="IKN44" s="231"/>
      <c r="IKO44" s="231"/>
      <c r="IKP44" s="231"/>
      <c r="IKQ44" s="231"/>
      <c r="IKR44" s="231"/>
      <c r="IKS44" s="231"/>
      <c r="IKT44" s="231"/>
      <c r="IKU44" s="231"/>
      <c r="IKV44" s="231"/>
      <c r="IKW44" s="231"/>
      <c r="IKX44" s="231"/>
      <c r="IKY44" s="231"/>
      <c r="IKZ44" s="231"/>
      <c r="ILA44" s="231"/>
      <c r="ILB44" s="231"/>
      <c r="ILC44" s="231"/>
      <c r="ILD44" s="231"/>
      <c r="ILE44" s="231"/>
      <c r="ILF44" s="231"/>
      <c r="ILG44" s="231"/>
      <c r="ILH44" s="231"/>
      <c r="ILI44" s="231"/>
      <c r="ILJ44" s="231"/>
      <c r="ILK44" s="231"/>
      <c r="ILL44" s="231"/>
      <c r="ILM44" s="231"/>
      <c r="ILN44" s="231"/>
      <c r="ILO44" s="231"/>
      <c r="ILP44" s="231"/>
      <c r="ILQ44" s="231"/>
      <c r="ILR44" s="231"/>
      <c r="ILS44" s="231"/>
      <c r="ILT44" s="231"/>
      <c r="ILU44" s="231"/>
      <c r="ILV44" s="231"/>
      <c r="ILW44" s="231"/>
      <c r="ILX44" s="231"/>
      <c r="ILY44" s="231"/>
      <c r="ILZ44" s="231"/>
      <c r="IMA44" s="231"/>
      <c r="IMB44" s="231"/>
      <c r="IMC44" s="231"/>
      <c r="IMD44" s="231"/>
      <c r="IME44" s="231"/>
      <c r="IMF44" s="231"/>
      <c r="IMG44" s="231"/>
      <c r="IMH44" s="231"/>
      <c r="IMI44" s="231"/>
      <c r="IMJ44" s="231"/>
      <c r="IMK44" s="231"/>
      <c r="IML44" s="231"/>
      <c r="IMM44" s="231"/>
      <c r="IMN44" s="231"/>
      <c r="IMO44" s="231"/>
      <c r="IMP44" s="231"/>
      <c r="IMQ44" s="231"/>
      <c r="IMR44" s="231"/>
      <c r="IMS44" s="231"/>
      <c r="IMT44" s="231"/>
      <c r="IMU44" s="231"/>
      <c r="IMV44" s="231"/>
      <c r="IMW44" s="231"/>
      <c r="IMX44" s="231"/>
      <c r="IMY44" s="231"/>
      <c r="IMZ44" s="231"/>
      <c r="INA44" s="231"/>
      <c r="INB44" s="231"/>
      <c r="INC44" s="231"/>
      <c r="IND44" s="231"/>
      <c r="INE44" s="231"/>
      <c r="INF44" s="231"/>
      <c r="ING44" s="231"/>
      <c r="INH44" s="231"/>
      <c r="INI44" s="231"/>
      <c r="INJ44" s="231"/>
      <c r="INK44" s="231"/>
      <c r="INL44" s="231"/>
      <c r="INM44" s="231"/>
      <c r="INN44" s="231"/>
      <c r="INO44" s="231"/>
      <c r="INP44" s="231"/>
      <c r="INQ44" s="231"/>
      <c r="INR44" s="231"/>
      <c r="INS44" s="231"/>
      <c r="INT44" s="231"/>
      <c r="INU44" s="231"/>
      <c r="INV44" s="231"/>
      <c r="INW44" s="231"/>
      <c r="INX44" s="231"/>
      <c r="INY44" s="231"/>
      <c r="INZ44" s="231"/>
      <c r="IOA44" s="231"/>
      <c r="IOB44" s="231"/>
      <c r="IOC44" s="231"/>
      <c r="IOD44" s="231"/>
      <c r="IOE44" s="231"/>
      <c r="IOF44" s="231"/>
      <c r="IOG44" s="231"/>
      <c r="IOH44" s="231"/>
      <c r="IOI44" s="231"/>
      <c r="IOJ44" s="231"/>
      <c r="IOK44" s="231"/>
      <c r="IOL44" s="231"/>
      <c r="IOM44" s="231"/>
      <c r="ION44" s="231"/>
      <c r="IOO44" s="231"/>
      <c r="IOP44" s="231"/>
      <c r="IOQ44" s="231"/>
      <c r="IOR44" s="231"/>
      <c r="IOS44" s="231"/>
      <c r="IOT44" s="231"/>
      <c r="IOU44" s="231"/>
      <c r="IOV44" s="231"/>
      <c r="IOW44" s="231"/>
      <c r="IOX44" s="231"/>
      <c r="IOY44" s="231"/>
      <c r="IOZ44" s="231"/>
      <c r="IPA44" s="231"/>
      <c r="IPB44" s="231"/>
      <c r="IPC44" s="231"/>
      <c r="IPD44" s="231"/>
      <c r="IPE44" s="231"/>
      <c r="IPF44" s="231"/>
      <c r="IPG44" s="231"/>
      <c r="IPH44" s="231"/>
      <c r="IPI44" s="231"/>
      <c r="IPJ44" s="231"/>
      <c r="IPK44" s="231"/>
      <c r="IPL44" s="231"/>
      <c r="IPM44" s="231"/>
      <c r="IPN44" s="231"/>
      <c r="IPO44" s="231"/>
      <c r="IPP44" s="231"/>
      <c r="IPQ44" s="231"/>
      <c r="IPR44" s="231"/>
      <c r="IPS44" s="231"/>
      <c r="IPT44" s="231"/>
      <c r="IPU44" s="231"/>
      <c r="IPV44" s="231"/>
      <c r="IPW44" s="231"/>
      <c r="IPX44" s="231"/>
      <c r="IPY44" s="231"/>
      <c r="IPZ44" s="231"/>
      <c r="IQA44" s="231"/>
      <c r="IQB44" s="231"/>
      <c r="IQC44" s="231"/>
      <c r="IQD44" s="231"/>
      <c r="IQE44" s="231"/>
      <c r="IQF44" s="231"/>
      <c r="IQG44" s="231"/>
      <c r="IQH44" s="231"/>
      <c r="IQI44" s="231"/>
      <c r="IQJ44" s="231"/>
      <c r="IQK44" s="231"/>
      <c r="IQL44" s="231"/>
      <c r="IQM44" s="231"/>
      <c r="IQN44" s="231"/>
      <c r="IQO44" s="231"/>
      <c r="IQP44" s="231"/>
      <c r="IQQ44" s="231"/>
      <c r="IQR44" s="231"/>
      <c r="IQS44" s="231"/>
      <c r="IQT44" s="231"/>
      <c r="IQU44" s="231"/>
      <c r="IQV44" s="231"/>
      <c r="IQW44" s="231"/>
      <c r="IQX44" s="231"/>
      <c r="IQY44" s="231"/>
      <c r="IQZ44" s="231"/>
      <c r="IRA44" s="231"/>
      <c r="IRB44" s="231"/>
      <c r="IRC44" s="231"/>
      <c r="IRD44" s="231"/>
      <c r="IRE44" s="231"/>
      <c r="IRF44" s="231"/>
      <c r="IRG44" s="231"/>
      <c r="IRH44" s="231"/>
      <c r="IRI44" s="231"/>
      <c r="IRJ44" s="231"/>
      <c r="IRK44" s="231"/>
      <c r="IRL44" s="231"/>
      <c r="IRM44" s="231"/>
      <c r="IRN44" s="231"/>
      <c r="IRO44" s="231"/>
      <c r="IRP44" s="231"/>
      <c r="IRQ44" s="231"/>
      <c r="IRR44" s="231"/>
      <c r="IRS44" s="231"/>
      <c r="IRT44" s="231"/>
      <c r="IRU44" s="231"/>
      <c r="IRV44" s="231"/>
      <c r="IRW44" s="231"/>
      <c r="IRX44" s="231"/>
      <c r="IRY44" s="231"/>
      <c r="IRZ44" s="231"/>
      <c r="ISA44" s="231"/>
      <c r="ISB44" s="231"/>
      <c r="ISC44" s="231"/>
      <c r="ISD44" s="231"/>
      <c r="ISE44" s="231"/>
      <c r="ISF44" s="231"/>
      <c r="ISG44" s="231"/>
      <c r="ISH44" s="231"/>
      <c r="ISI44" s="231"/>
      <c r="ISJ44" s="231"/>
      <c r="ISK44" s="231"/>
      <c r="ISL44" s="231"/>
      <c r="ISM44" s="231"/>
      <c r="ISN44" s="231"/>
      <c r="ISO44" s="231"/>
      <c r="ISP44" s="231"/>
      <c r="ISQ44" s="231"/>
      <c r="ISR44" s="231"/>
      <c r="ISS44" s="231"/>
      <c r="IST44" s="231"/>
      <c r="ISU44" s="231"/>
      <c r="ISV44" s="231"/>
      <c r="ISW44" s="231"/>
      <c r="ISX44" s="231"/>
      <c r="ISY44" s="231"/>
      <c r="ISZ44" s="231"/>
      <c r="ITA44" s="231"/>
      <c r="ITB44" s="231"/>
      <c r="ITC44" s="231"/>
      <c r="ITD44" s="231"/>
      <c r="ITE44" s="231"/>
      <c r="ITF44" s="231"/>
      <c r="ITG44" s="231"/>
      <c r="ITH44" s="231"/>
      <c r="ITI44" s="231"/>
      <c r="ITJ44" s="231"/>
      <c r="ITK44" s="231"/>
      <c r="ITL44" s="231"/>
      <c r="ITM44" s="231"/>
      <c r="ITN44" s="231"/>
      <c r="ITO44" s="231"/>
      <c r="ITP44" s="231"/>
      <c r="ITQ44" s="231"/>
      <c r="ITR44" s="231"/>
      <c r="ITS44" s="231"/>
      <c r="ITT44" s="231"/>
      <c r="ITU44" s="231"/>
      <c r="ITV44" s="231"/>
      <c r="ITW44" s="231"/>
      <c r="ITX44" s="231"/>
      <c r="ITY44" s="231"/>
      <c r="ITZ44" s="231"/>
      <c r="IUA44" s="231"/>
      <c r="IUB44" s="231"/>
      <c r="IUC44" s="231"/>
      <c r="IUD44" s="231"/>
      <c r="IUE44" s="231"/>
      <c r="IUF44" s="231"/>
      <c r="IUG44" s="231"/>
      <c r="IUH44" s="231"/>
      <c r="IUI44" s="231"/>
      <c r="IUJ44" s="231"/>
      <c r="IUK44" s="231"/>
      <c r="IUL44" s="231"/>
      <c r="IUM44" s="231"/>
      <c r="IUN44" s="231"/>
      <c r="IUO44" s="231"/>
      <c r="IUP44" s="231"/>
      <c r="IUQ44" s="231"/>
      <c r="IUR44" s="231"/>
      <c r="IUS44" s="231"/>
      <c r="IUT44" s="231"/>
      <c r="IUU44" s="231"/>
      <c r="IUV44" s="231"/>
      <c r="IUW44" s="231"/>
      <c r="IUX44" s="231"/>
      <c r="IUY44" s="231"/>
      <c r="IUZ44" s="231"/>
      <c r="IVA44" s="231"/>
      <c r="IVB44" s="231"/>
      <c r="IVC44" s="231"/>
      <c r="IVD44" s="231"/>
      <c r="IVE44" s="231"/>
      <c r="IVF44" s="231"/>
      <c r="IVG44" s="231"/>
      <c r="IVH44" s="231"/>
      <c r="IVI44" s="231"/>
      <c r="IVJ44" s="231"/>
      <c r="IVK44" s="231"/>
      <c r="IVL44" s="231"/>
      <c r="IVM44" s="231"/>
      <c r="IVN44" s="231"/>
      <c r="IVO44" s="231"/>
      <c r="IVP44" s="231"/>
      <c r="IVQ44" s="231"/>
      <c r="IVR44" s="231"/>
      <c r="IVS44" s="231"/>
      <c r="IVT44" s="231"/>
      <c r="IVU44" s="231"/>
      <c r="IVV44" s="231"/>
      <c r="IVW44" s="231"/>
      <c r="IVX44" s="231"/>
      <c r="IVY44" s="231"/>
      <c r="IVZ44" s="231"/>
      <c r="IWA44" s="231"/>
      <c r="IWB44" s="231"/>
      <c r="IWC44" s="231"/>
      <c r="IWD44" s="231"/>
      <c r="IWE44" s="231"/>
      <c r="IWF44" s="231"/>
      <c r="IWG44" s="231"/>
      <c r="IWH44" s="231"/>
      <c r="IWI44" s="231"/>
      <c r="IWJ44" s="231"/>
      <c r="IWK44" s="231"/>
      <c r="IWL44" s="231"/>
      <c r="IWM44" s="231"/>
      <c r="IWN44" s="231"/>
      <c r="IWO44" s="231"/>
      <c r="IWP44" s="231"/>
      <c r="IWQ44" s="231"/>
      <c r="IWR44" s="231"/>
      <c r="IWS44" s="231"/>
      <c r="IWT44" s="231"/>
      <c r="IWU44" s="231"/>
      <c r="IWV44" s="231"/>
      <c r="IWW44" s="231"/>
      <c r="IWX44" s="231"/>
      <c r="IWY44" s="231"/>
      <c r="IWZ44" s="231"/>
      <c r="IXA44" s="231"/>
      <c r="IXB44" s="231"/>
      <c r="IXC44" s="231"/>
      <c r="IXD44" s="231"/>
      <c r="IXE44" s="231"/>
      <c r="IXF44" s="231"/>
      <c r="IXG44" s="231"/>
      <c r="IXH44" s="231"/>
      <c r="IXI44" s="231"/>
      <c r="IXJ44" s="231"/>
      <c r="IXK44" s="231"/>
      <c r="IXL44" s="231"/>
      <c r="IXM44" s="231"/>
      <c r="IXN44" s="231"/>
      <c r="IXO44" s="231"/>
      <c r="IXP44" s="231"/>
      <c r="IXQ44" s="231"/>
      <c r="IXR44" s="231"/>
      <c r="IXS44" s="231"/>
      <c r="IXT44" s="231"/>
      <c r="IXU44" s="231"/>
      <c r="IXV44" s="231"/>
      <c r="IXW44" s="231"/>
      <c r="IXX44" s="231"/>
      <c r="IXY44" s="231"/>
      <c r="IXZ44" s="231"/>
      <c r="IYA44" s="231"/>
      <c r="IYB44" s="231"/>
      <c r="IYC44" s="231"/>
      <c r="IYD44" s="231"/>
      <c r="IYE44" s="231"/>
      <c r="IYF44" s="231"/>
      <c r="IYG44" s="231"/>
      <c r="IYH44" s="231"/>
      <c r="IYI44" s="231"/>
      <c r="IYJ44" s="231"/>
      <c r="IYK44" s="231"/>
      <c r="IYL44" s="231"/>
      <c r="IYM44" s="231"/>
      <c r="IYN44" s="231"/>
      <c r="IYO44" s="231"/>
      <c r="IYP44" s="231"/>
      <c r="IYQ44" s="231"/>
      <c r="IYR44" s="231"/>
      <c r="IYS44" s="231"/>
      <c r="IYT44" s="231"/>
      <c r="IYU44" s="231"/>
      <c r="IYV44" s="231"/>
      <c r="IYW44" s="231"/>
      <c r="IYX44" s="231"/>
      <c r="IYY44" s="231"/>
      <c r="IYZ44" s="231"/>
      <c r="IZA44" s="231"/>
      <c r="IZB44" s="231"/>
      <c r="IZC44" s="231"/>
      <c r="IZD44" s="231"/>
      <c r="IZE44" s="231"/>
      <c r="IZF44" s="231"/>
      <c r="IZG44" s="231"/>
      <c r="IZH44" s="231"/>
      <c r="IZI44" s="231"/>
      <c r="IZJ44" s="231"/>
      <c r="IZK44" s="231"/>
      <c r="IZL44" s="231"/>
      <c r="IZM44" s="231"/>
      <c r="IZN44" s="231"/>
      <c r="IZO44" s="231"/>
      <c r="IZP44" s="231"/>
      <c r="IZQ44" s="231"/>
      <c r="IZR44" s="231"/>
      <c r="IZS44" s="231"/>
      <c r="IZT44" s="231"/>
      <c r="IZU44" s="231"/>
      <c r="IZV44" s="231"/>
      <c r="IZW44" s="231"/>
      <c r="IZX44" s="231"/>
      <c r="IZY44" s="231"/>
      <c r="IZZ44" s="231"/>
      <c r="JAA44" s="231"/>
      <c r="JAB44" s="231"/>
      <c r="JAC44" s="231"/>
      <c r="JAD44" s="231"/>
      <c r="JAE44" s="231"/>
      <c r="JAF44" s="231"/>
      <c r="JAG44" s="231"/>
      <c r="JAH44" s="231"/>
      <c r="JAI44" s="231"/>
      <c r="JAJ44" s="231"/>
      <c r="JAK44" s="231"/>
      <c r="JAL44" s="231"/>
      <c r="JAM44" s="231"/>
      <c r="JAN44" s="231"/>
      <c r="JAO44" s="231"/>
      <c r="JAP44" s="231"/>
      <c r="JAQ44" s="231"/>
      <c r="JAR44" s="231"/>
      <c r="JAS44" s="231"/>
      <c r="JAT44" s="231"/>
      <c r="JAU44" s="231"/>
      <c r="JAV44" s="231"/>
      <c r="JAW44" s="231"/>
      <c r="JAX44" s="231"/>
      <c r="JAY44" s="231"/>
      <c r="JAZ44" s="231"/>
      <c r="JBA44" s="231"/>
      <c r="JBB44" s="231"/>
      <c r="JBC44" s="231"/>
      <c r="JBD44" s="231"/>
      <c r="JBE44" s="231"/>
      <c r="JBF44" s="231"/>
      <c r="JBG44" s="231"/>
      <c r="JBH44" s="231"/>
      <c r="JBI44" s="231"/>
      <c r="JBJ44" s="231"/>
      <c r="JBK44" s="231"/>
      <c r="JBL44" s="231"/>
      <c r="JBM44" s="231"/>
      <c r="JBN44" s="231"/>
      <c r="JBO44" s="231"/>
      <c r="JBP44" s="231"/>
      <c r="JBQ44" s="231"/>
      <c r="JBR44" s="231"/>
      <c r="JBS44" s="231"/>
      <c r="JBT44" s="231"/>
      <c r="JBU44" s="231"/>
      <c r="JBV44" s="231"/>
      <c r="JBW44" s="231"/>
      <c r="JBX44" s="231"/>
      <c r="JBY44" s="231"/>
      <c r="JBZ44" s="231"/>
      <c r="JCA44" s="231"/>
      <c r="JCB44" s="231"/>
      <c r="JCC44" s="231"/>
      <c r="JCD44" s="231"/>
      <c r="JCE44" s="231"/>
      <c r="JCF44" s="231"/>
      <c r="JCG44" s="231"/>
      <c r="JCH44" s="231"/>
      <c r="JCI44" s="231"/>
      <c r="JCJ44" s="231"/>
      <c r="JCK44" s="231"/>
      <c r="JCL44" s="231"/>
      <c r="JCM44" s="231"/>
      <c r="JCN44" s="231"/>
      <c r="JCO44" s="231"/>
      <c r="JCP44" s="231"/>
      <c r="JCQ44" s="231"/>
      <c r="JCR44" s="231"/>
      <c r="JCS44" s="231"/>
      <c r="JCT44" s="231"/>
      <c r="JCU44" s="231"/>
      <c r="JCV44" s="231"/>
      <c r="JCW44" s="231"/>
      <c r="JCX44" s="231"/>
      <c r="JCY44" s="231"/>
      <c r="JCZ44" s="231"/>
      <c r="JDA44" s="231"/>
      <c r="JDB44" s="231"/>
      <c r="JDC44" s="231"/>
      <c r="JDD44" s="231"/>
      <c r="JDE44" s="231"/>
      <c r="JDF44" s="231"/>
      <c r="JDG44" s="231"/>
      <c r="JDH44" s="231"/>
      <c r="JDI44" s="231"/>
      <c r="JDJ44" s="231"/>
      <c r="JDK44" s="231"/>
      <c r="JDL44" s="231"/>
      <c r="JDM44" s="231"/>
      <c r="JDN44" s="231"/>
      <c r="JDO44" s="231"/>
      <c r="JDP44" s="231"/>
      <c r="JDQ44" s="231"/>
      <c r="JDR44" s="231"/>
      <c r="JDS44" s="231"/>
      <c r="JDT44" s="231"/>
      <c r="JDU44" s="231"/>
      <c r="JDV44" s="231"/>
      <c r="JDW44" s="231"/>
      <c r="JDX44" s="231"/>
      <c r="JDY44" s="231"/>
      <c r="JDZ44" s="231"/>
      <c r="JEA44" s="231"/>
      <c r="JEB44" s="231"/>
      <c r="JEC44" s="231"/>
      <c r="JED44" s="231"/>
      <c r="JEE44" s="231"/>
      <c r="JEF44" s="231"/>
      <c r="JEG44" s="231"/>
      <c r="JEH44" s="231"/>
      <c r="JEI44" s="231"/>
      <c r="JEJ44" s="231"/>
      <c r="JEK44" s="231"/>
      <c r="JEL44" s="231"/>
      <c r="JEM44" s="231"/>
      <c r="JEN44" s="231"/>
      <c r="JEO44" s="231"/>
      <c r="JEP44" s="231"/>
      <c r="JEQ44" s="231"/>
      <c r="JER44" s="231"/>
      <c r="JES44" s="231"/>
      <c r="JET44" s="231"/>
      <c r="JEU44" s="231"/>
      <c r="JEV44" s="231"/>
      <c r="JEW44" s="231"/>
      <c r="JEX44" s="231"/>
      <c r="JEY44" s="231"/>
      <c r="JEZ44" s="231"/>
      <c r="JFA44" s="231"/>
      <c r="JFB44" s="231"/>
      <c r="JFC44" s="231"/>
      <c r="JFD44" s="231"/>
      <c r="JFE44" s="231"/>
      <c r="JFF44" s="231"/>
      <c r="JFG44" s="231"/>
      <c r="JFH44" s="231"/>
      <c r="JFI44" s="231"/>
      <c r="JFJ44" s="231"/>
      <c r="JFK44" s="231"/>
      <c r="JFL44" s="231"/>
      <c r="JFM44" s="231"/>
      <c r="JFN44" s="231"/>
      <c r="JFO44" s="231"/>
      <c r="JFP44" s="231"/>
      <c r="JFQ44" s="231"/>
      <c r="JFR44" s="231"/>
      <c r="JFS44" s="231"/>
      <c r="JFT44" s="231"/>
      <c r="JFU44" s="231"/>
      <c r="JFV44" s="231"/>
      <c r="JFW44" s="231"/>
      <c r="JFX44" s="231"/>
      <c r="JFY44" s="231"/>
      <c r="JFZ44" s="231"/>
      <c r="JGA44" s="231"/>
      <c r="JGB44" s="231"/>
      <c r="JGC44" s="231"/>
      <c r="JGD44" s="231"/>
      <c r="JGE44" s="231"/>
      <c r="JGF44" s="231"/>
      <c r="JGG44" s="231"/>
      <c r="JGH44" s="231"/>
      <c r="JGI44" s="231"/>
      <c r="JGJ44" s="231"/>
      <c r="JGK44" s="231"/>
      <c r="JGL44" s="231"/>
      <c r="JGM44" s="231"/>
      <c r="JGN44" s="231"/>
      <c r="JGO44" s="231"/>
      <c r="JGP44" s="231"/>
      <c r="JGQ44" s="231"/>
      <c r="JGR44" s="231"/>
      <c r="JGS44" s="231"/>
      <c r="JGT44" s="231"/>
      <c r="JGU44" s="231"/>
      <c r="JGV44" s="231"/>
      <c r="JGW44" s="231"/>
      <c r="JGX44" s="231"/>
      <c r="JGY44" s="231"/>
      <c r="JGZ44" s="231"/>
      <c r="JHA44" s="231"/>
      <c r="JHB44" s="231"/>
      <c r="JHC44" s="231"/>
      <c r="JHD44" s="231"/>
      <c r="JHE44" s="231"/>
      <c r="JHF44" s="231"/>
      <c r="JHG44" s="231"/>
      <c r="JHH44" s="231"/>
      <c r="JHI44" s="231"/>
      <c r="JHJ44" s="231"/>
      <c r="JHK44" s="231"/>
      <c r="JHL44" s="231"/>
      <c r="JHM44" s="231"/>
      <c r="JHN44" s="231"/>
      <c r="JHO44" s="231"/>
      <c r="JHP44" s="231"/>
      <c r="JHQ44" s="231"/>
      <c r="JHR44" s="231"/>
      <c r="JHS44" s="231"/>
      <c r="JHT44" s="231"/>
      <c r="JHU44" s="231"/>
      <c r="JHV44" s="231"/>
      <c r="JHW44" s="231"/>
      <c r="JHX44" s="231"/>
      <c r="JHY44" s="231"/>
      <c r="JHZ44" s="231"/>
      <c r="JIA44" s="231"/>
      <c r="JIB44" s="231"/>
      <c r="JIC44" s="231"/>
      <c r="JID44" s="231"/>
      <c r="JIE44" s="231"/>
      <c r="JIF44" s="231"/>
      <c r="JIG44" s="231"/>
      <c r="JIH44" s="231"/>
      <c r="JII44" s="231"/>
      <c r="JIJ44" s="231"/>
      <c r="JIK44" s="231"/>
      <c r="JIL44" s="231"/>
      <c r="JIM44" s="231"/>
      <c r="JIN44" s="231"/>
      <c r="JIO44" s="231"/>
      <c r="JIP44" s="231"/>
      <c r="JIQ44" s="231"/>
      <c r="JIR44" s="231"/>
      <c r="JIS44" s="231"/>
      <c r="JIT44" s="231"/>
      <c r="JIU44" s="231"/>
      <c r="JIV44" s="231"/>
      <c r="JIW44" s="231"/>
      <c r="JIX44" s="231"/>
      <c r="JIY44" s="231"/>
      <c r="JIZ44" s="231"/>
      <c r="JJA44" s="231"/>
      <c r="JJB44" s="231"/>
      <c r="JJC44" s="231"/>
      <c r="JJD44" s="231"/>
      <c r="JJE44" s="231"/>
      <c r="JJF44" s="231"/>
      <c r="JJG44" s="231"/>
      <c r="JJH44" s="231"/>
      <c r="JJI44" s="231"/>
      <c r="JJJ44" s="231"/>
      <c r="JJK44" s="231"/>
      <c r="JJL44" s="231"/>
      <c r="JJM44" s="231"/>
      <c r="JJN44" s="231"/>
      <c r="JJO44" s="231"/>
      <c r="JJP44" s="231"/>
      <c r="JJQ44" s="231"/>
      <c r="JJR44" s="231"/>
      <c r="JJS44" s="231"/>
      <c r="JJT44" s="231"/>
      <c r="JJU44" s="231"/>
      <c r="JJV44" s="231"/>
      <c r="JJW44" s="231"/>
      <c r="JJX44" s="231"/>
      <c r="JJY44" s="231"/>
      <c r="JJZ44" s="231"/>
      <c r="JKA44" s="231"/>
      <c r="JKB44" s="231"/>
      <c r="JKC44" s="231"/>
      <c r="JKD44" s="231"/>
      <c r="JKE44" s="231"/>
      <c r="JKF44" s="231"/>
      <c r="JKG44" s="231"/>
      <c r="JKH44" s="231"/>
      <c r="JKI44" s="231"/>
      <c r="JKJ44" s="231"/>
      <c r="JKK44" s="231"/>
      <c r="JKL44" s="231"/>
      <c r="JKM44" s="231"/>
      <c r="JKN44" s="231"/>
      <c r="JKO44" s="231"/>
      <c r="JKP44" s="231"/>
      <c r="JKQ44" s="231"/>
      <c r="JKR44" s="231"/>
      <c r="JKS44" s="231"/>
      <c r="JKT44" s="231"/>
      <c r="JKU44" s="231"/>
      <c r="JKV44" s="231"/>
      <c r="JKW44" s="231"/>
      <c r="JKX44" s="231"/>
      <c r="JKY44" s="231"/>
      <c r="JKZ44" s="231"/>
      <c r="JLA44" s="231"/>
      <c r="JLB44" s="231"/>
      <c r="JLC44" s="231"/>
      <c r="JLD44" s="231"/>
      <c r="JLE44" s="231"/>
      <c r="JLF44" s="231"/>
      <c r="JLG44" s="231"/>
      <c r="JLH44" s="231"/>
      <c r="JLI44" s="231"/>
      <c r="JLJ44" s="231"/>
      <c r="JLK44" s="231"/>
      <c r="JLL44" s="231"/>
      <c r="JLM44" s="231"/>
      <c r="JLN44" s="231"/>
      <c r="JLO44" s="231"/>
      <c r="JLP44" s="231"/>
      <c r="JLQ44" s="231"/>
      <c r="JLR44" s="231"/>
      <c r="JLS44" s="231"/>
      <c r="JLT44" s="231"/>
      <c r="JLU44" s="231"/>
      <c r="JLV44" s="231"/>
      <c r="JLW44" s="231"/>
      <c r="JLX44" s="231"/>
      <c r="JLY44" s="231"/>
      <c r="JLZ44" s="231"/>
      <c r="JMA44" s="231"/>
      <c r="JMB44" s="231"/>
      <c r="JMC44" s="231"/>
      <c r="JMD44" s="231"/>
      <c r="JME44" s="231"/>
      <c r="JMF44" s="231"/>
      <c r="JMG44" s="231"/>
      <c r="JMH44" s="231"/>
      <c r="JMI44" s="231"/>
      <c r="JMJ44" s="231"/>
      <c r="JMK44" s="231"/>
      <c r="JML44" s="231"/>
      <c r="JMM44" s="231"/>
      <c r="JMN44" s="231"/>
      <c r="JMO44" s="231"/>
      <c r="JMP44" s="231"/>
      <c r="JMQ44" s="231"/>
      <c r="JMR44" s="231"/>
      <c r="JMS44" s="231"/>
      <c r="JMT44" s="231"/>
      <c r="JMU44" s="231"/>
      <c r="JMV44" s="231"/>
      <c r="JMW44" s="231"/>
      <c r="JMX44" s="231"/>
      <c r="JMY44" s="231"/>
      <c r="JMZ44" s="231"/>
      <c r="JNA44" s="231"/>
      <c r="JNB44" s="231"/>
      <c r="JNC44" s="231"/>
      <c r="JND44" s="231"/>
      <c r="JNE44" s="231"/>
      <c r="JNF44" s="231"/>
      <c r="JNG44" s="231"/>
      <c r="JNH44" s="231"/>
      <c r="JNI44" s="231"/>
      <c r="JNJ44" s="231"/>
      <c r="JNK44" s="231"/>
      <c r="JNL44" s="231"/>
      <c r="JNM44" s="231"/>
      <c r="JNN44" s="231"/>
      <c r="JNO44" s="231"/>
      <c r="JNP44" s="231"/>
      <c r="JNQ44" s="231"/>
      <c r="JNR44" s="231"/>
      <c r="JNS44" s="231"/>
      <c r="JNT44" s="231"/>
      <c r="JNU44" s="231"/>
      <c r="JNV44" s="231"/>
      <c r="JNW44" s="231"/>
      <c r="JNX44" s="231"/>
      <c r="JNY44" s="231"/>
      <c r="JNZ44" s="231"/>
      <c r="JOA44" s="231"/>
      <c r="JOB44" s="231"/>
      <c r="JOC44" s="231"/>
      <c r="JOD44" s="231"/>
      <c r="JOE44" s="231"/>
      <c r="JOF44" s="231"/>
      <c r="JOG44" s="231"/>
      <c r="JOH44" s="231"/>
      <c r="JOI44" s="231"/>
      <c r="JOJ44" s="231"/>
      <c r="JOK44" s="231"/>
      <c r="JOL44" s="231"/>
      <c r="JOM44" s="231"/>
      <c r="JON44" s="231"/>
      <c r="JOO44" s="231"/>
      <c r="JOP44" s="231"/>
      <c r="JOQ44" s="231"/>
      <c r="JOR44" s="231"/>
      <c r="JOS44" s="231"/>
      <c r="JOT44" s="231"/>
      <c r="JOU44" s="231"/>
      <c r="JOV44" s="231"/>
      <c r="JOW44" s="231"/>
      <c r="JOX44" s="231"/>
      <c r="JOY44" s="231"/>
      <c r="JOZ44" s="231"/>
      <c r="JPA44" s="231"/>
      <c r="JPB44" s="231"/>
      <c r="JPC44" s="231"/>
      <c r="JPD44" s="231"/>
      <c r="JPE44" s="231"/>
      <c r="JPF44" s="231"/>
      <c r="JPG44" s="231"/>
      <c r="JPH44" s="231"/>
      <c r="JPI44" s="231"/>
      <c r="JPJ44" s="231"/>
      <c r="JPK44" s="231"/>
      <c r="JPL44" s="231"/>
      <c r="JPM44" s="231"/>
      <c r="JPN44" s="231"/>
      <c r="JPO44" s="231"/>
      <c r="JPP44" s="231"/>
      <c r="JPQ44" s="231"/>
      <c r="JPR44" s="231"/>
      <c r="JPS44" s="231"/>
      <c r="JPT44" s="231"/>
      <c r="JPU44" s="231"/>
      <c r="JPV44" s="231"/>
      <c r="JPW44" s="231"/>
      <c r="JPX44" s="231"/>
      <c r="JPY44" s="231"/>
      <c r="JPZ44" s="231"/>
      <c r="JQA44" s="231"/>
      <c r="JQB44" s="231"/>
      <c r="JQC44" s="231"/>
      <c r="JQD44" s="231"/>
      <c r="JQE44" s="231"/>
      <c r="JQF44" s="231"/>
      <c r="JQG44" s="231"/>
      <c r="JQH44" s="231"/>
      <c r="JQI44" s="231"/>
      <c r="JQJ44" s="231"/>
      <c r="JQK44" s="231"/>
      <c r="JQL44" s="231"/>
      <c r="JQM44" s="231"/>
      <c r="JQN44" s="231"/>
      <c r="JQO44" s="231"/>
      <c r="JQP44" s="231"/>
      <c r="JQQ44" s="231"/>
      <c r="JQR44" s="231"/>
      <c r="JQS44" s="231"/>
      <c r="JQT44" s="231"/>
      <c r="JQU44" s="231"/>
      <c r="JQV44" s="231"/>
      <c r="JQW44" s="231"/>
      <c r="JQX44" s="231"/>
      <c r="JQY44" s="231"/>
      <c r="JQZ44" s="231"/>
      <c r="JRA44" s="231"/>
      <c r="JRB44" s="231"/>
      <c r="JRC44" s="231"/>
      <c r="JRD44" s="231"/>
      <c r="JRE44" s="231"/>
      <c r="JRF44" s="231"/>
      <c r="JRG44" s="231"/>
      <c r="JRH44" s="231"/>
      <c r="JRI44" s="231"/>
      <c r="JRJ44" s="231"/>
      <c r="JRK44" s="231"/>
      <c r="JRL44" s="231"/>
      <c r="JRM44" s="231"/>
      <c r="JRN44" s="231"/>
      <c r="JRO44" s="231"/>
      <c r="JRP44" s="231"/>
      <c r="JRQ44" s="231"/>
      <c r="JRR44" s="231"/>
      <c r="JRS44" s="231"/>
      <c r="JRT44" s="231"/>
      <c r="JRU44" s="231"/>
      <c r="JRV44" s="231"/>
      <c r="JRW44" s="231"/>
      <c r="JRX44" s="231"/>
      <c r="JRY44" s="231"/>
      <c r="JRZ44" s="231"/>
      <c r="JSA44" s="231"/>
      <c r="JSB44" s="231"/>
      <c r="JSC44" s="231"/>
      <c r="JSD44" s="231"/>
      <c r="JSE44" s="231"/>
      <c r="JSF44" s="231"/>
      <c r="JSG44" s="231"/>
      <c r="JSH44" s="231"/>
      <c r="JSI44" s="231"/>
      <c r="JSJ44" s="231"/>
      <c r="JSK44" s="231"/>
      <c r="JSL44" s="231"/>
      <c r="JSM44" s="231"/>
      <c r="JSN44" s="231"/>
      <c r="JSO44" s="231"/>
      <c r="JSP44" s="231"/>
      <c r="JSQ44" s="231"/>
      <c r="JSR44" s="231"/>
      <c r="JSS44" s="231"/>
      <c r="JST44" s="231"/>
      <c r="JSU44" s="231"/>
      <c r="JSV44" s="231"/>
      <c r="JSW44" s="231"/>
      <c r="JSX44" s="231"/>
      <c r="JSY44" s="231"/>
      <c r="JSZ44" s="231"/>
      <c r="JTA44" s="231"/>
      <c r="JTB44" s="231"/>
      <c r="JTC44" s="231"/>
      <c r="JTD44" s="231"/>
      <c r="JTE44" s="231"/>
      <c r="JTF44" s="231"/>
      <c r="JTG44" s="231"/>
      <c r="JTH44" s="231"/>
      <c r="JTI44" s="231"/>
      <c r="JTJ44" s="231"/>
      <c r="JTK44" s="231"/>
      <c r="JTL44" s="231"/>
      <c r="JTM44" s="231"/>
      <c r="JTN44" s="231"/>
      <c r="JTO44" s="231"/>
      <c r="JTP44" s="231"/>
      <c r="JTQ44" s="231"/>
      <c r="JTR44" s="231"/>
      <c r="JTS44" s="231"/>
      <c r="JTT44" s="231"/>
      <c r="JTU44" s="231"/>
      <c r="JTV44" s="231"/>
      <c r="JTW44" s="231"/>
      <c r="JTX44" s="231"/>
      <c r="JTY44" s="231"/>
      <c r="JTZ44" s="231"/>
      <c r="JUA44" s="231"/>
      <c r="JUB44" s="231"/>
      <c r="JUC44" s="231"/>
      <c r="JUD44" s="231"/>
      <c r="JUE44" s="231"/>
      <c r="JUF44" s="231"/>
      <c r="JUG44" s="231"/>
      <c r="JUH44" s="231"/>
      <c r="JUI44" s="231"/>
      <c r="JUJ44" s="231"/>
      <c r="JUK44" s="231"/>
      <c r="JUL44" s="231"/>
      <c r="JUM44" s="231"/>
      <c r="JUN44" s="231"/>
      <c r="JUO44" s="231"/>
      <c r="JUP44" s="231"/>
      <c r="JUQ44" s="231"/>
      <c r="JUR44" s="231"/>
      <c r="JUS44" s="231"/>
      <c r="JUT44" s="231"/>
      <c r="JUU44" s="231"/>
      <c r="JUV44" s="231"/>
      <c r="JUW44" s="231"/>
      <c r="JUX44" s="231"/>
      <c r="JUY44" s="231"/>
      <c r="JUZ44" s="231"/>
      <c r="JVA44" s="231"/>
      <c r="JVB44" s="231"/>
      <c r="JVC44" s="231"/>
      <c r="JVD44" s="231"/>
      <c r="JVE44" s="231"/>
      <c r="JVF44" s="231"/>
      <c r="JVG44" s="231"/>
      <c r="JVH44" s="231"/>
      <c r="JVI44" s="231"/>
      <c r="JVJ44" s="231"/>
      <c r="JVK44" s="231"/>
      <c r="JVL44" s="231"/>
      <c r="JVM44" s="231"/>
      <c r="JVN44" s="231"/>
      <c r="JVO44" s="231"/>
      <c r="JVP44" s="231"/>
      <c r="JVQ44" s="231"/>
      <c r="JVR44" s="231"/>
      <c r="JVS44" s="231"/>
      <c r="JVT44" s="231"/>
      <c r="JVU44" s="231"/>
      <c r="JVV44" s="231"/>
      <c r="JVW44" s="231"/>
      <c r="JVX44" s="231"/>
      <c r="JVY44" s="231"/>
      <c r="JVZ44" s="231"/>
      <c r="JWA44" s="231"/>
      <c r="JWB44" s="231"/>
      <c r="JWC44" s="231"/>
      <c r="JWD44" s="231"/>
      <c r="JWE44" s="231"/>
      <c r="JWF44" s="231"/>
      <c r="JWG44" s="231"/>
      <c r="JWH44" s="231"/>
      <c r="JWI44" s="231"/>
      <c r="JWJ44" s="231"/>
      <c r="JWK44" s="231"/>
      <c r="JWL44" s="231"/>
      <c r="JWM44" s="231"/>
      <c r="JWN44" s="231"/>
      <c r="JWO44" s="231"/>
      <c r="JWP44" s="231"/>
      <c r="JWQ44" s="231"/>
      <c r="JWR44" s="231"/>
      <c r="JWS44" s="231"/>
      <c r="JWT44" s="231"/>
      <c r="JWU44" s="231"/>
      <c r="JWV44" s="231"/>
      <c r="JWW44" s="231"/>
      <c r="JWX44" s="231"/>
      <c r="JWY44" s="231"/>
      <c r="JWZ44" s="231"/>
      <c r="JXA44" s="231"/>
      <c r="JXB44" s="231"/>
      <c r="JXC44" s="231"/>
      <c r="JXD44" s="231"/>
      <c r="JXE44" s="231"/>
      <c r="JXF44" s="231"/>
      <c r="JXG44" s="231"/>
      <c r="JXH44" s="231"/>
      <c r="JXI44" s="231"/>
      <c r="JXJ44" s="231"/>
      <c r="JXK44" s="231"/>
      <c r="JXL44" s="231"/>
      <c r="JXM44" s="231"/>
      <c r="JXN44" s="231"/>
      <c r="JXO44" s="231"/>
      <c r="JXP44" s="231"/>
      <c r="JXQ44" s="231"/>
      <c r="JXR44" s="231"/>
      <c r="JXS44" s="231"/>
      <c r="JXT44" s="231"/>
      <c r="JXU44" s="231"/>
      <c r="JXV44" s="231"/>
      <c r="JXW44" s="231"/>
      <c r="JXX44" s="231"/>
      <c r="JXY44" s="231"/>
      <c r="JXZ44" s="231"/>
      <c r="JYA44" s="231"/>
      <c r="JYB44" s="231"/>
      <c r="JYC44" s="231"/>
      <c r="JYD44" s="231"/>
      <c r="JYE44" s="231"/>
      <c r="JYF44" s="231"/>
      <c r="JYG44" s="231"/>
      <c r="JYH44" s="231"/>
      <c r="JYI44" s="231"/>
      <c r="JYJ44" s="231"/>
      <c r="JYK44" s="231"/>
      <c r="JYL44" s="231"/>
      <c r="JYM44" s="231"/>
      <c r="JYN44" s="231"/>
      <c r="JYO44" s="231"/>
      <c r="JYP44" s="231"/>
      <c r="JYQ44" s="231"/>
      <c r="JYR44" s="231"/>
      <c r="JYS44" s="231"/>
      <c r="JYT44" s="231"/>
      <c r="JYU44" s="231"/>
      <c r="JYV44" s="231"/>
      <c r="JYW44" s="231"/>
      <c r="JYX44" s="231"/>
      <c r="JYY44" s="231"/>
      <c r="JYZ44" s="231"/>
      <c r="JZA44" s="231"/>
      <c r="JZB44" s="231"/>
      <c r="JZC44" s="231"/>
      <c r="JZD44" s="231"/>
      <c r="JZE44" s="231"/>
      <c r="JZF44" s="231"/>
      <c r="JZG44" s="231"/>
      <c r="JZH44" s="231"/>
      <c r="JZI44" s="231"/>
      <c r="JZJ44" s="231"/>
      <c r="JZK44" s="231"/>
      <c r="JZL44" s="231"/>
      <c r="JZM44" s="231"/>
      <c r="JZN44" s="231"/>
      <c r="JZO44" s="231"/>
      <c r="JZP44" s="231"/>
      <c r="JZQ44" s="231"/>
      <c r="JZR44" s="231"/>
      <c r="JZS44" s="231"/>
      <c r="JZT44" s="231"/>
      <c r="JZU44" s="231"/>
      <c r="JZV44" s="231"/>
      <c r="JZW44" s="231"/>
      <c r="JZX44" s="231"/>
      <c r="JZY44" s="231"/>
      <c r="JZZ44" s="231"/>
      <c r="KAA44" s="231"/>
      <c r="KAB44" s="231"/>
      <c r="KAC44" s="231"/>
      <c r="KAD44" s="231"/>
      <c r="KAE44" s="231"/>
      <c r="KAF44" s="231"/>
      <c r="KAG44" s="231"/>
      <c r="KAH44" s="231"/>
      <c r="KAI44" s="231"/>
      <c r="KAJ44" s="231"/>
      <c r="KAK44" s="231"/>
      <c r="KAL44" s="231"/>
      <c r="KAM44" s="231"/>
      <c r="KAN44" s="231"/>
      <c r="KAO44" s="231"/>
      <c r="KAP44" s="231"/>
      <c r="KAQ44" s="231"/>
      <c r="KAR44" s="231"/>
      <c r="KAS44" s="231"/>
      <c r="KAT44" s="231"/>
      <c r="KAU44" s="231"/>
      <c r="KAV44" s="231"/>
      <c r="KAW44" s="231"/>
      <c r="KAX44" s="231"/>
      <c r="KAY44" s="231"/>
      <c r="KAZ44" s="231"/>
      <c r="KBA44" s="231"/>
      <c r="KBB44" s="231"/>
      <c r="KBC44" s="231"/>
      <c r="KBD44" s="231"/>
      <c r="KBE44" s="231"/>
      <c r="KBF44" s="231"/>
      <c r="KBG44" s="231"/>
      <c r="KBH44" s="231"/>
      <c r="KBI44" s="231"/>
      <c r="KBJ44" s="231"/>
      <c r="KBK44" s="231"/>
      <c r="KBL44" s="231"/>
      <c r="KBM44" s="231"/>
      <c r="KBN44" s="231"/>
      <c r="KBO44" s="231"/>
      <c r="KBP44" s="231"/>
      <c r="KBQ44" s="231"/>
      <c r="KBR44" s="231"/>
      <c r="KBS44" s="231"/>
      <c r="KBT44" s="231"/>
      <c r="KBU44" s="231"/>
      <c r="KBV44" s="231"/>
      <c r="KBW44" s="231"/>
      <c r="KBX44" s="231"/>
      <c r="KBY44" s="231"/>
      <c r="KBZ44" s="231"/>
      <c r="KCA44" s="231"/>
      <c r="KCB44" s="231"/>
      <c r="KCC44" s="231"/>
      <c r="KCD44" s="231"/>
      <c r="KCE44" s="231"/>
      <c r="KCF44" s="231"/>
      <c r="KCG44" s="231"/>
      <c r="KCH44" s="231"/>
      <c r="KCI44" s="231"/>
      <c r="KCJ44" s="231"/>
      <c r="KCK44" s="231"/>
      <c r="KCL44" s="231"/>
      <c r="KCM44" s="231"/>
      <c r="KCN44" s="231"/>
      <c r="KCO44" s="231"/>
      <c r="KCP44" s="231"/>
      <c r="KCQ44" s="231"/>
      <c r="KCR44" s="231"/>
      <c r="KCS44" s="231"/>
      <c r="KCT44" s="231"/>
      <c r="KCU44" s="231"/>
      <c r="KCV44" s="231"/>
      <c r="KCW44" s="231"/>
      <c r="KCX44" s="231"/>
      <c r="KCY44" s="231"/>
      <c r="KCZ44" s="231"/>
      <c r="KDA44" s="231"/>
      <c r="KDB44" s="231"/>
      <c r="KDC44" s="231"/>
      <c r="KDD44" s="231"/>
      <c r="KDE44" s="231"/>
      <c r="KDF44" s="231"/>
      <c r="KDG44" s="231"/>
      <c r="KDH44" s="231"/>
      <c r="KDI44" s="231"/>
      <c r="KDJ44" s="231"/>
      <c r="KDK44" s="231"/>
      <c r="KDL44" s="231"/>
      <c r="KDM44" s="231"/>
      <c r="KDN44" s="231"/>
      <c r="KDO44" s="231"/>
      <c r="KDP44" s="231"/>
      <c r="KDQ44" s="231"/>
      <c r="KDR44" s="231"/>
      <c r="KDS44" s="231"/>
      <c r="KDT44" s="231"/>
      <c r="KDU44" s="231"/>
      <c r="KDV44" s="231"/>
      <c r="KDW44" s="231"/>
      <c r="KDX44" s="231"/>
      <c r="KDY44" s="231"/>
      <c r="KDZ44" s="231"/>
      <c r="KEA44" s="231"/>
      <c r="KEB44" s="231"/>
      <c r="KEC44" s="231"/>
      <c r="KED44" s="231"/>
      <c r="KEE44" s="231"/>
      <c r="KEF44" s="231"/>
      <c r="KEG44" s="231"/>
      <c r="KEH44" s="231"/>
      <c r="KEI44" s="231"/>
      <c r="KEJ44" s="231"/>
      <c r="KEK44" s="231"/>
      <c r="KEL44" s="231"/>
      <c r="KEM44" s="231"/>
      <c r="KEN44" s="231"/>
      <c r="KEO44" s="231"/>
      <c r="KEP44" s="231"/>
      <c r="KEQ44" s="231"/>
      <c r="KER44" s="231"/>
      <c r="KES44" s="231"/>
      <c r="KET44" s="231"/>
      <c r="KEU44" s="231"/>
      <c r="KEV44" s="231"/>
      <c r="KEW44" s="231"/>
      <c r="KEX44" s="231"/>
      <c r="KEY44" s="231"/>
      <c r="KEZ44" s="231"/>
      <c r="KFA44" s="231"/>
      <c r="KFB44" s="231"/>
      <c r="KFC44" s="231"/>
      <c r="KFD44" s="231"/>
      <c r="KFE44" s="231"/>
      <c r="KFF44" s="231"/>
      <c r="KFG44" s="231"/>
      <c r="KFH44" s="231"/>
      <c r="KFI44" s="231"/>
      <c r="KFJ44" s="231"/>
      <c r="KFK44" s="231"/>
      <c r="KFL44" s="231"/>
      <c r="KFM44" s="231"/>
      <c r="KFN44" s="231"/>
      <c r="KFO44" s="231"/>
      <c r="KFP44" s="231"/>
      <c r="KFQ44" s="231"/>
      <c r="KFR44" s="231"/>
      <c r="KFS44" s="231"/>
      <c r="KFT44" s="231"/>
      <c r="KFU44" s="231"/>
      <c r="KFV44" s="231"/>
      <c r="KFW44" s="231"/>
      <c r="KFX44" s="231"/>
      <c r="KFY44" s="231"/>
      <c r="KFZ44" s="231"/>
      <c r="KGA44" s="231"/>
      <c r="KGB44" s="231"/>
      <c r="KGC44" s="231"/>
      <c r="KGD44" s="231"/>
      <c r="KGE44" s="231"/>
      <c r="KGF44" s="231"/>
      <c r="KGG44" s="231"/>
      <c r="KGH44" s="231"/>
      <c r="KGI44" s="231"/>
      <c r="KGJ44" s="231"/>
      <c r="KGK44" s="231"/>
      <c r="KGL44" s="231"/>
      <c r="KGM44" s="231"/>
      <c r="KGN44" s="231"/>
      <c r="KGO44" s="231"/>
      <c r="KGP44" s="231"/>
      <c r="KGQ44" s="231"/>
      <c r="KGR44" s="231"/>
      <c r="KGS44" s="231"/>
      <c r="KGT44" s="231"/>
      <c r="KGU44" s="231"/>
      <c r="KGV44" s="231"/>
      <c r="KGW44" s="231"/>
      <c r="KGX44" s="231"/>
      <c r="KGY44" s="231"/>
      <c r="KGZ44" s="231"/>
      <c r="KHA44" s="231"/>
      <c r="KHB44" s="231"/>
      <c r="KHC44" s="231"/>
      <c r="KHD44" s="231"/>
      <c r="KHE44" s="231"/>
      <c r="KHF44" s="231"/>
      <c r="KHG44" s="231"/>
      <c r="KHH44" s="231"/>
      <c r="KHI44" s="231"/>
      <c r="KHJ44" s="231"/>
      <c r="KHK44" s="231"/>
      <c r="KHL44" s="231"/>
      <c r="KHM44" s="231"/>
      <c r="KHN44" s="231"/>
      <c r="KHO44" s="231"/>
      <c r="KHP44" s="231"/>
      <c r="KHQ44" s="231"/>
      <c r="KHR44" s="231"/>
      <c r="KHS44" s="231"/>
      <c r="KHT44" s="231"/>
      <c r="KHU44" s="231"/>
      <c r="KHV44" s="231"/>
      <c r="KHW44" s="231"/>
      <c r="KHX44" s="231"/>
      <c r="KHY44" s="231"/>
      <c r="KHZ44" s="231"/>
      <c r="KIA44" s="231"/>
      <c r="KIB44" s="231"/>
      <c r="KIC44" s="231"/>
      <c r="KID44" s="231"/>
      <c r="KIE44" s="231"/>
      <c r="KIF44" s="231"/>
      <c r="KIG44" s="231"/>
      <c r="KIH44" s="231"/>
      <c r="KII44" s="231"/>
      <c r="KIJ44" s="231"/>
      <c r="KIK44" s="231"/>
      <c r="KIL44" s="231"/>
      <c r="KIM44" s="231"/>
      <c r="KIN44" s="231"/>
      <c r="KIO44" s="231"/>
      <c r="KIP44" s="231"/>
      <c r="KIQ44" s="231"/>
      <c r="KIR44" s="231"/>
      <c r="KIS44" s="231"/>
      <c r="KIT44" s="231"/>
      <c r="KIU44" s="231"/>
      <c r="KIV44" s="231"/>
      <c r="KIW44" s="231"/>
      <c r="KIX44" s="231"/>
      <c r="KIY44" s="231"/>
      <c r="KIZ44" s="231"/>
      <c r="KJA44" s="231"/>
      <c r="KJB44" s="231"/>
      <c r="KJC44" s="231"/>
      <c r="KJD44" s="231"/>
      <c r="KJE44" s="231"/>
      <c r="KJF44" s="231"/>
      <c r="KJG44" s="231"/>
      <c r="KJH44" s="231"/>
      <c r="KJI44" s="231"/>
      <c r="KJJ44" s="231"/>
      <c r="KJK44" s="231"/>
      <c r="KJL44" s="231"/>
      <c r="KJM44" s="231"/>
      <c r="KJN44" s="231"/>
      <c r="KJO44" s="231"/>
      <c r="KJP44" s="231"/>
      <c r="KJQ44" s="231"/>
      <c r="KJR44" s="231"/>
      <c r="KJS44" s="231"/>
      <c r="KJT44" s="231"/>
      <c r="KJU44" s="231"/>
      <c r="KJV44" s="231"/>
      <c r="KJW44" s="231"/>
      <c r="KJX44" s="231"/>
      <c r="KJY44" s="231"/>
      <c r="KJZ44" s="231"/>
      <c r="KKA44" s="231"/>
      <c r="KKB44" s="231"/>
      <c r="KKC44" s="231"/>
      <c r="KKD44" s="231"/>
      <c r="KKE44" s="231"/>
      <c r="KKF44" s="231"/>
      <c r="KKG44" s="231"/>
      <c r="KKH44" s="231"/>
      <c r="KKI44" s="231"/>
      <c r="KKJ44" s="231"/>
      <c r="KKK44" s="231"/>
      <c r="KKL44" s="231"/>
      <c r="KKM44" s="231"/>
      <c r="KKN44" s="231"/>
      <c r="KKO44" s="231"/>
      <c r="KKP44" s="231"/>
      <c r="KKQ44" s="231"/>
      <c r="KKR44" s="231"/>
      <c r="KKS44" s="231"/>
      <c r="KKT44" s="231"/>
      <c r="KKU44" s="231"/>
      <c r="KKV44" s="231"/>
      <c r="KKW44" s="231"/>
      <c r="KKX44" s="231"/>
      <c r="KKY44" s="231"/>
      <c r="KKZ44" s="231"/>
      <c r="KLA44" s="231"/>
      <c r="KLB44" s="231"/>
      <c r="KLC44" s="231"/>
      <c r="KLD44" s="231"/>
      <c r="KLE44" s="231"/>
      <c r="KLF44" s="231"/>
      <c r="KLG44" s="231"/>
      <c r="KLH44" s="231"/>
      <c r="KLI44" s="231"/>
      <c r="KLJ44" s="231"/>
      <c r="KLK44" s="231"/>
      <c r="KLL44" s="231"/>
      <c r="KLM44" s="231"/>
      <c r="KLN44" s="231"/>
      <c r="KLO44" s="231"/>
      <c r="KLP44" s="231"/>
      <c r="KLQ44" s="231"/>
      <c r="KLR44" s="231"/>
      <c r="KLS44" s="231"/>
      <c r="KLT44" s="231"/>
      <c r="KLU44" s="231"/>
      <c r="KLV44" s="231"/>
      <c r="KLW44" s="231"/>
      <c r="KLX44" s="231"/>
      <c r="KLY44" s="231"/>
      <c r="KLZ44" s="231"/>
      <c r="KMA44" s="231"/>
      <c r="KMB44" s="231"/>
      <c r="KMC44" s="231"/>
      <c r="KMD44" s="231"/>
      <c r="KME44" s="231"/>
      <c r="KMF44" s="231"/>
      <c r="KMG44" s="231"/>
      <c r="KMH44" s="231"/>
      <c r="KMI44" s="231"/>
      <c r="KMJ44" s="231"/>
      <c r="KMK44" s="231"/>
      <c r="KML44" s="231"/>
      <c r="KMM44" s="231"/>
      <c r="KMN44" s="231"/>
      <c r="KMO44" s="231"/>
      <c r="KMP44" s="231"/>
      <c r="KMQ44" s="231"/>
      <c r="KMR44" s="231"/>
      <c r="KMS44" s="231"/>
      <c r="KMT44" s="231"/>
      <c r="KMU44" s="231"/>
      <c r="KMV44" s="231"/>
      <c r="KMW44" s="231"/>
      <c r="KMX44" s="231"/>
      <c r="KMY44" s="231"/>
      <c r="KMZ44" s="231"/>
      <c r="KNA44" s="231"/>
      <c r="KNB44" s="231"/>
      <c r="KNC44" s="231"/>
      <c r="KND44" s="231"/>
      <c r="KNE44" s="231"/>
      <c r="KNF44" s="231"/>
      <c r="KNG44" s="231"/>
      <c r="KNH44" s="231"/>
      <c r="KNI44" s="231"/>
      <c r="KNJ44" s="231"/>
      <c r="KNK44" s="231"/>
      <c r="KNL44" s="231"/>
      <c r="KNM44" s="231"/>
      <c r="KNN44" s="231"/>
      <c r="KNO44" s="231"/>
      <c r="KNP44" s="231"/>
      <c r="KNQ44" s="231"/>
      <c r="KNR44" s="231"/>
      <c r="KNS44" s="231"/>
      <c r="KNT44" s="231"/>
      <c r="KNU44" s="231"/>
      <c r="KNV44" s="231"/>
      <c r="KNW44" s="231"/>
      <c r="KNX44" s="231"/>
      <c r="KNY44" s="231"/>
      <c r="KNZ44" s="231"/>
      <c r="KOA44" s="231"/>
      <c r="KOB44" s="231"/>
      <c r="KOC44" s="231"/>
      <c r="KOD44" s="231"/>
      <c r="KOE44" s="231"/>
      <c r="KOF44" s="231"/>
      <c r="KOG44" s="231"/>
      <c r="KOH44" s="231"/>
      <c r="KOI44" s="231"/>
      <c r="KOJ44" s="231"/>
      <c r="KOK44" s="231"/>
      <c r="KOL44" s="231"/>
      <c r="KOM44" s="231"/>
      <c r="KON44" s="231"/>
      <c r="KOO44" s="231"/>
      <c r="KOP44" s="231"/>
      <c r="KOQ44" s="231"/>
      <c r="KOR44" s="231"/>
      <c r="KOS44" s="231"/>
      <c r="KOT44" s="231"/>
      <c r="KOU44" s="231"/>
      <c r="KOV44" s="231"/>
      <c r="KOW44" s="231"/>
      <c r="KOX44" s="231"/>
      <c r="KOY44" s="231"/>
      <c r="KOZ44" s="231"/>
      <c r="KPA44" s="231"/>
      <c r="KPB44" s="231"/>
      <c r="KPC44" s="231"/>
      <c r="KPD44" s="231"/>
      <c r="KPE44" s="231"/>
      <c r="KPF44" s="231"/>
      <c r="KPG44" s="231"/>
      <c r="KPH44" s="231"/>
      <c r="KPI44" s="231"/>
      <c r="KPJ44" s="231"/>
      <c r="KPK44" s="231"/>
      <c r="KPL44" s="231"/>
      <c r="KPM44" s="231"/>
      <c r="KPN44" s="231"/>
      <c r="KPO44" s="231"/>
      <c r="KPP44" s="231"/>
      <c r="KPQ44" s="231"/>
      <c r="KPR44" s="231"/>
      <c r="KPS44" s="231"/>
      <c r="KPT44" s="231"/>
      <c r="KPU44" s="231"/>
      <c r="KPV44" s="231"/>
      <c r="KPW44" s="231"/>
      <c r="KPX44" s="231"/>
      <c r="KPY44" s="231"/>
      <c r="KPZ44" s="231"/>
      <c r="KQA44" s="231"/>
      <c r="KQB44" s="231"/>
      <c r="KQC44" s="231"/>
      <c r="KQD44" s="231"/>
      <c r="KQE44" s="231"/>
      <c r="KQF44" s="231"/>
      <c r="KQG44" s="231"/>
      <c r="KQH44" s="231"/>
      <c r="KQI44" s="231"/>
      <c r="KQJ44" s="231"/>
      <c r="KQK44" s="231"/>
      <c r="KQL44" s="231"/>
      <c r="KQM44" s="231"/>
      <c r="KQN44" s="231"/>
      <c r="KQO44" s="231"/>
      <c r="KQP44" s="231"/>
      <c r="KQQ44" s="231"/>
      <c r="KQR44" s="231"/>
      <c r="KQS44" s="231"/>
      <c r="KQT44" s="231"/>
      <c r="KQU44" s="231"/>
      <c r="KQV44" s="231"/>
      <c r="KQW44" s="231"/>
      <c r="KQX44" s="231"/>
      <c r="KQY44" s="231"/>
      <c r="KQZ44" s="231"/>
      <c r="KRA44" s="231"/>
      <c r="KRB44" s="231"/>
      <c r="KRC44" s="231"/>
      <c r="KRD44" s="231"/>
      <c r="KRE44" s="231"/>
      <c r="KRF44" s="231"/>
      <c r="KRG44" s="231"/>
      <c r="KRH44" s="231"/>
      <c r="KRI44" s="231"/>
      <c r="KRJ44" s="231"/>
      <c r="KRK44" s="231"/>
      <c r="KRL44" s="231"/>
      <c r="KRM44" s="231"/>
      <c r="KRN44" s="231"/>
      <c r="KRO44" s="231"/>
      <c r="KRP44" s="231"/>
      <c r="KRQ44" s="231"/>
      <c r="KRR44" s="231"/>
      <c r="KRS44" s="231"/>
      <c r="KRT44" s="231"/>
      <c r="KRU44" s="231"/>
      <c r="KRV44" s="231"/>
      <c r="KRW44" s="231"/>
      <c r="KRX44" s="231"/>
      <c r="KRY44" s="231"/>
      <c r="KRZ44" s="231"/>
      <c r="KSA44" s="231"/>
      <c r="KSB44" s="231"/>
      <c r="KSC44" s="231"/>
      <c r="KSD44" s="231"/>
      <c r="KSE44" s="231"/>
      <c r="KSF44" s="231"/>
      <c r="KSG44" s="231"/>
      <c r="KSH44" s="231"/>
      <c r="KSI44" s="231"/>
      <c r="KSJ44" s="231"/>
      <c r="KSK44" s="231"/>
      <c r="KSL44" s="231"/>
      <c r="KSM44" s="231"/>
      <c r="KSN44" s="231"/>
      <c r="KSO44" s="231"/>
      <c r="KSP44" s="231"/>
      <c r="KSQ44" s="231"/>
      <c r="KSR44" s="231"/>
      <c r="KSS44" s="231"/>
      <c r="KST44" s="231"/>
      <c r="KSU44" s="231"/>
      <c r="KSV44" s="231"/>
      <c r="KSW44" s="231"/>
      <c r="KSX44" s="231"/>
      <c r="KSY44" s="231"/>
      <c r="KSZ44" s="231"/>
      <c r="KTA44" s="231"/>
      <c r="KTB44" s="231"/>
      <c r="KTC44" s="231"/>
      <c r="KTD44" s="231"/>
      <c r="KTE44" s="231"/>
      <c r="KTF44" s="231"/>
      <c r="KTG44" s="231"/>
      <c r="KTH44" s="231"/>
      <c r="KTI44" s="231"/>
      <c r="KTJ44" s="231"/>
      <c r="KTK44" s="231"/>
      <c r="KTL44" s="231"/>
      <c r="KTM44" s="231"/>
      <c r="KTN44" s="231"/>
      <c r="KTO44" s="231"/>
      <c r="KTP44" s="231"/>
      <c r="KTQ44" s="231"/>
      <c r="KTR44" s="231"/>
      <c r="KTS44" s="231"/>
      <c r="KTT44" s="231"/>
      <c r="KTU44" s="231"/>
      <c r="KTV44" s="231"/>
      <c r="KTW44" s="231"/>
      <c r="KTX44" s="231"/>
      <c r="KTY44" s="231"/>
      <c r="KTZ44" s="231"/>
      <c r="KUA44" s="231"/>
      <c r="KUB44" s="231"/>
      <c r="KUC44" s="231"/>
      <c r="KUD44" s="231"/>
      <c r="KUE44" s="231"/>
      <c r="KUF44" s="231"/>
      <c r="KUG44" s="231"/>
      <c r="KUH44" s="231"/>
      <c r="KUI44" s="231"/>
      <c r="KUJ44" s="231"/>
      <c r="KUK44" s="231"/>
      <c r="KUL44" s="231"/>
      <c r="KUM44" s="231"/>
      <c r="KUN44" s="231"/>
      <c r="KUO44" s="231"/>
      <c r="KUP44" s="231"/>
      <c r="KUQ44" s="231"/>
      <c r="KUR44" s="231"/>
      <c r="KUS44" s="231"/>
      <c r="KUT44" s="231"/>
      <c r="KUU44" s="231"/>
      <c r="KUV44" s="231"/>
      <c r="KUW44" s="231"/>
      <c r="KUX44" s="231"/>
      <c r="KUY44" s="231"/>
      <c r="KUZ44" s="231"/>
      <c r="KVA44" s="231"/>
      <c r="KVB44" s="231"/>
      <c r="KVC44" s="231"/>
      <c r="KVD44" s="231"/>
      <c r="KVE44" s="231"/>
      <c r="KVF44" s="231"/>
      <c r="KVG44" s="231"/>
      <c r="KVH44" s="231"/>
      <c r="KVI44" s="231"/>
      <c r="KVJ44" s="231"/>
      <c r="KVK44" s="231"/>
      <c r="KVL44" s="231"/>
      <c r="KVM44" s="231"/>
      <c r="KVN44" s="231"/>
      <c r="KVO44" s="231"/>
      <c r="KVP44" s="231"/>
      <c r="KVQ44" s="231"/>
      <c r="KVR44" s="231"/>
      <c r="KVS44" s="231"/>
      <c r="KVT44" s="231"/>
      <c r="KVU44" s="231"/>
      <c r="KVV44" s="231"/>
      <c r="KVW44" s="231"/>
      <c r="KVX44" s="231"/>
      <c r="KVY44" s="231"/>
      <c r="KVZ44" s="231"/>
      <c r="KWA44" s="231"/>
      <c r="KWB44" s="231"/>
      <c r="KWC44" s="231"/>
      <c r="KWD44" s="231"/>
      <c r="KWE44" s="231"/>
      <c r="KWF44" s="231"/>
      <c r="KWG44" s="231"/>
      <c r="KWH44" s="231"/>
      <c r="KWI44" s="231"/>
      <c r="KWJ44" s="231"/>
      <c r="KWK44" s="231"/>
      <c r="KWL44" s="231"/>
      <c r="KWM44" s="231"/>
      <c r="KWN44" s="231"/>
      <c r="KWO44" s="231"/>
      <c r="KWP44" s="231"/>
      <c r="KWQ44" s="231"/>
      <c r="KWR44" s="231"/>
      <c r="KWS44" s="231"/>
      <c r="KWT44" s="231"/>
      <c r="KWU44" s="231"/>
      <c r="KWV44" s="231"/>
      <c r="KWW44" s="231"/>
      <c r="KWX44" s="231"/>
      <c r="KWY44" s="231"/>
      <c r="KWZ44" s="231"/>
      <c r="KXA44" s="231"/>
      <c r="KXB44" s="231"/>
      <c r="KXC44" s="231"/>
      <c r="KXD44" s="231"/>
      <c r="KXE44" s="231"/>
      <c r="KXF44" s="231"/>
      <c r="KXG44" s="231"/>
      <c r="KXH44" s="231"/>
      <c r="KXI44" s="231"/>
      <c r="KXJ44" s="231"/>
      <c r="KXK44" s="231"/>
      <c r="KXL44" s="231"/>
      <c r="KXM44" s="231"/>
      <c r="KXN44" s="231"/>
      <c r="KXO44" s="231"/>
      <c r="KXP44" s="231"/>
      <c r="KXQ44" s="231"/>
      <c r="KXR44" s="231"/>
      <c r="KXS44" s="231"/>
      <c r="KXT44" s="231"/>
      <c r="KXU44" s="231"/>
      <c r="KXV44" s="231"/>
      <c r="KXW44" s="231"/>
      <c r="KXX44" s="231"/>
      <c r="KXY44" s="231"/>
      <c r="KXZ44" s="231"/>
      <c r="KYA44" s="231"/>
      <c r="KYB44" s="231"/>
      <c r="KYC44" s="231"/>
      <c r="KYD44" s="231"/>
      <c r="KYE44" s="231"/>
      <c r="KYF44" s="231"/>
      <c r="KYG44" s="231"/>
      <c r="KYH44" s="231"/>
      <c r="KYI44" s="231"/>
      <c r="KYJ44" s="231"/>
      <c r="KYK44" s="231"/>
      <c r="KYL44" s="231"/>
      <c r="KYM44" s="231"/>
      <c r="KYN44" s="231"/>
      <c r="KYO44" s="231"/>
      <c r="KYP44" s="231"/>
      <c r="KYQ44" s="231"/>
      <c r="KYR44" s="231"/>
      <c r="KYS44" s="231"/>
      <c r="KYT44" s="231"/>
      <c r="KYU44" s="231"/>
      <c r="KYV44" s="231"/>
      <c r="KYW44" s="231"/>
      <c r="KYX44" s="231"/>
      <c r="KYY44" s="231"/>
      <c r="KYZ44" s="231"/>
      <c r="KZA44" s="231"/>
      <c r="KZB44" s="231"/>
      <c r="KZC44" s="231"/>
      <c r="KZD44" s="231"/>
      <c r="KZE44" s="231"/>
      <c r="KZF44" s="231"/>
      <c r="KZG44" s="231"/>
      <c r="KZH44" s="231"/>
      <c r="KZI44" s="231"/>
      <c r="KZJ44" s="231"/>
      <c r="KZK44" s="231"/>
      <c r="KZL44" s="231"/>
      <c r="KZM44" s="231"/>
      <c r="KZN44" s="231"/>
      <c r="KZO44" s="231"/>
      <c r="KZP44" s="231"/>
      <c r="KZQ44" s="231"/>
      <c r="KZR44" s="231"/>
      <c r="KZS44" s="231"/>
      <c r="KZT44" s="231"/>
      <c r="KZU44" s="231"/>
      <c r="KZV44" s="231"/>
      <c r="KZW44" s="231"/>
      <c r="KZX44" s="231"/>
      <c r="KZY44" s="231"/>
      <c r="KZZ44" s="231"/>
      <c r="LAA44" s="231"/>
      <c r="LAB44" s="231"/>
      <c r="LAC44" s="231"/>
      <c r="LAD44" s="231"/>
      <c r="LAE44" s="231"/>
      <c r="LAF44" s="231"/>
      <c r="LAG44" s="231"/>
      <c r="LAH44" s="231"/>
      <c r="LAI44" s="231"/>
      <c r="LAJ44" s="231"/>
      <c r="LAK44" s="231"/>
      <c r="LAL44" s="231"/>
      <c r="LAM44" s="231"/>
      <c r="LAN44" s="231"/>
      <c r="LAO44" s="231"/>
      <c r="LAP44" s="231"/>
      <c r="LAQ44" s="231"/>
      <c r="LAR44" s="231"/>
      <c r="LAS44" s="231"/>
      <c r="LAT44" s="231"/>
      <c r="LAU44" s="231"/>
      <c r="LAV44" s="231"/>
      <c r="LAW44" s="231"/>
      <c r="LAX44" s="231"/>
      <c r="LAY44" s="231"/>
      <c r="LAZ44" s="231"/>
      <c r="LBA44" s="231"/>
      <c r="LBB44" s="231"/>
      <c r="LBC44" s="231"/>
      <c r="LBD44" s="231"/>
      <c r="LBE44" s="231"/>
      <c r="LBF44" s="231"/>
      <c r="LBG44" s="231"/>
      <c r="LBH44" s="231"/>
      <c r="LBI44" s="231"/>
      <c r="LBJ44" s="231"/>
      <c r="LBK44" s="231"/>
      <c r="LBL44" s="231"/>
      <c r="LBM44" s="231"/>
      <c r="LBN44" s="231"/>
      <c r="LBO44" s="231"/>
      <c r="LBP44" s="231"/>
      <c r="LBQ44" s="231"/>
      <c r="LBR44" s="231"/>
      <c r="LBS44" s="231"/>
      <c r="LBT44" s="231"/>
      <c r="LBU44" s="231"/>
      <c r="LBV44" s="231"/>
      <c r="LBW44" s="231"/>
      <c r="LBX44" s="231"/>
      <c r="LBY44" s="231"/>
      <c r="LBZ44" s="231"/>
      <c r="LCA44" s="231"/>
      <c r="LCB44" s="231"/>
      <c r="LCC44" s="231"/>
      <c r="LCD44" s="231"/>
      <c r="LCE44" s="231"/>
      <c r="LCF44" s="231"/>
      <c r="LCG44" s="231"/>
      <c r="LCH44" s="231"/>
      <c r="LCI44" s="231"/>
      <c r="LCJ44" s="231"/>
      <c r="LCK44" s="231"/>
      <c r="LCL44" s="231"/>
      <c r="LCM44" s="231"/>
      <c r="LCN44" s="231"/>
      <c r="LCO44" s="231"/>
      <c r="LCP44" s="231"/>
      <c r="LCQ44" s="231"/>
      <c r="LCR44" s="231"/>
      <c r="LCS44" s="231"/>
      <c r="LCT44" s="231"/>
      <c r="LCU44" s="231"/>
      <c r="LCV44" s="231"/>
      <c r="LCW44" s="231"/>
      <c r="LCX44" s="231"/>
      <c r="LCY44" s="231"/>
      <c r="LCZ44" s="231"/>
      <c r="LDA44" s="231"/>
      <c r="LDB44" s="231"/>
      <c r="LDC44" s="231"/>
      <c r="LDD44" s="231"/>
      <c r="LDE44" s="231"/>
      <c r="LDF44" s="231"/>
      <c r="LDG44" s="231"/>
      <c r="LDH44" s="231"/>
      <c r="LDI44" s="231"/>
      <c r="LDJ44" s="231"/>
      <c r="LDK44" s="231"/>
      <c r="LDL44" s="231"/>
      <c r="LDM44" s="231"/>
      <c r="LDN44" s="231"/>
      <c r="LDO44" s="231"/>
      <c r="LDP44" s="231"/>
      <c r="LDQ44" s="231"/>
      <c r="LDR44" s="231"/>
      <c r="LDS44" s="231"/>
      <c r="LDT44" s="231"/>
      <c r="LDU44" s="231"/>
      <c r="LDV44" s="231"/>
      <c r="LDW44" s="231"/>
      <c r="LDX44" s="231"/>
      <c r="LDY44" s="231"/>
      <c r="LDZ44" s="231"/>
      <c r="LEA44" s="231"/>
      <c r="LEB44" s="231"/>
      <c r="LEC44" s="231"/>
      <c r="LED44" s="231"/>
      <c r="LEE44" s="231"/>
      <c r="LEF44" s="231"/>
      <c r="LEG44" s="231"/>
      <c r="LEH44" s="231"/>
      <c r="LEI44" s="231"/>
      <c r="LEJ44" s="231"/>
      <c r="LEK44" s="231"/>
      <c r="LEL44" s="231"/>
      <c r="LEM44" s="231"/>
      <c r="LEN44" s="231"/>
      <c r="LEO44" s="231"/>
      <c r="LEP44" s="231"/>
      <c r="LEQ44" s="231"/>
      <c r="LER44" s="231"/>
      <c r="LES44" s="231"/>
      <c r="LET44" s="231"/>
      <c r="LEU44" s="231"/>
      <c r="LEV44" s="231"/>
      <c r="LEW44" s="231"/>
      <c r="LEX44" s="231"/>
      <c r="LEY44" s="231"/>
      <c r="LEZ44" s="231"/>
      <c r="LFA44" s="231"/>
      <c r="LFB44" s="231"/>
      <c r="LFC44" s="231"/>
      <c r="LFD44" s="231"/>
      <c r="LFE44" s="231"/>
      <c r="LFF44" s="231"/>
      <c r="LFG44" s="231"/>
      <c r="LFH44" s="231"/>
      <c r="LFI44" s="231"/>
      <c r="LFJ44" s="231"/>
      <c r="LFK44" s="231"/>
      <c r="LFL44" s="231"/>
      <c r="LFM44" s="231"/>
      <c r="LFN44" s="231"/>
      <c r="LFO44" s="231"/>
      <c r="LFP44" s="231"/>
      <c r="LFQ44" s="231"/>
      <c r="LFR44" s="231"/>
      <c r="LFS44" s="231"/>
      <c r="LFT44" s="231"/>
      <c r="LFU44" s="231"/>
      <c r="LFV44" s="231"/>
      <c r="LFW44" s="231"/>
      <c r="LFX44" s="231"/>
      <c r="LFY44" s="231"/>
      <c r="LFZ44" s="231"/>
      <c r="LGA44" s="231"/>
      <c r="LGB44" s="231"/>
      <c r="LGC44" s="231"/>
      <c r="LGD44" s="231"/>
      <c r="LGE44" s="231"/>
      <c r="LGF44" s="231"/>
      <c r="LGG44" s="231"/>
      <c r="LGH44" s="231"/>
      <c r="LGI44" s="231"/>
      <c r="LGJ44" s="231"/>
      <c r="LGK44" s="231"/>
      <c r="LGL44" s="231"/>
      <c r="LGM44" s="231"/>
      <c r="LGN44" s="231"/>
      <c r="LGO44" s="231"/>
      <c r="LGP44" s="231"/>
      <c r="LGQ44" s="231"/>
      <c r="LGR44" s="231"/>
      <c r="LGS44" s="231"/>
      <c r="LGT44" s="231"/>
      <c r="LGU44" s="231"/>
      <c r="LGV44" s="231"/>
      <c r="LGW44" s="231"/>
      <c r="LGX44" s="231"/>
      <c r="LGY44" s="231"/>
      <c r="LGZ44" s="231"/>
      <c r="LHA44" s="231"/>
      <c r="LHB44" s="231"/>
      <c r="LHC44" s="231"/>
      <c r="LHD44" s="231"/>
      <c r="LHE44" s="231"/>
      <c r="LHF44" s="231"/>
      <c r="LHG44" s="231"/>
      <c r="LHH44" s="231"/>
      <c r="LHI44" s="231"/>
      <c r="LHJ44" s="231"/>
      <c r="LHK44" s="231"/>
      <c r="LHL44" s="231"/>
      <c r="LHM44" s="231"/>
      <c r="LHN44" s="231"/>
      <c r="LHO44" s="231"/>
      <c r="LHP44" s="231"/>
      <c r="LHQ44" s="231"/>
      <c r="LHR44" s="231"/>
      <c r="LHS44" s="231"/>
      <c r="LHT44" s="231"/>
      <c r="LHU44" s="231"/>
      <c r="LHV44" s="231"/>
      <c r="LHW44" s="231"/>
      <c r="LHX44" s="231"/>
      <c r="LHY44" s="231"/>
      <c r="LHZ44" s="231"/>
      <c r="LIA44" s="231"/>
      <c r="LIB44" s="231"/>
      <c r="LIC44" s="231"/>
      <c r="LID44" s="231"/>
      <c r="LIE44" s="231"/>
      <c r="LIF44" s="231"/>
      <c r="LIG44" s="231"/>
      <c r="LIH44" s="231"/>
      <c r="LII44" s="231"/>
      <c r="LIJ44" s="231"/>
      <c r="LIK44" s="231"/>
      <c r="LIL44" s="231"/>
      <c r="LIM44" s="231"/>
      <c r="LIN44" s="231"/>
      <c r="LIO44" s="231"/>
      <c r="LIP44" s="231"/>
      <c r="LIQ44" s="231"/>
      <c r="LIR44" s="231"/>
      <c r="LIS44" s="231"/>
      <c r="LIT44" s="231"/>
      <c r="LIU44" s="231"/>
      <c r="LIV44" s="231"/>
      <c r="LIW44" s="231"/>
      <c r="LIX44" s="231"/>
      <c r="LIY44" s="231"/>
      <c r="LIZ44" s="231"/>
      <c r="LJA44" s="231"/>
      <c r="LJB44" s="231"/>
      <c r="LJC44" s="231"/>
      <c r="LJD44" s="231"/>
      <c r="LJE44" s="231"/>
      <c r="LJF44" s="231"/>
      <c r="LJG44" s="231"/>
      <c r="LJH44" s="231"/>
      <c r="LJI44" s="231"/>
      <c r="LJJ44" s="231"/>
      <c r="LJK44" s="231"/>
      <c r="LJL44" s="231"/>
      <c r="LJM44" s="231"/>
      <c r="LJN44" s="231"/>
      <c r="LJO44" s="231"/>
      <c r="LJP44" s="231"/>
      <c r="LJQ44" s="231"/>
      <c r="LJR44" s="231"/>
      <c r="LJS44" s="231"/>
      <c r="LJT44" s="231"/>
      <c r="LJU44" s="231"/>
      <c r="LJV44" s="231"/>
      <c r="LJW44" s="231"/>
      <c r="LJX44" s="231"/>
      <c r="LJY44" s="231"/>
      <c r="LJZ44" s="231"/>
      <c r="LKA44" s="231"/>
      <c r="LKB44" s="231"/>
      <c r="LKC44" s="231"/>
      <c r="LKD44" s="231"/>
      <c r="LKE44" s="231"/>
      <c r="LKF44" s="231"/>
      <c r="LKG44" s="231"/>
      <c r="LKH44" s="231"/>
      <c r="LKI44" s="231"/>
      <c r="LKJ44" s="231"/>
      <c r="LKK44" s="231"/>
      <c r="LKL44" s="231"/>
      <c r="LKM44" s="231"/>
      <c r="LKN44" s="231"/>
      <c r="LKO44" s="231"/>
      <c r="LKP44" s="231"/>
      <c r="LKQ44" s="231"/>
      <c r="LKR44" s="231"/>
      <c r="LKS44" s="231"/>
      <c r="LKT44" s="231"/>
      <c r="LKU44" s="231"/>
      <c r="LKV44" s="231"/>
      <c r="LKW44" s="231"/>
      <c r="LKX44" s="231"/>
      <c r="LKY44" s="231"/>
      <c r="LKZ44" s="231"/>
      <c r="LLA44" s="231"/>
      <c r="LLB44" s="231"/>
      <c r="LLC44" s="231"/>
      <c r="LLD44" s="231"/>
      <c r="LLE44" s="231"/>
      <c r="LLF44" s="231"/>
      <c r="LLG44" s="231"/>
      <c r="LLH44" s="231"/>
      <c r="LLI44" s="231"/>
      <c r="LLJ44" s="231"/>
      <c r="LLK44" s="231"/>
      <c r="LLL44" s="231"/>
      <c r="LLM44" s="231"/>
      <c r="LLN44" s="231"/>
      <c r="LLO44" s="231"/>
      <c r="LLP44" s="231"/>
      <c r="LLQ44" s="231"/>
      <c r="LLR44" s="231"/>
      <c r="LLS44" s="231"/>
      <c r="LLT44" s="231"/>
      <c r="LLU44" s="231"/>
      <c r="LLV44" s="231"/>
      <c r="LLW44" s="231"/>
      <c r="LLX44" s="231"/>
      <c r="LLY44" s="231"/>
      <c r="LLZ44" s="231"/>
      <c r="LMA44" s="231"/>
      <c r="LMB44" s="231"/>
      <c r="LMC44" s="231"/>
      <c r="LMD44" s="231"/>
      <c r="LME44" s="231"/>
      <c r="LMF44" s="231"/>
      <c r="LMG44" s="231"/>
      <c r="LMH44" s="231"/>
      <c r="LMI44" s="231"/>
      <c r="LMJ44" s="231"/>
      <c r="LMK44" s="231"/>
      <c r="LML44" s="231"/>
      <c r="LMM44" s="231"/>
      <c r="LMN44" s="231"/>
      <c r="LMO44" s="231"/>
      <c r="LMP44" s="231"/>
      <c r="LMQ44" s="231"/>
      <c r="LMR44" s="231"/>
      <c r="LMS44" s="231"/>
      <c r="LMT44" s="231"/>
      <c r="LMU44" s="231"/>
      <c r="LMV44" s="231"/>
      <c r="LMW44" s="231"/>
      <c r="LMX44" s="231"/>
      <c r="LMY44" s="231"/>
      <c r="LMZ44" s="231"/>
      <c r="LNA44" s="231"/>
      <c r="LNB44" s="231"/>
      <c r="LNC44" s="231"/>
      <c r="LND44" s="231"/>
      <c r="LNE44" s="231"/>
      <c r="LNF44" s="231"/>
      <c r="LNG44" s="231"/>
      <c r="LNH44" s="231"/>
      <c r="LNI44" s="231"/>
      <c r="LNJ44" s="231"/>
      <c r="LNK44" s="231"/>
      <c r="LNL44" s="231"/>
      <c r="LNM44" s="231"/>
      <c r="LNN44" s="231"/>
      <c r="LNO44" s="231"/>
      <c r="LNP44" s="231"/>
      <c r="LNQ44" s="231"/>
      <c r="LNR44" s="231"/>
      <c r="LNS44" s="231"/>
      <c r="LNT44" s="231"/>
      <c r="LNU44" s="231"/>
      <c r="LNV44" s="231"/>
      <c r="LNW44" s="231"/>
      <c r="LNX44" s="231"/>
      <c r="LNY44" s="231"/>
      <c r="LNZ44" s="231"/>
      <c r="LOA44" s="231"/>
      <c r="LOB44" s="231"/>
      <c r="LOC44" s="231"/>
      <c r="LOD44" s="231"/>
      <c r="LOE44" s="231"/>
      <c r="LOF44" s="231"/>
      <c r="LOG44" s="231"/>
      <c r="LOH44" s="231"/>
      <c r="LOI44" s="231"/>
      <c r="LOJ44" s="231"/>
      <c r="LOK44" s="231"/>
      <c r="LOL44" s="231"/>
      <c r="LOM44" s="231"/>
      <c r="LON44" s="231"/>
      <c r="LOO44" s="231"/>
      <c r="LOP44" s="231"/>
      <c r="LOQ44" s="231"/>
      <c r="LOR44" s="231"/>
      <c r="LOS44" s="231"/>
      <c r="LOT44" s="231"/>
      <c r="LOU44" s="231"/>
      <c r="LOV44" s="231"/>
      <c r="LOW44" s="231"/>
      <c r="LOX44" s="231"/>
      <c r="LOY44" s="231"/>
      <c r="LOZ44" s="231"/>
      <c r="LPA44" s="231"/>
      <c r="LPB44" s="231"/>
      <c r="LPC44" s="231"/>
      <c r="LPD44" s="231"/>
      <c r="LPE44" s="231"/>
      <c r="LPF44" s="231"/>
      <c r="LPG44" s="231"/>
      <c r="LPH44" s="231"/>
      <c r="LPI44" s="231"/>
      <c r="LPJ44" s="231"/>
      <c r="LPK44" s="231"/>
      <c r="LPL44" s="231"/>
      <c r="LPM44" s="231"/>
      <c r="LPN44" s="231"/>
      <c r="LPO44" s="231"/>
      <c r="LPP44" s="231"/>
      <c r="LPQ44" s="231"/>
      <c r="LPR44" s="231"/>
      <c r="LPS44" s="231"/>
      <c r="LPT44" s="231"/>
      <c r="LPU44" s="231"/>
      <c r="LPV44" s="231"/>
      <c r="LPW44" s="231"/>
      <c r="LPX44" s="231"/>
      <c r="LPY44" s="231"/>
      <c r="LPZ44" s="231"/>
      <c r="LQA44" s="231"/>
      <c r="LQB44" s="231"/>
      <c r="LQC44" s="231"/>
      <c r="LQD44" s="231"/>
      <c r="LQE44" s="231"/>
      <c r="LQF44" s="231"/>
      <c r="LQG44" s="231"/>
      <c r="LQH44" s="231"/>
      <c r="LQI44" s="231"/>
      <c r="LQJ44" s="231"/>
      <c r="LQK44" s="231"/>
      <c r="LQL44" s="231"/>
      <c r="LQM44" s="231"/>
      <c r="LQN44" s="231"/>
      <c r="LQO44" s="231"/>
      <c r="LQP44" s="231"/>
      <c r="LQQ44" s="231"/>
      <c r="LQR44" s="231"/>
      <c r="LQS44" s="231"/>
      <c r="LQT44" s="231"/>
      <c r="LQU44" s="231"/>
      <c r="LQV44" s="231"/>
      <c r="LQW44" s="231"/>
      <c r="LQX44" s="231"/>
      <c r="LQY44" s="231"/>
      <c r="LQZ44" s="231"/>
      <c r="LRA44" s="231"/>
      <c r="LRB44" s="231"/>
      <c r="LRC44" s="231"/>
      <c r="LRD44" s="231"/>
      <c r="LRE44" s="231"/>
      <c r="LRF44" s="231"/>
      <c r="LRG44" s="231"/>
      <c r="LRH44" s="231"/>
      <c r="LRI44" s="231"/>
      <c r="LRJ44" s="231"/>
      <c r="LRK44" s="231"/>
      <c r="LRL44" s="231"/>
      <c r="LRM44" s="231"/>
      <c r="LRN44" s="231"/>
      <c r="LRO44" s="231"/>
      <c r="LRP44" s="231"/>
      <c r="LRQ44" s="231"/>
      <c r="LRR44" s="231"/>
      <c r="LRS44" s="231"/>
      <c r="LRT44" s="231"/>
      <c r="LRU44" s="231"/>
      <c r="LRV44" s="231"/>
      <c r="LRW44" s="231"/>
      <c r="LRX44" s="231"/>
      <c r="LRY44" s="231"/>
      <c r="LRZ44" s="231"/>
      <c r="LSA44" s="231"/>
      <c r="LSB44" s="231"/>
      <c r="LSC44" s="231"/>
      <c r="LSD44" s="231"/>
      <c r="LSE44" s="231"/>
      <c r="LSF44" s="231"/>
      <c r="LSG44" s="231"/>
      <c r="LSH44" s="231"/>
      <c r="LSI44" s="231"/>
      <c r="LSJ44" s="231"/>
      <c r="LSK44" s="231"/>
      <c r="LSL44" s="231"/>
      <c r="LSM44" s="231"/>
      <c r="LSN44" s="231"/>
      <c r="LSO44" s="231"/>
      <c r="LSP44" s="231"/>
      <c r="LSQ44" s="231"/>
      <c r="LSR44" s="231"/>
      <c r="LSS44" s="231"/>
      <c r="LST44" s="231"/>
      <c r="LSU44" s="231"/>
      <c r="LSV44" s="231"/>
      <c r="LSW44" s="231"/>
      <c r="LSX44" s="231"/>
      <c r="LSY44" s="231"/>
      <c r="LSZ44" s="231"/>
      <c r="LTA44" s="231"/>
      <c r="LTB44" s="231"/>
      <c r="LTC44" s="231"/>
      <c r="LTD44" s="231"/>
      <c r="LTE44" s="231"/>
      <c r="LTF44" s="231"/>
      <c r="LTG44" s="231"/>
      <c r="LTH44" s="231"/>
      <c r="LTI44" s="231"/>
      <c r="LTJ44" s="231"/>
      <c r="LTK44" s="231"/>
      <c r="LTL44" s="231"/>
      <c r="LTM44" s="231"/>
      <c r="LTN44" s="231"/>
      <c r="LTO44" s="231"/>
      <c r="LTP44" s="231"/>
      <c r="LTQ44" s="231"/>
      <c r="LTR44" s="231"/>
      <c r="LTS44" s="231"/>
      <c r="LTT44" s="231"/>
      <c r="LTU44" s="231"/>
      <c r="LTV44" s="231"/>
      <c r="LTW44" s="231"/>
      <c r="LTX44" s="231"/>
      <c r="LTY44" s="231"/>
      <c r="LTZ44" s="231"/>
      <c r="LUA44" s="231"/>
      <c r="LUB44" s="231"/>
      <c r="LUC44" s="231"/>
      <c r="LUD44" s="231"/>
      <c r="LUE44" s="231"/>
      <c r="LUF44" s="231"/>
      <c r="LUG44" s="231"/>
      <c r="LUH44" s="231"/>
      <c r="LUI44" s="231"/>
      <c r="LUJ44" s="231"/>
      <c r="LUK44" s="231"/>
      <c r="LUL44" s="231"/>
      <c r="LUM44" s="231"/>
      <c r="LUN44" s="231"/>
      <c r="LUO44" s="231"/>
      <c r="LUP44" s="231"/>
      <c r="LUQ44" s="231"/>
      <c r="LUR44" s="231"/>
      <c r="LUS44" s="231"/>
      <c r="LUT44" s="231"/>
      <c r="LUU44" s="231"/>
      <c r="LUV44" s="231"/>
      <c r="LUW44" s="231"/>
      <c r="LUX44" s="231"/>
      <c r="LUY44" s="231"/>
      <c r="LUZ44" s="231"/>
      <c r="LVA44" s="231"/>
      <c r="LVB44" s="231"/>
      <c r="LVC44" s="231"/>
      <c r="LVD44" s="231"/>
      <c r="LVE44" s="231"/>
      <c r="LVF44" s="231"/>
      <c r="LVG44" s="231"/>
      <c r="LVH44" s="231"/>
      <c r="LVI44" s="231"/>
      <c r="LVJ44" s="231"/>
      <c r="LVK44" s="231"/>
      <c r="LVL44" s="231"/>
      <c r="LVM44" s="231"/>
      <c r="LVN44" s="231"/>
      <c r="LVO44" s="231"/>
      <c r="LVP44" s="231"/>
      <c r="LVQ44" s="231"/>
      <c r="LVR44" s="231"/>
      <c r="LVS44" s="231"/>
      <c r="LVT44" s="231"/>
      <c r="LVU44" s="231"/>
      <c r="LVV44" s="231"/>
      <c r="LVW44" s="231"/>
      <c r="LVX44" s="231"/>
      <c r="LVY44" s="231"/>
      <c r="LVZ44" s="231"/>
      <c r="LWA44" s="231"/>
      <c r="LWB44" s="231"/>
      <c r="LWC44" s="231"/>
      <c r="LWD44" s="231"/>
      <c r="LWE44" s="231"/>
      <c r="LWF44" s="231"/>
      <c r="LWG44" s="231"/>
      <c r="LWH44" s="231"/>
      <c r="LWI44" s="231"/>
      <c r="LWJ44" s="231"/>
      <c r="LWK44" s="231"/>
      <c r="LWL44" s="231"/>
      <c r="LWM44" s="231"/>
      <c r="LWN44" s="231"/>
      <c r="LWO44" s="231"/>
      <c r="LWP44" s="231"/>
      <c r="LWQ44" s="231"/>
      <c r="LWR44" s="231"/>
      <c r="LWS44" s="231"/>
      <c r="LWT44" s="231"/>
      <c r="LWU44" s="231"/>
      <c r="LWV44" s="231"/>
      <c r="LWW44" s="231"/>
      <c r="LWX44" s="231"/>
      <c r="LWY44" s="231"/>
      <c r="LWZ44" s="231"/>
      <c r="LXA44" s="231"/>
      <c r="LXB44" s="231"/>
      <c r="LXC44" s="231"/>
      <c r="LXD44" s="231"/>
      <c r="LXE44" s="231"/>
      <c r="LXF44" s="231"/>
      <c r="LXG44" s="231"/>
      <c r="LXH44" s="231"/>
      <c r="LXI44" s="231"/>
      <c r="LXJ44" s="231"/>
      <c r="LXK44" s="231"/>
      <c r="LXL44" s="231"/>
      <c r="LXM44" s="231"/>
      <c r="LXN44" s="231"/>
      <c r="LXO44" s="231"/>
      <c r="LXP44" s="231"/>
      <c r="LXQ44" s="231"/>
      <c r="LXR44" s="231"/>
      <c r="LXS44" s="231"/>
      <c r="LXT44" s="231"/>
      <c r="LXU44" s="231"/>
      <c r="LXV44" s="231"/>
      <c r="LXW44" s="231"/>
      <c r="LXX44" s="231"/>
      <c r="LXY44" s="231"/>
      <c r="LXZ44" s="231"/>
      <c r="LYA44" s="231"/>
      <c r="LYB44" s="231"/>
      <c r="LYC44" s="231"/>
      <c r="LYD44" s="231"/>
      <c r="LYE44" s="231"/>
      <c r="LYF44" s="231"/>
      <c r="LYG44" s="231"/>
      <c r="LYH44" s="231"/>
      <c r="LYI44" s="231"/>
      <c r="LYJ44" s="231"/>
      <c r="LYK44" s="231"/>
      <c r="LYL44" s="231"/>
      <c r="LYM44" s="231"/>
      <c r="LYN44" s="231"/>
      <c r="LYO44" s="231"/>
      <c r="LYP44" s="231"/>
      <c r="LYQ44" s="231"/>
      <c r="LYR44" s="231"/>
      <c r="LYS44" s="231"/>
      <c r="LYT44" s="231"/>
      <c r="LYU44" s="231"/>
      <c r="LYV44" s="231"/>
      <c r="LYW44" s="231"/>
      <c r="LYX44" s="231"/>
      <c r="LYY44" s="231"/>
      <c r="LYZ44" s="231"/>
      <c r="LZA44" s="231"/>
      <c r="LZB44" s="231"/>
      <c r="LZC44" s="231"/>
      <c r="LZD44" s="231"/>
      <c r="LZE44" s="231"/>
      <c r="LZF44" s="231"/>
      <c r="LZG44" s="231"/>
      <c r="LZH44" s="231"/>
      <c r="LZI44" s="231"/>
      <c r="LZJ44" s="231"/>
      <c r="LZK44" s="231"/>
      <c r="LZL44" s="231"/>
      <c r="LZM44" s="231"/>
      <c r="LZN44" s="231"/>
      <c r="LZO44" s="231"/>
      <c r="LZP44" s="231"/>
      <c r="LZQ44" s="231"/>
      <c r="LZR44" s="231"/>
      <c r="LZS44" s="231"/>
      <c r="LZT44" s="231"/>
      <c r="LZU44" s="231"/>
      <c r="LZV44" s="231"/>
      <c r="LZW44" s="231"/>
      <c r="LZX44" s="231"/>
      <c r="LZY44" s="231"/>
      <c r="LZZ44" s="231"/>
      <c r="MAA44" s="231"/>
      <c r="MAB44" s="231"/>
      <c r="MAC44" s="231"/>
      <c r="MAD44" s="231"/>
      <c r="MAE44" s="231"/>
      <c r="MAF44" s="231"/>
      <c r="MAG44" s="231"/>
      <c r="MAH44" s="231"/>
      <c r="MAI44" s="231"/>
      <c r="MAJ44" s="231"/>
      <c r="MAK44" s="231"/>
      <c r="MAL44" s="231"/>
      <c r="MAM44" s="231"/>
      <c r="MAN44" s="231"/>
      <c r="MAO44" s="231"/>
      <c r="MAP44" s="231"/>
      <c r="MAQ44" s="231"/>
      <c r="MAR44" s="231"/>
      <c r="MAS44" s="231"/>
      <c r="MAT44" s="231"/>
      <c r="MAU44" s="231"/>
      <c r="MAV44" s="231"/>
      <c r="MAW44" s="231"/>
      <c r="MAX44" s="231"/>
      <c r="MAY44" s="231"/>
      <c r="MAZ44" s="231"/>
      <c r="MBA44" s="231"/>
      <c r="MBB44" s="231"/>
      <c r="MBC44" s="231"/>
      <c r="MBD44" s="231"/>
      <c r="MBE44" s="231"/>
      <c r="MBF44" s="231"/>
      <c r="MBG44" s="231"/>
      <c r="MBH44" s="231"/>
      <c r="MBI44" s="231"/>
      <c r="MBJ44" s="231"/>
      <c r="MBK44" s="231"/>
      <c r="MBL44" s="231"/>
      <c r="MBM44" s="231"/>
      <c r="MBN44" s="231"/>
      <c r="MBO44" s="231"/>
      <c r="MBP44" s="231"/>
      <c r="MBQ44" s="231"/>
      <c r="MBR44" s="231"/>
      <c r="MBS44" s="231"/>
      <c r="MBT44" s="231"/>
      <c r="MBU44" s="231"/>
      <c r="MBV44" s="231"/>
      <c r="MBW44" s="231"/>
      <c r="MBX44" s="231"/>
      <c r="MBY44" s="231"/>
      <c r="MBZ44" s="231"/>
      <c r="MCA44" s="231"/>
      <c r="MCB44" s="231"/>
      <c r="MCC44" s="231"/>
      <c r="MCD44" s="231"/>
      <c r="MCE44" s="231"/>
      <c r="MCF44" s="231"/>
      <c r="MCG44" s="231"/>
      <c r="MCH44" s="231"/>
      <c r="MCI44" s="231"/>
      <c r="MCJ44" s="231"/>
      <c r="MCK44" s="231"/>
      <c r="MCL44" s="231"/>
      <c r="MCM44" s="231"/>
      <c r="MCN44" s="231"/>
      <c r="MCO44" s="231"/>
      <c r="MCP44" s="231"/>
      <c r="MCQ44" s="231"/>
      <c r="MCR44" s="231"/>
      <c r="MCS44" s="231"/>
      <c r="MCT44" s="231"/>
      <c r="MCU44" s="231"/>
      <c r="MCV44" s="231"/>
      <c r="MCW44" s="231"/>
      <c r="MCX44" s="231"/>
      <c r="MCY44" s="231"/>
      <c r="MCZ44" s="231"/>
      <c r="MDA44" s="231"/>
      <c r="MDB44" s="231"/>
      <c r="MDC44" s="231"/>
      <c r="MDD44" s="231"/>
      <c r="MDE44" s="231"/>
      <c r="MDF44" s="231"/>
      <c r="MDG44" s="231"/>
      <c r="MDH44" s="231"/>
      <c r="MDI44" s="231"/>
      <c r="MDJ44" s="231"/>
      <c r="MDK44" s="231"/>
      <c r="MDL44" s="231"/>
      <c r="MDM44" s="231"/>
      <c r="MDN44" s="231"/>
      <c r="MDO44" s="231"/>
      <c r="MDP44" s="231"/>
      <c r="MDQ44" s="231"/>
      <c r="MDR44" s="231"/>
      <c r="MDS44" s="231"/>
      <c r="MDT44" s="231"/>
      <c r="MDU44" s="231"/>
      <c r="MDV44" s="231"/>
      <c r="MDW44" s="231"/>
      <c r="MDX44" s="231"/>
      <c r="MDY44" s="231"/>
      <c r="MDZ44" s="231"/>
      <c r="MEA44" s="231"/>
      <c r="MEB44" s="231"/>
      <c r="MEC44" s="231"/>
      <c r="MED44" s="231"/>
      <c r="MEE44" s="231"/>
      <c r="MEF44" s="231"/>
      <c r="MEG44" s="231"/>
      <c r="MEH44" s="231"/>
      <c r="MEI44" s="231"/>
      <c r="MEJ44" s="231"/>
      <c r="MEK44" s="231"/>
      <c r="MEL44" s="231"/>
      <c r="MEM44" s="231"/>
      <c r="MEN44" s="231"/>
      <c r="MEO44" s="231"/>
      <c r="MEP44" s="231"/>
      <c r="MEQ44" s="231"/>
      <c r="MER44" s="231"/>
      <c r="MES44" s="231"/>
      <c r="MET44" s="231"/>
      <c r="MEU44" s="231"/>
      <c r="MEV44" s="231"/>
      <c r="MEW44" s="231"/>
      <c r="MEX44" s="231"/>
      <c r="MEY44" s="231"/>
      <c r="MEZ44" s="231"/>
      <c r="MFA44" s="231"/>
      <c r="MFB44" s="231"/>
      <c r="MFC44" s="231"/>
      <c r="MFD44" s="231"/>
      <c r="MFE44" s="231"/>
      <c r="MFF44" s="231"/>
      <c r="MFG44" s="231"/>
      <c r="MFH44" s="231"/>
      <c r="MFI44" s="231"/>
      <c r="MFJ44" s="231"/>
      <c r="MFK44" s="231"/>
      <c r="MFL44" s="231"/>
      <c r="MFM44" s="231"/>
      <c r="MFN44" s="231"/>
      <c r="MFO44" s="231"/>
      <c r="MFP44" s="231"/>
      <c r="MFQ44" s="231"/>
      <c r="MFR44" s="231"/>
      <c r="MFS44" s="231"/>
      <c r="MFT44" s="231"/>
      <c r="MFU44" s="231"/>
      <c r="MFV44" s="231"/>
      <c r="MFW44" s="231"/>
      <c r="MFX44" s="231"/>
      <c r="MFY44" s="231"/>
      <c r="MFZ44" s="231"/>
      <c r="MGA44" s="231"/>
      <c r="MGB44" s="231"/>
      <c r="MGC44" s="231"/>
      <c r="MGD44" s="231"/>
      <c r="MGE44" s="231"/>
      <c r="MGF44" s="231"/>
      <c r="MGG44" s="231"/>
      <c r="MGH44" s="231"/>
      <c r="MGI44" s="231"/>
      <c r="MGJ44" s="231"/>
      <c r="MGK44" s="231"/>
      <c r="MGL44" s="231"/>
      <c r="MGM44" s="231"/>
      <c r="MGN44" s="231"/>
      <c r="MGO44" s="231"/>
      <c r="MGP44" s="231"/>
      <c r="MGQ44" s="231"/>
      <c r="MGR44" s="231"/>
      <c r="MGS44" s="231"/>
      <c r="MGT44" s="231"/>
      <c r="MGU44" s="231"/>
      <c r="MGV44" s="231"/>
      <c r="MGW44" s="231"/>
      <c r="MGX44" s="231"/>
      <c r="MGY44" s="231"/>
      <c r="MGZ44" s="231"/>
      <c r="MHA44" s="231"/>
      <c r="MHB44" s="231"/>
      <c r="MHC44" s="231"/>
      <c r="MHD44" s="231"/>
      <c r="MHE44" s="231"/>
      <c r="MHF44" s="231"/>
      <c r="MHG44" s="231"/>
      <c r="MHH44" s="231"/>
      <c r="MHI44" s="231"/>
      <c r="MHJ44" s="231"/>
      <c r="MHK44" s="231"/>
      <c r="MHL44" s="231"/>
      <c r="MHM44" s="231"/>
      <c r="MHN44" s="231"/>
      <c r="MHO44" s="231"/>
      <c r="MHP44" s="231"/>
      <c r="MHQ44" s="231"/>
      <c r="MHR44" s="231"/>
      <c r="MHS44" s="231"/>
      <c r="MHT44" s="231"/>
      <c r="MHU44" s="231"/>
      <c r="MHV44" s="231"/>
      <c r="MHW44" s="231"/>
      <c r="MHX44" s="231"/>
      <c r="MHY44" s="231"/>
      <c r="MHZ44" s="231"/>
      <c r="MIA44" s="231"/>
      <c r="MIB44" s="231"/>
      <c r="MIC44" s="231"/>
      <c r="MID44" s="231"/>
      <c r="MIE44" s="231"/>
      <c r="MIF44" s="231"/>
      <c r="MIG44" s="231"/>
      <c r="MIH44" s="231"/>
      <c r="MII44" s="231"/>
      <c r="MIJ44" s="231"/>
      <c r="MIK44" s="231"/>
      <c r="MIL44" s="231"/>
      <c r="MIM44" s="231"/>
      <c r="MIN44" s="231"/>
      <c r="MIO44" s="231"/>
      <c r="MIP44" s="231"/>
      <c r="MIQ44" s="231"/>
      <c r="MIR44" s="231"/>
      <c r="MIS44" s="231"/>
      <c r="MIT44" s="231"/>
      <c r="MIU44" s="231"/>
      <c r="MIV44" s="231"/>
      <c r="MIW44" s="231"/>
      <c r="MIX44" s="231"/>
      <c r="MIY44" s="231"/>
      <c r="MIZ44" s="231"/>
      <c r="MJA44" s="231"/>
      <c r="MJB44" s="231"/>
      <c r="MJC44" s="231"/>
      <c r="MJD44" s="231"/>
      <c r="MJE44" s="231"/>
      <c r="MJF44" s="231"/>
      <c r="MJG44" s="231"/>
      <c r="MJH44" s="231"/>
      <c r="MJI44" s="231"/>
      <c r="MJJ44" s="231"/>
      <c r="MJK44" s="231"/>
      <c r="MJL44" s="231"/>
      <c r="MJM44" s="231"/>
      <c r="MJN44" s="231"/>
      <c r="MJO44" s="231"/>
      <c r="MJP44" s="231"/>
      <c r="MJQ44" s="231"/>
      <c r="MJR44" s="231"/>
      <c r="MJS44" s="231"/>
      <c r="MJT44" s="231"/>
      <c r="MJU44" s="231"/>
      <c r="MJV44" s="231"/>
      <c r="MJW44" s="231"/>
      <c r="MJX44" s="231"/>
      <c r="MJY44" s="231"/>
      <c r="MJZ44" s="231"/>
      <c r="MKA44" s="231"/>
      <c r="MKB44" s="231"/>
      <c r="MKC44" s="231"/>
      <c r="MKD44" s="231"/>
      <c r="MKE44" s="231"/>
      <c r="MKF44" s="231"/>
      <c r="MKG44" s="231"/>
      <c r="MKH44" s="231"/>
      <c r="MKI44" s="231"/>
      <c r="MKJ44" s="231"/>
      <c r="MKK44" s="231"/>
      <c r="MKL44" s="231"/>
      <c r="MKM44" s="231"/>
      <c r="MKN44" s="231"/>
      <c r="MKO44" s="231"/>
      <c r="MKP44" s="231"/>
      <c r="MKQ44" s="231"/>
      <c r="MKR44" s="231"/>
      <c r="MKS44" s="231"/>
      <c r="MKT44" s="231"/>
      <c r="MKU44" s="231"/>
      <c r="MKV44" s="231"/>
      <c r="MKW44" s="231"/>
      <c r="MKX44" s="231"/>
      <c r="MKY44" s="231"/>
      <c r="MKZ44" s="231"/>
      <c r="MLA44" s="231"/>
      <c r="MLB44" s="231"/>
      <c r="MLC44" s="231"/>
      <c r="MLD44" s="231"/>
      <c r="MLE44" s="231"/>
      <c r="MLF44" s="231"/>
      <c r="MLG44" s="231"/>
      <c r="MLH44" s="231"/>
      <c r="MLI44" s="231"/>
      <c r="MLJ44" s="231"/>
      <c r="MLK44" s="231"/>
      <c r="MLL44" s="231"/>
      <c r="MLM44" s="231"/>
      <c r="MLN44" s="231"/>
      <c r="MLO44" s="231"/>
      <c r="MLP44" s="231"/>
      <c r="MLQ44" s="231"/>
      <c r="MLR44" s="231"/>
      <c r="MLS44" s="231"/>
      <c r="MLT44" s="231"/>
      <c r="MLU44" s="231"/>
      <c r="MLV44" s="231"/>
      <c r="MLW44" s="231"/>
      <c r="MLX44" s="231"/>
      <c r="MLY44" s="231"/>
      <c r="MLZ44" s="231"/>
      <c r="MMA44" s="231"/>
      <c r="MMB44" s="231"/>
      <c r="MMC44" s="231"/>
      <c r="MMD44" s="231"/>
      <c r="MME44" s="231"/>
      <c r="MMF44" s="231"/>
      <c r="MMG44" s="231"/>
      <c r="MMH44" s="231"/>
      <c r="MMI44" s="231"/>
      <c r="MMJ44" s="231"/>
      <c r="MMK44" s="231"/>
      <c r="MML44" s="231"/>
      <c r="MMM44" s="231"/>
      <c r="MMN44" s="231"/>
      <c r="MMO44" s="231"/>
      <c r="MMP44" s="231"/>
      <c r="MMQ44" s="231"/>
      <c r="MMR44" s="231"/>
      <c r="MMS44" s="231"/>
      <c r="MMT44" s="231"/>
      <c r="MMU44" s="231"/>
      <c r="MMV44" s="231"/>
      <c r="MMW44" s="231"/>
      <c r="MMX44" s="231"/>
      <c r="MMY44" s="231"/>
      <c r="MMZ44" s="231"/>
      <c r="MNA44" s="231"/>
      <c r="MNB44" s="231"/>
      <c r="MNC44" s="231"/>
      <c r="MND44" s="231"/>
      <c r="MNE44" s="231"/>
      <c r="MNF44" s="231"/>
      <c r="MNG44" s="231"/>
      <c r="MNH44" s="231"/>
      <c r="MNI44" s="231"/>
      <c r="MNJ44" s="231"/>
      <c r="MNK44" s="231"/>
      <c r="MNL44" s="231"/>
      <c r="MNM44" s="231"/>
      <c r="MNN44" s="231"/>
      <c r="MNO44" s="231"/>
      <c r="MNP44" s="231"/>
      <c r="MNQ44" s="231"/>
      <c r="MNR44" s="231"/>
      <c r="MNS44" s="231"/>
      <c r="MNT44" s="231"/>
      <c r="MNU44" s="231"/>
      <c r="MNV44" s="231"/>
      <c r="MNW44" s="231"/>
      <c r="MNX44" s="231"/>
      <c r="MNY44" s="231"/>
      <c r="MNZ44" s="231"/>
      <c r="MOA44" s="231"/>
      <c r="MOB44" s="231"/>
      <c r="MOC44" s="231"/>
      <c r="MOD44" s="231"/>
      <c r="MOE44" s="231"/>
      <c r="MOF44" s="231"/>
      <c r="MOG44" s="231"/>
      <c r="MOH44" s="231"/>
      <c r="MOI44" s="231"/>
      <c r="MOJ44" s="231"/>
      <c r="MOK44" s="231"/>
      <c r="MOL44" s="231"/>
      <c r="MOM44" s="231"/>
      <c r="MON44" s="231"/>
      <c r="MOO44" s="231"/>
      <c r="MOP44" s="231"/>
      <c r="MOQ44" s="231"/>
      <c r="MOR44" s="231"/>
      <c r="MOS44" s="231"/>
      <c r="MOT44" s="231"/>
      <c r="MOU44" s="231"/>
      <c r="MOV44" s="231"/>
      <c r="MOW44" s="231"/>
      <c r="MOX44" s="231"/>
      <c r="MOY44" s="231"/>
      <c r="MOZ44" s="231"/>
      <c r="MPA44" s="231"/>
      <c r="MPB44" s="231"/>
      <c r="MPC44" s="231"/>
      <c r="MPD44" s="231"/>
      <c r="MPE44" s="231"/>
      <c r="MPF44" s="231"/>
      <c r="MPG44" s="231"/>
      <c r="MPH44" s="231"/>
      <c r="MPI44" s="231"/>
      <c r="MPJ44" s="231"/>
      <c r="MPK44" s="231"/>
      <c r="MPL44" s="231"/>
      <c r="MPM44" s="231"/>
      <c r="MPN44" s="231"/>
      <c r="MPO44" s="231"/>
      <c r="MPP44" s="231"/>
      <c r="MPQ44" s="231"/>
      <c r="MPR44" s="231"/>
      <c r="MPS44" s="231"/>
      <c r="MPT44" s="231"/>
      <c r="MPU44" s="231"/>
      <c r="MPV44" s="231"/>
      <c r="MPW44" s="231"/>
      <c r="MPX44" s="231"/>
      <c r="MPY44" s="231"/>
      <c r="MPZ44" s="231"/>
      <c r="MQA44" s="231"/>
      <c r="MQB44" s="231"/>
      <c r="MQC44" s="231"/>
      <c r="MQD44" s="231"/>
      <c r="MQE44" s="231"/>
      <c r="MQF44" s="231"/>
      <c r="MQG44" s="231"/>
      <c r="MQH44" s="231"/>
      <c r="MQI44" s="231"/>
      <c r="MQJ44" s="231"/>
      <c r="MQK44" s="231"/>
      <c r="MQL44" s="231"/>
      <c r="MQM44" s="231"/>
      <c r="MQN44" s="231"/>
      <c r="MQO44" s="231"/>
      <c r="MQP44" s="231"/>
      <c r="MQQ44" s="231"/>
      <c r="MQR44" s="231"/>
      <c r="MQS44" s="231"/>
      <c r="MQT44" s="231"/>
      <c r="MQU44" s="231"/>
      <c r="MQV44" s="231"/>
      <c r="MQW44" s="231"/>
      <c r="MQX44" s="231"/>
      <c r="MQY44" s="231"/>
      <c r="MQZ44" s="231"/>
      <c r="MRA44" s="231"/>
      <c r="MRB44" s="231"/>
      <c r="MRC44" s="231"/>
      <c r="MRD44" s="231"/>
      <c r="MRE44" s="231"/>
      <c r="MRF44" s="231"/>
      <c r="MRG44" s="231"/>
      <c r="MRH44" s="231"/>
      <c r="MRI44" s="231"/>
      <c r="MRJ44" s="231"/>
      <c r="MRK44" s="231"/>
      <c r="MRL44" s="231"/>
      <c r="MRM44" s="231"/>
      <c r="MRN44" s="231"/>
      <c r="MRO44" s="231"/>
      <c r="MRP44" s="231"/>
      <c r="MRQ44" s="231"/>
      <c r="MRR44" s="231"/>
      <c r="MRS44" s="231"/>
      <c r="MRT44" s="231"/>
      <c r="MRU44" s="231"/>
      <c r="MRV44" s="231"/>
      <c r="MRW44" s="231"/>
      <c r="MRX44" s="231"/>
      <c r="MRY44" s="231"/>
      <c r="MRZ44" s="231"/>
      <c r="MSA44" s="231"/>
      <c r="MSB44" s="231"/>
      <c r="MSC44" s="231"/>
      <c r="MSD44" s="231"/>
      <c r="MSE44" s="231"/>
      <c r="MSF44" s="231"/>
      <c r="MSG44" s="231"/>
      <c r="MSH44" s="231"/>
      <c r="MSI44" s="231"/>
      <c r="MSJ44" s="231"/>
      <c r="MSK44" s="231"/>
      <c r="MSL44" s="231"/>
      <c r="MSM44" s="231"/>
      <c r="MSN44" s="231"/>
      <c r="MSO44" s="231"/>
      <c r="MSP44" s="231"/>
      <c r="MSQ44" s="231"/>
      <c r="MSR44" s="231"/>
      <c r="MSS44" s="231"/>
      <c r="MST44" s="231"/>
      <c r="MSU44" s="231"/>
      <c r="MSV44" s="231"/>
      <c r="MSW44" s="231"/>
      <c r="MSX44" s="231"/>
      <c r="MSY44" s="231"/>
      <c r="MSZ44" s="231"/>
      <c r="MTA44" s="231"/>
      <c r="MTB44" s="231"/>
      <c r="MTC44" s="231"/>
      <c r="MTD44" s="231"/>
      <c r="MTE44" s="231"/>
      <c r="MTF44" s="231"/>
      <c r="MTG44" s="231"/>
      <c r="MTH44" s="231"/>
      <c r="MTI44" s="231"/>
      <c r="MTJ44" s="231"/>
      <c r="MTK44" s="231"/>
      <c r="MTL44" s="231"/>
      <c r="MTM44" s="231"/>
      <c r="MTN44" s="231"/>
      <c r="MTO44" s="231"/>
      <c r="MTP44" s="231"/>
      <c r="MTQ44" s="231"/>
      <c r="MTR44" s="231"/>
      <c r="MTS44" s="231"/>
      <c r="MTT44" s="231"/>
      <c r="MTU44" s="231"/>
      <c r="MTV44" s="231"/>
      <c r="MTW44" s="231"/>
      <c r="MTX44" s="231"/>
      <c r="MTY44" s="231"/>
      <c r="MTZ44" s="231"/>
      <c r="MUA44" s="231"/>
      <c r="MUB44" s="231"/>
      <c r="MUC44" s="231"/>
      <c r="MUD44" s="231"/>
      <c r="MUE44" s="231"/>
      <c r="MUF44" s="231"/>
      <c r="MUG44" s="231"/>
      <c r="MUH44" s="231"/>
      <c r="MUI44" s="231"/>
      <c r="MUJ44" s="231"/>
      <c r="MUK44" s="231"/>
      <c r="MUL44" s="231"/>
      <c r="MUM44" s="231"/>
      <c r="MUN44" s="231"/>
      <c r="MUO44" s="231"/>
      <c r="MUP44" s="231"/>
      <c r="MUQ44" s="231"/>
      <c r="MUR44" s="231"/>
      <c r="MUS44" s="231"/>
      <c r="MUT44" s="231"/>
      <c r="MUU44" s="231"/>
      <c r="MUV44" s="231"/>
      <c r="MUW44" s="231"/>
      <c r="MUX44" s="231"/>
      <c r="MUY44" s="231"/>
      <c r="MUZ44" s="231"/>
      <c r="MVA44" s="231"/>
      <c r="MVB44" s="231"/>
      <c r="MVC44" s="231"/>
      <c r="MVD44" s="231"/>
      <c r="MVE44" s="231"/>
      <c r="MVF44" s="231"/>
      <c r="MVG44" s="231"/>
      <c r="MVH44" s="231"/>
      <c r="MVI44" s="231"/>
      <c r="MVJ44" s="231"/>
      <c r="MVK44" s="231"/>
      <c r="MVL44" s="231"/>
      <c r="MVM44" s="231"/>
      <c r="MVN44" s="231"/>
      <c r="MVO44" s="231"/>
      <c r="MVP44" s="231"/>
      <c r="MVQ44" s="231"/>
      <c r="MVR44" s="231"/>
      <c r="MVS44" s="231"/>
      <c r="MVT44" s="231"/>
      <c r="MVU44" s="231"/>
      <c r="MVV44" s="231"/>
      <c r="MVW44" s="231"/>
      <c r="MVX44" s="231"/>
      <c r="MVY44" s="231"/>
      <c r="MVZ44" s="231"/>
      <c r="MWA44" s="231"/>
      <c r="MWB44" s="231"/>
      <c r="MWC44" s="231"/>
      <c r="MWD44" s="231"/>
      <c r="MWE44" s="231"/>
      <c r="MWF44" s="231"/>
      <c r="MWG44" s="231"/>
      <c r="MWH44" s="231"/>
      <c r="MWI44" s="231"/>
      <c r="MWJ44" s="231"/>
      <c r="MWK44" s="231"/>
      <c r="MWL44" s="231"/>
      <c r="MWM44" s="231"/>
      <c r="MWN44" s="231"/>
      <c r="MWO44" s="231"/>
      <c r="MWP44" s="231"/>
      <c r="MWQ44" s="231"/>
      <c r="MWR44" s="231"/>
      <c r="MWS44" s="231"/>
      <c r="MWT44" s="231"/>
      <c r="MWU44" s="231"/>
      <c r="MWV44" s="231"/>
      <c r="MWW44" s="231"/>
      <c r="MWX44" s="231"/>
      <c r="MWY44" s="231"/>
      <c r="MWZ44" s="231"/>
      <c r="MXA44" s="231"/>
      <c r="MXB44" s="231"/>
      <c r="MXC44" s="231"/>
      <c r="MXD44" s="231"/>
      <c r="MXE44" s="231"/>
      <c r="MXF44" s="231"/>
      <c r="MXG44" s="231"/>
      <c r="MXH44" s="231"/>
      <c r="MXI44" s="231"/>
      <c r="MXJ44" s="231"/>
      <c r="MXK44" s="231"/>
      <c r="MXL44" s="231"/>
      <c r="MXM44" s="231"/>
      <c r="MXN44" s="231"/>
      <c r="MXO44" s="231"/>
      <c r="MXP44" s="231"/>
      <c r="MXQ44" s="231"/>
      <c r="MXR44" s="231"/>
      <c r="MXS44" s="231"/>
      <c r="MXT44" s="231"/>
      <c r="MXU44" s="231"/>
      <c r="MXV44" s="231"/>
      <c r="MXW44" s="231"/>
      <c r="MXX44" s="231"/>
      <c r="MXY44" s="231"/>
      <c r="MXZ44" s="231"/>
      <c r="MYA44" s="231"/>
      <c r="MYB44" s="231"/>
      <c r="MYC44" s="231"/>
      <c r="MYD44" s="231"/>
      <c r="MYE44" s="231"/>
      <c r="MYF44" s="231"/>
      <c r="MYG44" s="231"/>
      <c r="MYH44" s="231"/>
      <c r="MYI44" s="231"/>
      <c r="MYJ44" s="231"/>
      <c r="MYK44" s="231"/>
      <c r="MYL44" s="231"/>
      <c r="MYM44" s="231"/>
      <c r="MYN44" s="231"/>
      <c r="MYO44" s="231"/>
      <c r="MYP44" s="231"/>
      <c r="MYQ44" s="231"/>
      <c r="MYR44" s="231"/>
      <c r="MYS44" s="231"/>
      <c r="MYT44" s="231"/>
      <c r="MYU44" s="231"/>
      <c r="MYV44" s="231"/>
      <c r="MYW44" s="231"/>
      <c r="MYX44" s="231"/>
      <c r="MYY44" s="231"/>
      <c r="MYZ44" s="231"/>
      <c r="MZA44" s="231"/>
      <c r="MZB44" s="231"/>
      <c r="MZC44" s="231"/>
      <c r="MZD44" s="231"/>
      <c r="MZE44" s="231"/>
      <c r="MZF44" s="231"/>
      <c r="MZG44" s="231"/>
      <c r="MZH44" s="231"/>
      <c r="MZI44" s="231"/>
      <c r="MZJ44" s="231"/>
      <c r="MZK44" s="231"/>
      <c r="MZL44" s="231"/>
      <c r="MZM44" s="231"/>
      <c r="MZN44" s="231"/>
      <c r="MZO44" s="231"/>
      <c r="MZP44" s="231"/>
      <c r="MZQ44" s="231"/>
      <c r="MZR44" s="231"/>
      <c r="MZS44" s="231"/>
      <c r="MZT44" s="231"/>
      <c r="MZU44" s="231"/>
      <c r="MZV44" s="231"/>
      <c r="MZW44" s="231"/>
      <c r="MZX44" s="231"/>
      <c r="MZY44" s="231"/>
      <c r="MZZ44" s="231"/>
      <c r="NAA44" s="231"/>
      <c r="NAB44" s="231"/>
      <c r="NAC44" s="231"/>
      <c r="NAD44" s="231"/>
      <c r="NAE44" s="231"/>
      <c r="NAF44" s="231"/>
      <c r="NAG44" s="231"/>
      <c r="NAH44" s="231"/>
      <c r="NAI44" s="231"/>
      <c r="NAJ44" s="231"/>
      <c r="NAK44" s="231"/>
      <c r="NAL44" s="231"/>
      <c r="NAM44" s="231"/>
      <c r="NAN44" s="231"/>
      <c r="NAO44" s="231"/>
      <c r="NAP44" s="231"/>
      <c r="NAQ44" s="231"/>
      <c r="NAR44" s="231"/>
      <c r="NAS44" s="231"/>
      <c r="NAT44" s="231"/>
      <c r="NAU44" s="231"/>
      <c r="NAV44" s="231"/>
      <c r="NAW44" s="231"/>
      <c r="NAX44" s="231"/>
      <c r="NAY44" s="231"/>
      <c r="NAZ44" s="231"/>
      <c r="NBA44" s="231"/>
      <c r="NBB44" s="231"/>
      <c r="NBC44" s="231"/>
      <c r="NBD44" s="231"/>
      <c r="NBE44" s="231"/>
      <c r="NBF44" s="231"/>
      <c r="NBG44" s="231"/>
      <c r="NBH44" s="231"/>
      <c r="NBI44" s="231"/>
      <c r="NBJ44" s="231"/>
      <c r="NBK44" s="231"/>
      <c r="NBL44" s="231"/>
      <c r="NBM44" s="231"/>
      <c r="NBN44" s="231"/>
      <c r="NBO44" s="231"/>
      <c r="NBP44" s="231"/>
      <c r="NBQ44" s="231"/>
      <c r="NBR44" s="231"/>
      <c r="NBS44" s="231"/>
      <c r="NBT44" s="231"/>
      <c r="NBU44" s="231"/>
      <c r="NBV44" s="231"/>
      <c r="NBW44" s="231"/>
      <c r="NBX44" s="231"/>
      <c r="NBY44" s="231"/>
      <c r="NBZ44" s="231"/>
      <c r="NCA44" s="231"/>
      <c r="NCB44" s="231"/>
      <c r="NCC44" s="231"/>
      <c r="NCD44" s="231"/>
      <c r="NCE44" s="231"/>
      <c r="NCF44" s="231"/>
      <c r="NCG44" s="231"/>
      <c r="NCH44" s="231"/>
      <c r="NCI44" s="231"/>
      <c r="NCJ44" s="231"/>
      <c r="NCK44" s="231"/>
      <c r="NCL44" s="231"/>
      <c r="NCM44" s="231"/>
      <c r="NCN44" s="231"/>
      <c r="NCO44" s="231"/>
      <c r="NCP44" s="231"/>
      <c r="NCQ44" s="231"/>
      <c r="NCR44" s="231"/>
      <c r="NCS44" s="231"/>
      <c r="NCT44" s="231"/>
      <c r="NCU44" s="231"/>
      <c r="NCV44" s="231"/>
      <c r="NCW44" s="231"/>
      <c r="NCX44" s="231"/>
      <c r="NCY44" s="231"/>
      <c r="NCZ44" s="231"/>
      <c r="NDA44" s="231"/>
      <c r="NDB44" s="231"/>
      <c r="NDC44" s="231"/>
      <c r="NDD44" s="231"/>
      <c r="NDE44" s="231"/>
      <c r="NDF44" s="231"/>
      <c r="NDG44" s="231"/>
      <c r="NDH44" s="231"/>
      <c r="NDI44" s="231"/>
      <c r="NDJ44" s="231"/>
      <c r="NDK44" s="231"/>
      <c r="NDL44" s="231"/>
      <c r="NDM44" s="231"/>
      <c r="NDN44" s="231"/>
      <c r="NDO44" s="231"/>
      <c r="NDP44" s="231"/>
      <c r="NDQ44" s="231"/>
      <c r="NDR44" s="231"/>
      <c r="NDS44" s="231"/>
      <c r="NDT44" s="231"/>
      <c r="NDU44" s="231"/>
      <c r="NDV44" s="231"/>
      <c r="NDW44" s="231"/>
      <c r="NDX44" s="231"/>
      <c r="NDY44" s="231"/>
      <c r="NDZ44" s="231"/>
      <c r="NEA44" s="231"/>
      <c r="NEB44" s="231"/>
      <c r="NEC44" s="231"/>
      <c r="NED44" s="231"/>
      <c r="NEE44" s="231"/>
      <c r="NEF44" s="231"/>
      <c r="NEG44" s="231"/>
      <c r="NEH44" s="231"/>
      <c r="NEI44" s="231"/>
      <c r="NEJ44" s="231"/>
      <c r="NEK44" s="231"/>
      <c r="NEL44" s="231"/>
      <c r="NEM44" s="231"/>
      <c r="NEN44" s="231"/>
      <c r="NEO44" s="231"/>
      <c r="NEP44" s="231"/>
      <c r="NEQ44" s="231"/>
      <c r="NER44" s="231"/>
      <c r="NES44" s="231"/>
      <c r="NET44" s="231"/>
      <c r="NEU44" s="231"/>
      <c r="NEV44" s="231"/>
      <c r="NEW44" s="231"/>
      <c r="NEX44" s="231"/>
      <c r="NEY44" s="231"/>
      <c r="NEZ44" s="231"/>
      <c r="NFA44" s="231"/>
      <c r="NFB44" s="231"/>
      <c r="NFC44" s="231"/>
      <c r="NFD44" s="231"/>
      <c r="NFE44" s="231"/>
      <c r="NFF44" s="231"/>
      <c r="NFG44" s="231"/>
      <c r="NFH44" s="231"/>
      <c r="NFI44" s="231"/>
      <c r="NFJ44" s="231"/>
      <c r="NFK44" s="231"/>
      <c r="NFL44" s="231"/>
      <c r="NFM44" s="231"/>
      <c r="NFN44" s="231"/>
      <c r="NFO44" s="231"/>
      <c r="NFP44" s="231"/>
      <c r="NFQ44" s="231"/>
      <c r="NFR44" s="231"/>
      <c r="NFS44" s="231"/>
      <c r="NFT44" s="231"/>
      <c r="NFU44" s="231"/>
      <c r="NFV44" s="231"/>
      <c r="NFW44" s="231"/>
      <c r="NFX44" s="231"/>
      <c r="NFY44" s="231"/>
      <c r="NFZ44" s="231"/>
      <c r="NGA44" s="231"/>
      <c r="NGB44" s="231"/>
      <c r="NGC44" s="231"/>
      <c r="NGD44" s="231"/>
      <c r="NGE44" s="231"/>
      <c r="NGF44" s="231"/>
      <c r="NGG44" s="231"/>
      <c r="NGH44" s="231"/>
      <c r="NGI44" s="231"/>
      <c r="NGJ44" s="231"/>
      <c r="NGK44" s="231"/>
      <c r="NGL44" s="231"/>
      <c r="NGM44" s="231"/>
      <c r="NGN44" s="231"/>
      <c r="NGO44" s="231"/>
      <c r="NGP44" s="231"/>
      <c r="NGQ44" s="231"/>
      <c r="NGR44" s="231"/>
      <c r="NGS44" s="231"/>
      <c r="NGT44" s="231"/>
      <c r="NGU44" s="231"/>
      <c r="NGV44" s="231"/>
      <c r="NGW44" s="231"/>
      <c r="NGX44" s="231"/>
      <c r="NGY44" s="231"/>
      <c r="NGZ44" s="231"/>
      <c r="NHA44" s="231"/>
      <c r="NHB44" s="231"/>
      <c r="NHC44" s="231"/>
      <c r="NHD44" s="231"/>
      <c r="NHE44" s="231"/>
      <c r="NHF44" s="231"/>
      <c r="NHG44" s="231"/>
      <c r="NHH44" s="231"/>
      <c r="NHI44" s="231"/>
      <c r="NHJ44" s="231"/>
      <c r="NHK44" s="231"/>
      <c r="NHL44" s="231"/>
      <c r="NHM44" s="231"/>
      <c r="NHN44" s="231"/>
      <c r="NHO44" s="231"/>
      <c r="NHP44" s="231"/>
      <c r="NHQ44" s="231"/>
      <c r="NHR44" s="231"/>
      <c r="NHS44" s="231"/>
      <c r="NHT44" s="231"/>
      <c r="NHU44" s="231"/>
      <c r="NHV44" s="231"/>
      <c r="NHW44" s="231"/>
      <c r="NHX44" s="231"/>
      <c r="NHY44" s="231"/>
      <c r="NHZ44" s="231"/>
      <c r="NIA44" s="231"/>
      <c r="NIB44" s="231"/>
      <c r="NIC44" s="231"/>
      <c r="NID44" s="231"/>
      <c r="NIE44" s="231"/>
      <c r="NIF44" s="231"/>
      <c r="NIG44" s="231"/>
      <c r="NIH44" s="231"/>
      <c r="NII44" s="231"/>
      <c r="NIJ44" s="231"/>
      <c r="NIK44" s="231"/>
      <c r="NIL44" s="231"/>
      <c r="NIM44" s="231"/>
      <c r="NIN44" s="231"/>
      <c r="NIO44" s="231"/>
      <c r="NIP44" s="231"/>
      <c r="NIQ44" s="231"/>
      <c r="NIR44" s="231"/>
      <c r="NIS44" s="231"/>
      <c r="NIT44" s="231"/>
      <c r="NIU44" s="231"/>
      <c r="NIV44" s="231"/>
      <c r="NIW44" s="231"/>
      <c r="NIX44" s="231"/>
      <c r="NIY44" s="231"/>
      <c r="NIZ44" s="231"/>
      <c r="NJA44" s="231"/>
      <c r="NJB44" s="231"/>
      <c r="NJC44" s="231"/>
      <c r="NJD44" s="231"/>
      <c r="NJE44" s="231"/>
      <c r="NJF44" s="231"/>
      <c r="NJG44" s="231"/>
      <c r="NJH44" s="231"/>
      <c r="NJI44" s="231"/>
      <c r="NJJ44" s="231"/>
      <c r="NJK44" s="231"/>
      <c r="NJL44" s="231"/>
      <c r="NJM44" s="231"/>
      <c r="NJN44" s="231"/>
      <c r="NJO44" s="231"/>
      <c r="NJP44" s="231"/>
      <c r="NJQ44" s="231"/>
      <c r="NJR44" s="231"/>
      <c r="NJS44" s="231"/>
      <c r="NJT44" s="231"/>
      <c r="NJU44" s="231"/>
      <c r="NJV44" s="231"/>
      <c r="NJW44" s="231"/>
      <c r="NJX44" s="231"/>
      <c r="NJY44" s="231"/>
      <c r="NJZ44" s="231"/>
      <c r="NKA44" s="231"/>
      <c r="NKB44" s="231"/>
      <c r="NKC44" s="231"/>
      <c r="NKD44" s="231"/>
      <c r="NKE44" s="231"/>
      <c r="NKF44" s="231"/>
      <c r="NKG44" s="231"/>
      <c r="NKH44" s="231"/>
      <c r="NKI44" s="231"/>
      <c r="NKJ44" s="231"/>
      <c r="NKK44" s="231"/>
      <c r="NKL44" s="231"/>
      <c r="NKM44" s="231"/>
      <c r="NKN44" s="231"/>
      <c r="NKO44" s="231"/>
      <c r="NKP44" s="231"/>
      <c r="NKQ44" s="231"/>
      <c r="NKR44" s="231"/>
      <c r="NKS44" s="231"/>
      <c r="NKT44" s="231"/>
      <c r="NKU44" s="231"/>
      <c r="NKV44" s="231"/>
      <c r="NKW44" s="231"/>
      <c r="NKX44" s="231"/>
      <c r="NKY44" s="231"/>
      <c r="NKZ44" s="231"/>
      <c r="NLA44" s="231"/>
      <c r="NLB44" s="231"/>
      <c r="NLC44" s="231"/>
      <c r="NLD44" s="231"/>
      <c r="NLE44" s="231"/>
      <c r="NLF44" s="231"/>
      <c r="NLG44" s="231"/>
      <c r="NLH44" s="231"/>
      <c r="NLI44" s="231"/>
      <c r="NLJ44" s="231"/>
      <c r="NLK44" s="231"/>
      <c r="NLL44" s="231"/>
      <c r="NLM44" s="231"/>
      <c r="NLN44" s="231"/>
      <c r="NLO44" s="231"/>
      <c r="NLP44" s="231"/>
      <c r="NLQ44" s="231"/>
      <c r="NLR44" s="231"/>
      <c r="NLS44" s="231"/>
      <c r="NLT44" s="231"/>
      <c r="NLU44" s="231"/>
      <c r="NLV44" s="231"/>
      <c r="NLW44" s="231"/>
      <c r="NLX44" s="231"/>
      <c r="NLY44" s="231"/>
      <c r="NLZ44" s="231"/>
      <c r="NMA44" s="231"/>
      <c r="NMB44" s="231"/>
      <c r="NMC44" s="231"/>
      <c r="NMD44" s="231"/>
      <c r="NME44" s="231"/>
      <c r="NMF44" s="231"/>
      <c r="NMG44" s="231"/>
      <c r="NMH44" s="231"/>
      <c r="NMI44" s="231"/>
      <c r="NMJ44" s="231"/>
      <c r="NMK44" s="231"/>
      <c r="NML44" s="231"/>
      <c r="NMM44" s="231"/>
      <c r="NMN44" s="231"/>
      <c r="NMO44" s="231"/>
      <c r="NMP44" s="231"/>
      <c r="NMQ44" s="231"/>
      <c r="NMR44" s="231"/>
      <c r="NMS44" s="231"/>
      <c r="NMT44" s="231"/>
      <c r="NMU44" s="231"/>
      <c r="NMV44" s="231"/>
      <c r="NMW44" s="231"/>
      <c r="NMX44" s="231"/>
      <c r="NMY44" s="231"/>
      <c r="NMZ44" s="231"/>
      <c r="NNA44" s="231"/>
      <c r="NNB44" s="231"/>
      <c r="NNC44" s="231"/>
      <c r="NND44" s="231"/>
      <c r="NNE44" s="231"/>
      <c r="NNF44" s="231"/>
      <c r="NNG44" s="231"/>
      <c r="NNH44" s="231"/>
      <c r="NNI44" s="231"/>
      <c r="NNJ44" s="231"/>
      <c r="NNK44" s="231"/>
      <c r="NNL44" s="231"/>
      <c r="NNM44" s="231"/>
      <c r="NNN44" s="231"/>
      <c r="NNO44" s="231"/>
      <c r="NNP44" s="231"/>
      <c r="NNQ44" s="231"/>
      <c r="NNR44" s="231"/>
      <c r="NNS44" s="231"/>
      <c r="NNT44" s="231"/>
      <c r="NNU44" s="231"/>
      <c r="NNV44" s="231"/>
      <c r="NNW44" s="231"/>
      <c r="NNX44" s="231"/>
      <c r="NNY44" s="231"/>
      <c r="NNZ44" s="231"/>
      <c r="NOA44" s="231"/>
      <c r="NOB44" s="231"/>
      <c r="NOC44" s="231"/>
      <c r="NOD44" s="231"/>
      <c r="NOE44" s="231"/>
      <c r="NOF44" s="231"/>
      <c r="NOG44" s="231"/>
      <c r="NOH44" s="231"/>
      <c r="NOI44" s="231"/>
      <c r="NOJ44" s="231"/>
      <c r="NOK44" s="231"/>
      <c r="NOL44" s="231"/>
      <c r="NOM44" s="231"/>
      <c r="NON44" s="231"/>
      <c r="NOO44" s="231"/>
      <c r="NOP44" s="231"/>
      <c r="NOQ44" s="231"/>
      <c r="NOR44" s="231"/>
      <c r="NOS44" s="231"/>
      <c r="NOT44" s="231"/>
      <c r="NOU44" s="231"/>
      <c r="NOV44" s="231"/>
      <c r="NOW44" s="231"/>
      <c r="NOX44" s="231"/>
      <c r="NOY44" s="231"/>
      <c r="NOZ44" s="231"/>
      <c r="NPA44" s="231"/>
      <c r="NPB44" s="231"/>
      <c r="NPC44" s="231"/>
      <c r="NPD44" s="231"/>
      <c r="NPE44" s="231"/>
      <c r="NPF44" s="231"/>
      <c r="NPG44" s="231"/>
      <c r="NPH44" s="231"/>
      <c r="NPI44" s="231"/>
      <c r="NPJ44" s="231"/>
      <c r="NPK44" s="231"/>
      <c r="NPL44" s="231"/>
      <c r="NPM44" s="231"/>
      <c r="NPN44" s="231"/>
      <c r="NPO44" s="231"/>
      <c r="NPP44" s="231"/>
      <c r="NPQ44" s="231"/>
      <c r="NPR44" s="231"/>
      <c r="NPS44" s="231"/>
      <c r="NPT44" s="231"/>
      <c r="NPU44" s="231"/>
      <c r="NPV44" s="231"/>
      <c r="NPW44" s="231"/>
      <c r="NPX44" s="231"/>
      <c r="NPY44" s="231"/>
      <c r="NPZ44" s="231"/>
      <c r="NQA44" s="231"/>
      <c r="NQB44" s="231"/>
      <c r="NQC44" s="231"/>
      <c r="NQD44" s="231"/>
      <c r="NQE44" s="231"/>
      <c r="NQF44" s="231"/>
      <c r="NQG44" s="231"/>
      <c r="NQH44" s="231"/>
      <c r="NQI44" s="231"/>
      <c r="NQJ44" s="231"/>
      <c r="NQK44" s="231"/>
      <c r="NQL44" s="231"/>
      <c r="NQM44" s="231"/>
      <c r="NQN44" s="231"/>
      <c r="NQO44" s="231"/>
      <c r="NQP44" s="231"/>
      <c r="NQQ44" s="231"/>
      <c r="NQR44" s="231"/>
      <c r="NQS44" s="231"/>
      <c r="NQT44" s="231"/>
      <c r="NQU44" s="231"/>
      <c r="NQV44" s="231"/>
      <c r="NQW44" s="231"/>
      <c r="NQX44" s="231"/>
      <c r="NQY44" s="231"/>
      <c r="NQZ44" s="231"/>
      <c r="NRA44" s="231"/>
      <c r="NRB44" s="231"/>
      <c r="NRC44" s="231"/>
      <c r="NRD44" s="231"/>
      <c r="NRE44" s="231"/>
      <c r="NRF44" s="231"/>
      <c r="NRG44" s="231"/>
      <c r="NRH44" s="231"/>
      <c r="NRI44" s="231"/>
      <c r="NRJ44" s="231"/>
      <c r="NRK44" s="231"/>
      <c r="NRL44" s="231"/>
      <c r="NRM44" s="231"/>
      <c r="NRN44" s="231"/>
      <c r="NRO44" s="231"/>
      <c r="NRP44" s="231"/>
      <c r="NRQ44" s="231"/>
      <c r="NRR44" s="231"/>
      <c r="NRS44" s="231"/>
      <c r="NRT44" s="231"/>
      <c r="NRU44" s="231"/>
      <c r="NRV44" s="231"/>
      <c r="NRW44" s="231"/>
      <c r="NRX44" s="231"/>
      <c r="NRY44" s="231"/>
      <c r="NRZ44" s="231"/>
      <c r="NSA44" s="231"/>
      <c r="NSB44" s="231"/>
      <c r="NSC44" s="231"/>
      <c r="NSD44" s="231"/>
      <c r="NSE44" s="231"/>
      <c r="NSF44" s="231"/>
      <c r="NSG44" s="231"/>
      <c r="NSH44" s="231"/>
      <c r="NSI44" s="231"/>
      <c r="NSJ44" s="231"/>
      <c r="NSK44" s="231"/>
      <c r="NSL44" s="231"/>
      <c r="NSM44" s="231"/>
      <c r="NSN44" s="231"/>
      <c r="NSO44" s="231"/>
      <c r="NSP44" s="231"/>
      <c r="NSQ44" s="231"/>
      <c r="NSR44" s="231"/>
      <c r="NSS44" s="231"/>
      <c r="NST44" s="231"/>
      <c r="NSU44" s="231"/>
      <c r="NSV44" s="231"/>
      <c r="NSW44" s="231"/>
      <c r="NSX44" s="231"/>
      <c r="NSY44" s="231"/>
      <c r="NSZ44" s="231"/>
      <c r="NTA44" s="231"/>
      <c r="NTB44" s="231"/>
      <c r="NTC44" s="231"/>
      <c r="NTD44" s="231"/>
      <c r="NTE44" s="231"/>
      <c r="NTF44" s="231"/>
      <c r="NTG44" s="231"/>
      <c r="NTH44" s="231"/>
      <c r="NTI44" s="231"/>
      <c r="NTJ44" s="231"/>
      <c r="NTK44" s="231"/>
      <c r="NTL44" s="231"/>
      <c r="NTM44" s="231"/>
      <c r="NTN44" s="231"/>
      <c r="NTO44" s="231"/>
      <c r="NTP44" s="231"/>
      <c r="NTQ44" s="231"/>
      <c r="NTR44" s="231"/>
      <c r="NTS44" s="231"/>
      <c r="NTT44" s="231"/>
      <c r="NTU44" s="231"/>
      <c r="NTV44" s="231"/>
      <c r="NTW44" s="231"/>
      <c r="NTX44" s="231"/>
      <c r="NTY44" s="231"/>
      <c r="NTZ44" s="231"/>
      <c r="NUA44" s="231"/>
      <c r="NUB44" s="231"/>
      <c r="NUC44" s="231"/>
      <c r="NUD44" s="231"/>
      <c r="NUE44" s="231"/>
      <c r="NUF44" s="231"/>
      <c r="NUG44" s="231"/>
      <c r="NUH44" s="231"/>
      <c r="NUI44" s="231"/>
      <c r="NUJ44" s="231"/>
      <c r="NUK44" s="231"/>
      <c r="NUL44" s="231"/>
      <c r="NUM44" s="231"/>
      <c r="NUN44" s="231"/>
      <c r="NUO44" s="231"/>
      <c r="NUP44" s="231"/>
      <c r="NUQ44" s="231"/>
      <c r="NUR44" s="231"/>
      <c r="NUS44" s="231"/>
      <c r="NUT44" s="231"/>
      <c r="NUU44" s="231"/>
      <c r="NUV44" s="231"/>
      <c r="NUW44" s="231"/>
      <c r="NUX44" s="231"/>
      <c r="NUY44" s="231"/>
      <c r="NUZ44" s="231"/>
      <c r="NVA44" s="231"/>
      <c r="NVB44" s="231"/>
      <c r="NVC44" s="231"/>
      <c r="NVD44" s="231"/>
      <c r="NVE44" s="231"/>
      <c r="NVF44" s="231"/>
      <c r="NVG44" s="231"/>
      <c r="NVH44" s="231"/>
      <c r="NVI44" s="231"/>
      <c r="NVJ44" s="231"/>
      <c r="NVK44" s="231"/>
      <c r="NVL44" s="231"/>
      <c r="NVM44" s="231"/>
      <c r="NVN44" s="231"/>
      <c r="NVO44" s="231"/>
      <c r="NVP44" s="231"/>
      <c r="NVQ44" s="231"/>
      <c r="NVR44" s="231"/>
      <c r="NVS44" s="231"/>
      <c r="NVT44" s="231"/>
      <c r="NVU44" s="231"/>
      <c r="NVV44" s="231"/>
      <c r="NVW44" s="231"/>
      <c r="NVX44" s="231"/>
      <c r="NVY44" s="231"/>
      <c r="NVZ44" s="231"/>
      <c r="NWA44" s="231"/>
      <c r="NWB44" s="231"/>
      <c r="NWC44" s="231"/>
      <c r="NWD44" s="231"/>
      <c r="NWE44" s="231"/>
      <c r="NWF44" s="231"/>
      <c r="NWG44" s="231"/>
      <c r="NWH44" s="231"/>
      <c r="NWI44" s="231"/>
      <c r="NWJ44" s="231"/>
      <c r="NWK44" s="231"/>
      <c r="NWL44" s="231"/>
      <c r="NWM44" s="231"/>
      <c r="NWN44" s="231"/>
      <c r="NWO44" s="231"/>
      <c r="NWP44" s="231"/>
      <c r="NWQ44" s="231"/>
      <c r="NWR44" s="231"/>
      <c r="NWS44" s="231"/>
      <c r="NWT44" s="231"/>
      <c r="NWU44" s="231"/>
      <c r="NWV44" s="231"/>
      <c r="NWW44" s="231"/>
      <c r="NWX44" s="231"/>
      <c r="NWY44" s="231"/>
      <c r="NWZ44" s="231"/>
      <c r="NXA44" s="231"/>
      <c r="NXB44" s="231"/>
      <c r="NXC44" s="231"/>
      <c r="NXD44" s="231"/>
      <c r="NXE44" s="231"/>
      <c r="NXF44" s="231"/>
      <c r="NXG44" s="231"/>
      <c r="NXH44" s="231"/>
      <c r="NXI44" s="231"/>
      <c r="NXJ44" s="231"/>
      <c r="NXK44" s="231"/>
      <c r="NXL44" s="231"/>
      <c r="NXM44" s="231"/>
      <c r="NXN44" s="231"/>
      <c r="NXO44" s="231"/>
      <c r="NXP44" s="231"/>
      <c r="NXQ44" s="231"/>
      <c r="NXR44" s="231"/>
      <c r="NXS44" s="231"/>
      <c r="NXT44" s="231"/>
      <c r="NXU44" s="231"/>
      <c r="NXV44" s="231"/>
      <c r="NXW44" s="231"/>
      <c r="NXX44" s="231"/>
      <c r="NXY44" s="231"/>
      <c r="NXZ44" s="231"/>
      <c r="NYA44" s="231"/>
      <c r="NYB44" s="231"/>
      <c r="NYC44" s="231"/>
      <c r="NYD44" s="231"/>
      <c r="NYE44" s="231"/>
      <c r="NYF44" s="231"/>
      <c r="NYG44" s="231"/>
      <c r="NYH44" s="231"/>
      <c r="NYI44" s="231"/>
      <c r="NYJ44" s="231"/>
      <c r="NYK44" s="231"/>
      <c r="NYL44" s="231"/>
      <c r="NYM44" s="231"/>
      <c r="NYN44" s="231"/>
      <c r="NYO44" s="231"/>
      <c r="NYP44" s="231"/>
      <c r="NYQ44" s="231"/>
      <c r="NYR44" s="231"/>
      <c r="NYS44" s="231"/>
      <c r="NYT44" s="231"/>
      <c r="NYU44" s="231"/>
      <c r="NYV44" s="231"/>
      <c r="NYW44" s="231"/>
      <c r="NYX44" s="231"/>
      <c r="NYY44" s="231"/>
      <c r="NYZ44" s="231"/>
      <c r="NZA44" s="231"/>
      <c r="NZB44" s="231"/>
      <c r="NZC44" s="231"/>
      <c r="NZD44" s="231"/>
      <c r="NZE44" s="231"/>
      <c r="NZF44" s="231"/>
      <c r="NZG44" s="231"/>
      <c r="NZH44" s="231"/>
      <c r="NZI44" s="231"/>
      <c r="NZJ44" s="231"/>
      <c r="NZK44" s="231"/>
      <c r="NZL44" s="231"/>
      <c r="NZM44" s="231"/>
      <c r="NZN44" s="231"/>
      <c r="NZO44" s="231"/>
      <c r="NZP44" s="231"/>
      <c r="NZQ44" s="231"/>
      <c r="NZR44" s="231"/>
      <c r="NZS44" s="231"/>
      <c r="NZT44" s="231"/>
      <c r="NZU44" s="231"/>
      <c r="NZV44" s="231"/>
      <c r="NZW44" s="231"/>
      <c r="NZX44" s="231"/>
      <c r="NZY44" s="231"/>
      <c r="NZZ44" s="231"/>
      <c r="OAA44" s="231"/>
      <c r="OAB44" s="231"/>
      <c r="OAC44" s="231"/>
      <c r="OAD44" s="231"/>
      <c r="OAE44" s="231"/>
      <c r="OAF44" s="231"/>
      <c r="OAG44" s="231"/>
      <c r="OAH44" s="231"/>
      <c r="OAI44" s="231"/>
      <c r="OAJ44" s="231"/>
      <c r="OAK44" s="231"/>
      <c r="OAL44" s="231"/>
      <c r="OAM44" s="231"/>
      <c r="OAN44" s="231"/>
      <c r="OAO44" s="231"/>
      <c r="OAP44" s="231"/>
      <c r="OAQ44" s="231"/>
      <c r="OAR44" s="231"/>
      <c r="OAS44" s="231"/>
      <c r="OAT44" s="231"/>
      <c r="OAU44" s="231"/>
      <c r="OAV44" s="231"/>
      <c r="OAW44" s="231"/>
      <c r="OAX44" s="231"/>
      <c r="OAY44" s="231"/>
      <c r="OAZ44" s="231"/>
      <c r="OBA44" s="231"/>
      <c r="OBB44" s="231"/>
      <c r="OBC44" s="231"/>
      <c r="OBD44" s="231"/>
      <c r="OBE44" s="231"/>
      <c r="OBF44" s="231"/>
      <c r="OBG44" s="231"/>
      <c r="OBH44" s="231"/>
      <c r="OBI44" s="231"/>
      <c r="OBJ44" s="231"/>
      <c r="OBK44" s="231"/>
      <c r="OBL44" s="231"/>
      <c r="OBM44" s="231"/>
      <c r="OBN44" s="231"/>
      <c r="OBO44" s="231"/>
      <c r="OBP44" s="231"/>
      <c r="OBQ44" s="231"/>
      <c r="OBR44" s="231"/>
      <c r="OBS44" s="231"/>
      <c r="OBT44" s="231"/>
      <c r="OBU44" s="231"/>
      <c r="OBV44" s="231"/>
      <c r="OBW44" s="231"/>
      <c r="OBX44" s="231"/>
      <c r="OBY44" s="231"/>
      <c r="OBZ44" s="231"/>
      <c r="OCA44" s="231"/>
      <c r="OCB44" s="231"/>
      <c r="OCC44" s="231"/>
      <c r="OCD44" s="231"/>
      <c r="OCE44" s="231"/>
      <c r="OCF44" s="231"/>
      <c r="OCG44" s="231"/>
      <c r="OCH44" s="231"/>
      <c r="OCI44" s="231"/>
      <c r="OCJ44" s="231"/>
      <c r="OCK44" s="231"/>
      <c r="OCL44" s="231"/>
      <c r="OCM44" s="231"/>
      <c r="OCN44" s="231"/>
      <c r="OCO44" s="231"/>
      <c r="OCP44" s="231"/>
      <c r="OCQ44" s="231"/>
      <c r="OCR44" s="231"/>
      <c r="OCS44" s="231"/>
      <c r="OCT44" s="231"/>
      <c r="OCU44" s="231"/>
      <c r="OCV44" s="231"/>
      <c r="OCW44" s="231"/>
      <c r="OCX44" s="231"/>
      <c r="OCY44" s="231"/>
      <c r="OCZ44" s="231"/>
      <c r="ODA44" s="231"/>
      <c r="ODB44" s="231"/>
      <c r="ODC44" s="231"/>
      <c r="ODD44" s="231"/>
      <c r="ODE44" s="231"/>
      <c r="ODF44" s="231"/>
      <c r="ODG44" s="231"/>
      <c r="ODH44" s="231"/>
      <c r="ODI44" s="231"/>
      <c r="ODJ44" s="231"/>
      <c r="ODK44" s="231"/>
      <c r="ODL44" s="231"/>
      <c r="ODM44" s="231"/>
      <c r="ODN44" s="231"/>
      <c r="ODO44" s="231"/>
      <c r="ODP44" s="231"/>
      <c r="ODQ44" s="231"/>
      <c r="ODR44" s="231"/>
      <c r="ODS44" s="231"/>
      <c r="ODT44" s="231"/>
      <c r="ODU44" s="231"/>
      <c r="ODV44" s="231"/>
      <c r="ODW44" s="231"/>
      <c r="ODX44" s="231"/>
      <c r="ODY44" s="231"/>
      <c r="ODZ44" s="231"/>
      <c r="OEA44" s="231"/>
      <c r="OEB44" s="231"/>
      <c r="OEC44" s="231"/>
      <c r="OED44" s="231"/>
      <c r="OEE44" s="231"/>
      <c r="OEF44" s="231"/>
      <c r="OEG44" s="231"/>
      <c r="OEH44" s="231"/>
      <c r="OEI44" s="231"/>
      <c r="OEJ44" s="231"/>
      <c r="OEK44" s="231"/>
      <c r="OEL44" s="231"/>
      <c r="OEM44" s="231"/>
      <c r="OEN44" s="231"/>
      <c r="OEO44" s="231"/>
      <c r="OEP44" s="231"/>
      <c r="OEQ44" s="231"/>
      <c r="OER44" s="231"/>
      <c r="OES44" s="231"/>
      <c r="OET44" s="231"/>
      <c r="OEU44" s="231"/>
      <c r="OEV44" s="231"/>
      <c r="OEW44" s="231"/>
      <c r="OEX44" s="231"/>
      <c r="OEY44" s="231"/>
      <c r="OEZ44" s="231"/>
      <c r="OFA44" s="231"/>
      <c r="OFB44" s="231"/>
      <c r="OFC44" s="231"/>
      <c r="OFD44" s="231"/>
      <c r="OFE44" s="231"/>
      <c r="OFF44" s="231"/>
      <c r="OFG44" s="231"/>
      <c r="OFH44" s="231"/>
      <c r="OFI44" s="231"/>
      <c r="OFJ44" s="231"/>
      <c r="OFK44" s="231"/>
      <c r="OFL44" s="231"/>
      <c r="OFM44" s="231"/>
      <c r="OFN44" s="231"/>
      <c r="OFO44" s="231"/>
      <c r="OFP44" s="231"/>
      <c r="OFQ44" s="231"/>
      <c r="OFR44" s="231"/>
      <c r="OFS44" s="231"/>
      <c r="OFT44" s="231"/>
      <c r="OFU44" s="231"/>
      <c r="OFV44" s="231"/>
      <c r="OFW44" s="231"/>
      <c r="OFX44" s="231"/>
      <c r="OFY44" s="231"/>
      <c r="OFZ44" s="231"/>
      <c r="OGA44" s="231"/>
      <c r="OGB44" s="231"/>
      <c r="OGC44" s="231"/>
      <c r="OGD44" s="231"/>
      <c r="OGE44" s="231"/>
      <c r="OGF44" s="231"/>
      <c r="OGG44" s="231"/>
      <c r="OGH44" s="231"/>
      <c r="OGI44" s="231"/>
      <c r="OGJ44" s="231"/>
      <c r="OGK44" s="231"/>
      <c r="OGL44" s="231"/>
      <c r="OGM44" s="231"/>
      <c r="OGN44" s="231"/>
      <c r="OGO44" s="231"/>
      <c r="OGP44" s="231"/>
      <c r="OGQ44" s="231"/>
      <c r="OGR44" s="231"/>
      <c r="OGS44" s="231"/>
      <c r="OGT44" s="231"/>
      <c r="OGU44" s="231"/>
      <c r="OGV44" s="231"/>
      <c r="OGW44" s="231"/>
      <c r="OGX44" s="231"/>
      <c r="OGY44" s="231"/>
      <c r="OGZ44" s="231"/>
      <c r="OHA44" s="231"/>
      <c r="OHB44" s="231"/>
      <c r="OHC44" s="231"/>
      <c r="OHD44" s="231"/>
      <c r="OHE44" s="231"/>
      <c r="OHF44" s="231"/>
      <c r="OHG44" s="231"/>
      <c r="OHH44" s="231"/>
      <c r="OHI44" s="231"/>
      <c r="OHJ44" s="231"/>
      <c r="OHK44" s="231"/>
      <c r="OHL44" s="231"/>
      <c r="OHM44" s="231"/>
      <c r="OHN44" s="231"/>
      <c r="OHO44" s="231"/>
      <c r="OHP44" s="231"/>
      <c r="OHQ44" s="231"/>
      <c r="OHR44" s="231"/>
      <c r="OHS44" s="231"/>
      <c r="OHT44" s="231"/>
      <c r="OHU44" s="231"/>
      <c r="OHV44" s="231"/>
      <c r="OHW44" s="231"/>
      <c r="OHX44" s="231"/>
      <c r="OHY44" s="231"/>
      <c r="OHZ44" s="231"/>
      <c r="OIA44" s="231"/>
      <c r="OIB44" s="231"/>
      <c r="OIC44" s="231"/>
      <c r="OID44" s="231"/>
      <c r="OIE44" s="231"/>
      <c r="OIF44" s="231"/>
      <c r="OIG44" s="231"/>
      <c r="OIH44" s="231"/>
      <c r="OII44" s="231"/>
      <c r="OIJ44" s="231"/>
      <c r="OIK44" s="231"/>
      <c r="OIL44" s="231"/>
      <c r="OIM44" s="231"/>
      <c r="OIN44" s="231"/>
      <c r="OIO44" s="231"/>
      <c r="OIP44" s="231"/>
      <c r="OIQ44" s="231"/>
      <c r="OIR44" s="231"/>
      <c r="OIS44" s="231"/>
      <c r="OIT44" s="231"/>
      <c r="OIU44" s="231"/>
      <c r="OIV44" s="231"/>
      <c r="OIW44" s="231"/>
      <c r="OIX44" s="231"/>
      <c r="OIY44" s="231"/>
      <c r="OIZ44" s="231"/>
      <c r="OJA44" s="231"/>
      <c r="OJB44" s="231"/>
      <c r="OJC44" s="231"/>
      <c r="OJD44" s="231"/>
      <c r="OJE44" s="231"/>
      <c r="OJF44" s="231"/>
      <c r="OJG44" s="231"/>
      <c r="OJH44" s="231"/>
      <c r="OJI44" s="231"/>
      <c r="OJJ44" s="231"/>
      <c r="OJK44" s="231"/>
      <c r="OJL44" s="231"/>
      <c r="OJM44" s="231"/>
      <c r="OJN44" s="231"/>
      <c r="OJO44" s="231"/>
      <c r="OJP44" s="231"/>
      <c r="OJQ44" s="231"/>
      <c r="OJR44" s="231"/>
      <c r="OJS44" s="231"/>
      <c r="OJT44" s="231"/>
      <c r="OJU44" s="231"/>
      <c r="OJV44" s="231"/>
      <c r="OJW44" s="231"/>
      <c r="OJX44" s="231"/>
      <c r="OJY44" s="231"/>
      <c r="OJZ44" s="231"/>
      <c r="OKA44" s="231"/>
      <c r="OKB44" s="231"/>
      <c r="OKC44" s="231"/>
      <c r="OKD44" s="231"/>
      <c r="OKE44" s="231"/>
      <c r="OKF44" s="231"/>
      <c r="OKG44" s="231"/>
      <c r="OKH44" s="231"/>
      <c r="OKI44" s="231"/>
      <c r="OKJ44" s="231"/>
      <c r="OKK44" s="231"/>
      <c r="OKL44" s="231"/>
      <c r="OKM44" s="231"/>
      <c r="OKN44" s="231"/>
      <c r="OKO44" s="231"/>
      <c r="OKP44" s="231"/>
      <c r="OKQ44" s="231"/>
      <c r="OKR44" s="231"/>
      <c r="OKS44" s="231"/>
      <c r="OKT44" s="231"/>
      <c r="OKU44" s="231"/>
      <c r="OKV44" s="231"/>
      <c r="OKW44" s="231"/>
      <c r="OKX44" s="231"/>
      <c r="OKY44" s="231"/>
      <c r="OKZ44" s="231"/>
      <c r="OLA44" s="231"/>
      <c r="OLB44" s="231"/>
      <c r="OLC44" s="231"/>
      <c r="OLD44" s="231"/>
      <c r="OLE44" s="231"/>
      <c r="OLF44" s="231"/>
      <c r="OLG44" s="231"/>
      <c r="OLH44" s="231"/>
      <c r="OLI44" s="231"/>
      <c r="OLJ44" s="231"/>
      <c r="OLK44" s="231"/>
      <c r="OLL44" s="231"/>
      <c r="OLM44" s="231"/>
      <c r="OLN44" s="231"/>
      <c r="OLO44" s="231"/>
      <c r="OLP44" s="231"/>
      <c r="OLQ44" s="231"/>
      <c r="OLR44" s="231"/>
      <c r="OLS44" s="231"/>
      <c r="OLT44" s="231"/>
      <c r="OLU44" s="231"/>
      <c r="OLV44" s="231"/>
      <c r="OLW44" s="231"/>
      <c r="OLX44" s="231"/>
      <c r="OLY44" s="231"/>
      <c r="OLZ44" s="231"/>
      <c r="OMA44" s="231"/>
      <c r="OMB44" s="231"/>
      <c r="OMC44" s="231"/>
      <c r="OMD44" s="231"/>
      <c r="OME44" s="231"/>
      <c r="OMF44" s="231"/>
      <c r="OMG44" s="231"/>
      <c r="OMH44" s="231"/>
      <c r="OMI44" s="231"/>
      <c r="OMJ44" s="231"/>
      <c r="OMK44" s="231"/>
      <c r="OML44" s="231"/>
      <c r="OMM44" s="231"/>
      <c r="OMN44" s="231"/>
      <c r="OMO44" s="231"/>
      <c r="OMP44" s="231"/>
      <c r="OMQ44" s="231"/>
      <c r="OMR44" s="231"/>
      <c r="OMS44" s="231"/>
      <c r="OMT44" s="231"/>
      <c r="OMU44" s="231"/>
      <c r="OMV44" s="231"/>
      <c r="OMW44" s="231"/>
      <c r="OMX44" s="231"/>
      <c r="OMY44" s="231"/>
      <c r="OMZ44" s="231"/>
      <c r="ONA44" s="231"/>
      <c r="ONB44" s="231"/>
      <c r="ONC44" s="231"/>
      <c r="OND44" s="231"/>
      <c r="ONE44" s="231"/>
      <c r="ONF44" s="231"/>
      <c r="ONG44" s="231"/>
      <c r="ONH44" s="231"/>
      <c r="ONI44" s="231"/>
      <c r="ONJ44" s="231"/>
      <c r="ONK44" s="231"/>
      <c r="ONL44" s="231"/>
      <c r="ONM44" s="231"/>
      <c r="ONN44" s="231"/>
      <c r="ONO44" s="231"/>
      <c r="ONP44" s="231"/>
      <c r="ONQ44" s="231"/>
      <c r="ONR44" s="231"/>
      <c r="ONS44" s="231"/>
      <c r="ONT44" s="231"/>
      <c r="ONU44" s="231"/>
      <c r="ONV44" s="231"/>
      <c r="ONW44" s="231"/>
      <c r="ONX44" s="231"/>
      <c r="ONY44" s="231"/>
      <c r="ONZ44" s="231"/>
      <c r="OOA44" s="231"/>
      <c r="OOB44" s="231"/>
      <c r="OOC44" s="231"/>
      <c r="OOD44" s="231"/>
      <c r="OOE44" s="231"/>
      <c r="OOF44" s="231"/>
      <c r="OOG44" s="231"/>
      <c r="OOH44" s="231"/>
      <c r="OOI44" s="231"/>
      <c r="OOJ44" s="231"/>
      <c r="OOK44" s="231"/>
      <c r="OOL44" s="231"/>
      <c r="OOM44" s="231"/>
      <c r="OON44" s="231"/>
      <c r="OOO44" s="231"/>
      <c r="OOP44" s="231"/>
      <c r="OOQ44" s="231"/>
      <c r="OOR44" s="231"/>
      <c r="OOS44" s="231"/>
      <c r="OOT44" s="231"/>
      <c r="OOU44" s="231"/>
      <c r="OOV44" s="231"/>
      <c r="OOW44" s="231"/>
      <c r="OOX44" s="231"/>
      <c r="OOY44" s="231"/>
      <c r="OOZ44" s="231"/>
      <c r="OPA44" s="231"/>
      <c r="OPB44" s="231"/>
      <c r="OPC44" s="231"/>
      <c r="OPD44" s="231"/>
      <c r="OPE44" s="231"/>
      <c r="OPF44" s="231"/>
      <c r="OPG44" s="231"/>
      <c r="OPH44" s="231"/>
      <c r="OPI44" s="231"/>
      <c r="OPJ44" s="231"/>
      <c r="OPK44" s="231"/>
      <c r="OPL44" s="231"/>
      <c r="OPM44" s="231"/>
      <c r="OPN44" s="231"/>
      <c r="OPO44" s="231"/>
      <c r="OPP44" s="231"/>
      <c r="OPQ44" s="231"/>
      <c r="OPR44" s="231"/>
      <c r="OPS44" s="231"/>
      <c r="OPT44" s="231"/>
      <c r="OPU44" s="231"/>
      <c r="OPV44" s="231"/>
      <c r="OPW44" s="231"/>
      <c r="OPX44" s="231"/>
      <c r="OPY44" s="231"/>
      <c r="OPZ44" s="231"/>
      <c r="OQA44" s="231"/>
      <c r="OQB44" s="231"/>
      <c r="OQC44" s="231"/>
      <c r="OQD44" s="231"/>
      <c r="OQE44" s="231"/>
      <c r="OQF44" s="231"/>
      <c r="OQG44" s="231"/>
      <c r="OQH44" s="231"/>
      <c r="OQI44" s="231"/>
      <c r="OQJ44" s="231"/>
      <c r="OQK44" s="231"/>
      <c r="OQL44" s="231"/>
      <c r="OQM44" s="231"/>
      <c r="OQN44" s="231"/>
      <c r="OQO44" s="231"/>
      <c r="OQP44" s="231"/>
      <c r="OQQ44" s="231"/>
      <c r="OQR44" s="231"/>
      <c r="OQS44" s="231"/>
      <c r="OQT44" s="231"/>
      <c r="OQU44" s="231"/>
      <c r="OQV44" s="231"/>
      <c r="OQW44" s="231"/>
      <c r="OQX44" s="231"/>
      <c r="OQY44" s="231"/>
      <c r="OQZ44" s="231"/>
      <c r="ORA44" s="231"/>
      <c r="ORB44" s="231"/>
      <c r="ORC44" s="231"/>
      <c r="ORD44" s="231"/>
      <c r="ORE44" s="231"/>
      <c r="ORF44" s="231"/>
      <c r="ORG44" s="231"/>
      <c r="ORH44" s="231"/>
      <c r="ORI44" s="231"/>
      <c r="ORJ44" s="231"/>
      <c r="ORK44" s="231"/>
      <c r="ORL44" s="231"/>
      <c r="ORM44" s="231"/>
      <c r="ORN44" s="231"/>
      <c r="ORO44" s="231"/>
      <c r="ORP44" s="231"/>
      <c r="ORQ44" s="231"/>
      <c r="ORR44" s="231"/>
      <c r="ORS44" s="231"/>
      <c r="ORT44" s="231"/>
      <c r="ORU44" s="231"/>
      <c r="ORV44" s="231"/>
      <c r="ORW44" s="231"/>
      <c r="ORX44" s="231"/>
      <c r="ORY44" s="231"/>
      <c r="ORZ44" s="231"/>
      <c r="OSA44" s="231"/>
      <c r="OSB44" s="231"/>
      <c r="OSC44" s="231"/>
      <c r="OSD44" s="231"/>
      <c r="OSE44" s="231"/>
      <c r="OSF44" s="231"/>
      <c r="OSG44" s="231"/>
      <c r="OSH44" s="231"/>
      <c r="OSI44" s="231"/>
      <c r="OSJ44" s="231"/>
      <c r="OSK44" s="231"/>
      <c r="OSL44" s="231"/>
      <c r="OSM44" s="231"/>
      <c r="OSN44" s="231"/>
      <c r="OSO44" s="231"/>
      <c r="OSP44" s="231"/>
      <c r="OSQ44" s="231"/>
      <c r="OSR44" s="231"/>
      <c r="OSS44" s="231"/>
      <c r="OST44" s="231"/>
      <c r="OSU44" s="231"/>
      <c r="OSV44" s="231"/>
      <c r="OSW44" s="231"/>
      <c r="OSX44" s="231"/>
      <c r="OSY44" s="231"/>
      <c r="OSZ44" s="231"/>
      <c r="OTA44" s="231"/>
      <c r="OTB44" s="231"/>
      <c r="OTC44" s="231"/>
      <c r="OTD44" s="231"/>
      <c r="OTE44" s="231"/>
      <c r="OTF44" s="231"/>
      <c r="OTG44" s="231"/>
      <c r="OTH44" s="231"/>
      <c r="OTI44" s="231"/>
      <c r="OTJ44" s="231"/>
      <c r="OTK44" s="231"/>
      <c r="OTL44" s="231"/>
      <c r="OTM44" s="231"/>
      <c r="OTN44" s="231"/>
      <c r="OTO44" s="231"/>
      <c r="OTP44" s="231"/>
      <c r="OTQ44" s="231"/>
      <c r="OTR44" s="231"/>
      <c r="OTS44" s="231"/>
      <c r="OTT44" s="231"/>
      <c r="OTU44" s="231"/>
      <c r="OTV44" s="231"/>
      <c r="OTW44" s="231"/>
      <c r="OTX44" s="231"/>
      <c r="OTY44" s="231"/>
      <c r="OTZ44" s="231"/>
      <c r="OUA44" s="231"/>
      <c r="OUB44" s="231"/>
      <c r="OUC44" s="231"/>
      <c r="OUD44" s="231"/>
      <c r="OUE44" s="231"/>
      <c r="OUF44" s="231"/>
      <c r="OUG44" s="231"/>
      <c r="OUH44" s="231"/>
      <c r="OUI44" s="231"/>
      <c r="OUJ44" s="231"/>
      <c r="OUK44" s="231"/>
      <c r="OUL44" s="231"/>
      <c r="OUM44" s="231"/>
      <c r="OUN44" s="231"/>
      <c r="OUO44" s="231"/>
      <c r="OUP44" s="231"/>
      <c r="OUQ44" s="231"/>
      <c r="OUR44" s="231"/>
      <c r="OUS44" s="231"/>
      <c r="OUT44" s="231"/>
      <c r="OUU44" s="231"/>
      <c r="OUV44" s="231"/>
      <c r="OUW44" s="231"/>
      <c r="OUX44" s="231"/>
      <c r="OUY44" s="231"/>
      <c r="OUZ44" s="231"/>
      <c r="OVA44" s="231"/>
      <c r="OVB44" s="231"/>
      <c r="OVC44" s="231"/>
      <c r="OVD44" s="231"/>
      <c r="OVE44" s="231"/>
      <c r="OVF44" s="231"/>
      <c r="OVG44" s="231"/>
      <c r="OVH44" s="231"/>
      <c r="OVI44" s="231"/>
      <c r="OVJ44" s="231"/>
      <c r="OVK44" s="231"/>
      <c r="OVL44" s="231"/>
      <c r="OVM44" s="231"/>
      <c r="OVN44" s="231"/>
      <c r="OVO44" s="231"/>
      <c r="OVP44" s="231"/>
      <c r="OVQ44" s="231"/>
      <c r="OVR44" s="231"/>
      <c r="OVS44" s="231"/>
      <c r="OVT44" s="231"/>
      <c r="OVU44" s="231"/>
      <c r="OVV44" s="231"/>
      <c r="OVW44" s="231"/>
      <c r="OVX44" s="231"/>
      <c r="OVY44" s="231"/>
      <c r="OVZ44" s="231"/>
      <c r="OWA44" s="231"/>
      <c r="OWB44" s="231"/>
      <c r="OWC44" s="231"/>
      <c r="OWD44" s="231"/>
      <c r="OWE44" s="231"/>
      <c r="OWF44" s="231"/>
      <c r="OWG44" s="231"/>
      <c r="OWH44" s="231"/>
      <c r="OWI44" s="231"/>
      <c r="OWJ44" s="231"/>
      <c r="OWK44" s="231"/>
      <c r="OWL44" s="231"/>
      <c r="OWM44" s="231"/>
      <c r="OWN44" s="231"/>
      <c r="OWO44" s="231"/>
      <c r="OWP44" s="231"/>
      <c r="OWQ44" s="231"/>
      <c r="OWR44" s="231"/>
      <c r="OWS44" s="231"/>
      <c r="OWT44" s="231"/>
      <c r="OWU44" s="231"/>
      <c r="OWV44" s="231"/>
      <c r="OWW44" s="231"/>
      <c r="OWX44" s="231"/>
      <c r="OWY44" s="231"/>
      <c r="OWZ44" s="231"/>
      <c r="OXA44" s="231"/>
      <c r="OXB44" s="231"/>
      <c r="OXC44" s="231"/>
      <c r="OXD44" s="231"/>
      <c r="OXE44" s="231"/>
      <c r="OXF44" s="231"/>
      <c r="OXG44" s="231"/>
      <c r="OXH44" s="231"/>
      <c r="OXI44" s="231"/>
      <c r="OXJ44" s="231"/>
      <c r="OXK44" s="231"/>
      <c r="OXL44" s="231"/>
      <c r="OXM44" s="231"/>
      <c r="OXN44" s="231"/>
      <c r="OXO44" s="231"/>
      <c r="OXP44" s="231"/>
      <c r="OXQ44" s="231"/>
      <c r="OXR44" s="231"/>
      <c r="OXS44" s="231"/>
      <c r="OXT44" s="231"/>
      <c r="OXU44" s="231"/>
      <c r="OXV44" s="231"/>
      <c r="OXW44" s="231"/>
      <c r="OXX44" s="231"/>
      <c r="OXY44" s="231"/>
      <c r="OXZ44" s="231"/>
      <c r="OYA44" s="231"/>
      <c r="OYB44" s="231"/>
      <c r="OYC44" s="231"/>
      <c r="OYD44" s="231"/>
      <c r="OYE44" s="231"/>
      <c r="OYF44" s="231"/>
      <c r="OYG44" s="231"/>
      <c r="OYH44" s="231"/>
      <c r="OYI44" s="231"/>
      <c r="OYJ44" s="231"/>
      <c r="OYK44" s="231"/>
      <c r="OYL44" s="231"/>
      <c r="OYM44" s="231"/>
      <c r="OYN44" s="231"/>
      <c r="OYO44" s="231"/>
      <c r="OYP44" s="231"/>
      <c r="OYQ44" s="231"/>
      <c r="OYR44" s="231"/>
      <c r="OYS44" s="231"/>
      <c r="OYT44" s="231"/>
      <c r="OYU44" s="231"/>
      <c r="OYV44" s="231"/>
      <c r="OYW44" s="231"/>
      <c r="OYX44" s="231"/>
      <c r="OYY44" s="231"/>
      <c r="OYZ44" s="231"/>
      <c r="OZA44" s="231"/>
      <c r="OZB44" s="231"/>
      <c r="OZC44" s="231"/>
      <c r="OZD44" s="231"/>
      <c r="OZE44" s="231"/>
      <c r="OZF44" s="231"/>
      <c r="OZG44" s="231"/>
      <c r="OZH44" s="231"/>
      <c r="OZI44" s="231"/>
      <c r="OZJ44" s="231"/>
      <c r="OZK44" s="231"/>
      <c r="OZL44" s="231"/>
      <c r="OZM44" s="231"/>
      <c r="OZN44" s="231"/>
      <c r="OZO44" s="231"/>
      <c r="OZP44" s="231"/>
      <c r="OZQ44" s="231"/>
      <c r="OZR44" s="231"/>
      <c r="OZS44" s="231"/>
      <c r="OZT44" s="231"/>
      <c r="OZU44" s="231"/>
      <c r="OZV44" s="231"/>
      <c r="OZW44" s="231"/>
      <c r="OZX44" s="231"/>
      <c r="OZY44" s="231"/>
      <c r="OZZ44" s="231"/>
      <c r="PAA44" s="231"/>
      <c r="PAB44" s="231"/>
      <c r="PAC44" s="231"/>
      <c r="PAD44" s="231"/>
      <c r="PAE44" s="231"/>
      <c r="PAF44" s="231"/>
      <c r="PAG44" s="231"/>
      <c r="PAH44" s="231"/>
      <c r="PAI44" s="231"/>
      <c r="PAJ44" s="231"/>
      <c r="PAK44" s="231"/>
      <c r="PAL44" s="231"/>
      <c r="PAM44" s="231"/>
      <c r="PAN44" s="231"/>
      <c r="PAO44" s="231"/>
      <c r="PAP44" s="231"/>
      <c r="PAQ44" s="231"/>
      <c r="PAR44" s="231"/>
      <c r="PAS44" s="231"/>
      <c r="PAT44" s="231"/>
      <c r="PAU44" s="231"/>
      <c r="PAV44" s="231"/>
      <c r="PAW44" s="231"/>
      <c r="PAX44" s="231"/>
      <c r="PAY44" s="231"/>
      <c r="PAZ44" s="231"/>
      <c r="PBA44" s="231"/>
      <c r="PBB44" s="231"/>
      <c r="PBC44" s="231"/>
      <c r="PBD44" s="231"/>
      <c r="PBE44" s="231"/>
      <c r="PBF44" s="231"/>
      <c r="PBG44" s="231"/>
      <c r="PBH44" s="231"/>
      <c r="PBI44" s="231"/>
      <c r="PBJ44" s="231"/>
      <c r="PBK44" s="231"/>
      <c r="PBL44" s="231"/>
      <c r="PBM44" s="231"/>
      <c r="PBN44" s="231"/>
      <c r="PBO44" s="231"/>
      <c r="PBP44" s="231"/>
      <c r="PBQ44" s="231"/>
      <c r="PBR44" s="231"/>
      <c r="PBS44" s="231"/>
      <c r="PBT44" s="231"/>
      <c r="PBU44" s="231"/>
      <c r="PBV44" s="231"/>
      <c r="PBW44" s="231"/>
      <c r="PBX44" s="231"/>
      <c r="PBY44" s="231"/>
      <c r="PBZ44" s="231"/>
      <c r="PCA44" s="231"/>
      <c r="PCB44" s="231"/>
      <c r="PCC44" s="231"/>
      <c r="PCD44" s="231"/>
      <c r="PCE44" s="231"/>
      <c r="PCF44" s="231"/>
      <c r="PCG44" s="231"/>
      <c r="PCH44" s="231"/>
      <c r="PCI44" s="231"/>
      <c r="PCJ44" s="231"/>
      <c r="PCK44" s="231"/>
      <c r="PCL44" s="231"/>
      <c r="PCM44" s="231"/>
      <c r="PCN44" s="231"/>
      <c r="PCO44" s="231"/>
      <c r="PCP44" s="231"/>
      <c r="PCQ44" s="231"/>
      <c r="PCR44" s="231"/>
      <c r="PCS44" s="231"/>
      <c r="PCT44" s="231"/>
      <c r="PCU44" s="231"/>
      <c r="PCV44" s="231"/>
      <c r="PCW44" s="231"/>
      <c r="PCX44" s="231"/>
      <c r="PCY44" s="231"/>
      <c r="PCZ44" s="231"/>
      <c r="PDA44" s="231"/>
      <c r="PDB44" s="231"/>
      <c r="PDC44" s="231"/>
      <c r="PDD44" s="231"/>
      <c r="PDE44" s="231"/>
      <c r="PDF44" s="231"/>
      <c r="PDG44" s="231"/>
      <c r="PDH44" s="231"/>
      <c r="PDI44" s="231"/>
      <c r="PDJ44" s="231"/>
      <c r="PDK44" s="231"/>
      <c r="PDL44" s="231"/>
      <c r="PDM44" s="231"/>
      <c r="PDN44" s="231"/>
      <c r="PDO44" s="231"/>
      <c r="PDP44" s="231"/>
      <c r="PDQ44" s="231"/>
      <c r="PDR44" s="231"/>
      <c r="PDS44" s="231"/>
      <c r="PDT44" s="231"/>
      <c r="PDU44" s="231"/>
      <c r="PDV44" s="231"/>
      <c r="PDW44" s="231"/>
      <c r="PDX44" s="231"/>
      <c r="PDY44" s="231"/>
      <c r="PDZ44" s="231"/>
      <c r="PEA44" s="231"/>
      <c r="PEB44" s="231"/>
      <c r="PEC44" s="231"/>
      <c r="PED44" s="231"/>
      <c r="PEE44" s="231"/>
      <c r="PEF44" s="231"/>
      <c r="PEG44" s="231"/>
      <c r="PEH44" s="231"/>
      <c r="PEI44" s="231"/>
      <c r="PEJ44" s="231"/>
      <c r="PEK44" s="231"/>
      <c r="PEL44" s="231"/>
      <c r="PEM44" s="231"/>
      <c r="PEN44" s="231"/>
      <c r="PEO44" s="231"/>
      <c r="PEP44" s="231"/>
      <c r="PEQ44" s="231"/>
      <c r="PER44" s="231"/>
      <c r="PES44" s="231"/>
      <c r="PET44" s="231"/>
      <c r="PEU44" s="231"/>
      <c r="PEV44" s="231"/>
      <c r="PEW44" s="231"/>
      <c r="PEX44" s="231"/>
      <c r="PEY44" s="231"/>
      <c r="PEZ44" s="231"/>
      <c r="PFA44" s="231"/>
      <c r="PFB44" s="231"/>
      <c r="PFC44" s="231"/>
      <c r="PFD44" s="231"/>
      <c r="PFE44" s="231"/>
      <c r="PFF44" s="231"/>
      <c r="PFG44" s="231"/>
      <c r="PFH44" s="231"/>
      <c r="PFI44" s="231"/>
      <c r="PFJ44" s="231"/>
      <c r="PFK44" s="231"/>
      <c r="PFL44" s="231"/>
      <c r="PFM44" s="231"/>
      <c r="PFN44" s="231"/>
      <c r="PFO44" s="231"/>
      <c r="PFP44" s="231"/>
      <c r="PFQ44" s="231"/>
      <c r="PFR44" s="231"/>
      <c r="PFS44" s="231"/>
      <c r="PFT44" s="231"/>
      <c r="PFU44" s="231"/>
      <c r="PFV44" s="231"/>
      <c r="PFW44" s="231"/>
      <c r="PFX44" s="231"/>
      <c r="PFY44" s="231"/>
      <c r="PFZ44" s="231"/>
      <c r="PGA44" s="231"/>
      <c r="PGB44" s="231"/>
      <c r="PGC44" s="231"/>
      <c r="PGD44" s="231"/>
      <c r="PGE44" s="231"/>
      <c r="PGF44" s="231"/>
      <c r="PGG44" s="231"/>
      <c r="PGH44" s="231"/>
      <c r="PGI44" s="231"/>
      <c r="PGJ44" s="231"/>
      <c r="PGK44" s="231"/>
      <c r="PGL44" s="231"/>
      <c r="PGM44" s="231"/>
      <c r="PGN44" s="231"/>
      <c r="PGO44" s="231"/>
      <c r="PGP44" s="231"/>
      <c r="PGQ44" s="231"/>
      <c r="PGR44" s="231"/>
      <c r="PGS44" s="231"/>
      <c r="PGT44" s="231"/>
      <c r="PGU44" s="231"/>
      <c r="PGV44" s="231"/>
      <c r="PGW44" s="231"/>
      <c r="PGX44" s="231"/>
      <c r="PGY44" s="231"/>
      <c r="PGZ44" s="231"/>
      <c r="PHA44" s="231"/>
      <c r="PHB44" s="231"/>
      <c r="PHC44" s="231"/>
      <c r="PHD44" s="231"/>
      <c r="PHE44" s="231"/>
      <c r="PHF44" s="231"/>
      <c r="PHG44" s="231"/>
      <c r="PHH44" s="231"/>
      <c r="PHI44" s="231"/>
      <c r="PHJ44" s="231"/>
      <c r="PHK44" s="231"/>
      <c r="PHL44" s="231"/>
      <c r="PHM44" s="231"/>
      <c r="PHN44" s="231"/>
      <c r="PHO44" s="231"/>
      <c r="PHP44" s="231"/>
      <c r="PHQ44" s="231"/>
      <c r="PHR44" s="231"/>
      <c r="PHS44" s="231"/>
      <c r="PHT44" s="231"/>
      <c r="PHU44" s="231"/>
      <c r="PHV44" s="231"/>
      <c r="PHW44" s="231"/>
      <c r="PHX44" s="231"/>
      <c r="PHY44" s="231"/>
      <c r="PHZ44" s="231"/>
      <c r="PIA44" s="231"/>
      <c r="PIB44" s="231"/>
      <c r="PIC44" s="231"/>
      <c r="PID44" s="231"/>
      <c r="PIE44" s="231"/>
      <c r="PIF44" s="231"/>
      <c r="PIG44" s="231"/>
      <c r="PIH44" s="231"/>
      <c r="PII44" s="231"/>
      <c r="PIJ44" s="231"/>
      <c r="PIK44" s="231"/>
      <c r="PIL44" s="231"/>
      <c r="PIM44" s="231"/>
      <c r="PIN44" s="231"/>
      <c r="PIO44" s="231"/>
      <c r="PIP44" s="231"/>
      <c r="PIQ44" s="231"/>
      <c r="PIR44" s="231"/>
      <c r="PIS44" s="231"/>
      <c r="PIT44" s="231"/>
      <c r="PIU44" s="231"/>
      <c r="PIV44" s="231"/>
      <c r="PIW44" s="231"/>
      <c r="PIX44" s="231"/>
      <c r="PIY44" s="231"/>
      <c r="PIZ44" s="231"/>
      <c r="PJA44" s="231"/>
      <c r="PJB44" s="231"/>
      <c r="PJC44" s="231"/>
      <c r="PJD44" s="231"/>
      <c r="PJE44" s="231"/>
      <c r="PJF44" s="231"/>
      <c r="PJG44" s="231"/>
      <c r="PJH44" s="231"/>
      <c r="PJI44" s="231"/>
      <c r="PJJ44" s="231"/>
      <c r="PJK44" s="231"/>
      <c r="PJL44" s="231"/>
      <c r="PJM44" s="231"/>
      <c r="PJN44" s="231"/>
      <c r="PJO44" s="231"/>
      <c r="PJP44" s="231"/>
      <c r="PJQ44" s="231"/>
      <c r="PJR44" s="231"/>
      <c r="PJS44" s="231"/>
      <c r="PJT44" s="231"/>
      <c r="PJU44" s="231"/>
      <c r="PJV44" s="231"/>
      <c r="PJW44" s="231"/>
      <c r="PJX44" s="231"/>
      <c r="PJY44" s="231"/>
      <c r="PJZ44" s="231"/>
      <c r="PKA44" s="231"/>
      <c r="PKB44" s="231"/>
      <c r="PKC44" s="231"/>
      <c r="PKD44" s="231"/>
      <c r="PKE44" s="231"/>
      <c r="PKF44" s="231"/>
      <c r="PKG44" s="231"/>
      <c r="PKH44" s="231"/>
      <c r="PKI44" s="231"/>
      <c r="PKJ44" s="231"/>
      <c r="PKK44" s="231"/>
      <c r="PKL44" s="231"/>
      <c r="PKM44" s="231"/>
      <c r="PKN44" s="231"/>
      <c r="PKO44" s="231"/>
      <c r="PKP44" s="231"/>
      <c r="PKQ44" s="231"/>
      <c r="PKR44" s="231"/>
      <c r="PKS44" s="231"/>
      <c r="PKT44" s="231"/>
      <c r="PKU44" s="231"/>
      <c r="PKV44" s="231"/>
      <c r="PKW44" s="231"/>
      <c r="PKX44" s="231"/>
      <c r="PKY44" s="231"/>
      <c r="PKZ44" s="231"/>
      <c r="PLA44" s="231"/>
      <c r="PLB44" s="231"/>
      <c r="PLC44" s="231"/>
      <c r="PLD44" s="231"/>
      <c r="PLE44" s="231"/>
      <c r="PLF44" s="231"/>
      <c r="PLG44" s="231"/>
      <c r="PLH44" s="231"/>
      <c r="PLI44" s="231"/>
      <c r="PLJ44" s="231"/>
      <c r="PLK44" s="231"/>
      <c r="PLL44" s="231"/>
      <c r="PLM44" s="231"/>
      <c r="PLN44" s="231"/>
      <c r="PLO44" s="231"/>
      <c r="PLP44" s="231"/>
      <c r="PLQ44" s="231"/>
      <c r="PLR44" s="231"/>
      <c r="PLS44" s="231"/>
      <c r="PLT44" s="231"/>
      <c r="PLU44" s="231"/>
      <c r="PLV44" s="231"/>
      <c r="PLW44" s="231"/>
      <c r="PLX44" s="231"/>
      <c r="PLY44" s="231"/>
      <c r="PLZ44" s="231"/>
      <c r="PMA44" s="231"/>
      <c r="PMB44" s="231"/>
      <c r="PMC44" s="231"/>
      <c r="PMD44" s="231"/>
      <c r="PME44" s="231"/>
      <c r="PMF44" s="231"/>
      <c r="PMG44" s="231"/>
      <c r="PMH44" s="231"/>
      <c r="PMI44" s="231"/>
      <c r="PMJ44" s="231"/>
      <c r="PMK44" s="231"/>
      <c r="PML44" s="231"/>
      <c r="PMM44" s="231"/>
      <c r="PMN44" s="231"/>
      <c r="PMO44" s="231"/>
      <c r="PMP44" s="231"/>
      <c r="PMQ44" s="231"/>
      <c r="PMR44" s="231"/>
      <c r="PMS44" s="231"/>
      <c r="PMT44" s="231"/>
      <c r="PMU44" s="231"/>
      <c r="PMV44" s="231"/>
      <c r="PMW44" s="231"/>
      <c r="PMX44" s="231"/>
      <c r="PMY44" s="231"/>
      <c r="PMZ44" s="231"/>
      <c r="PNA44" s="231"/>
      <c r="PNB44" s="231"/>
      <c r="PNC44" s="231"/>
      <c r="PND44" s="231"/>
      <c r="PNE44" s="231"/>
      <c r="PNF44" s="231"/>
      <c r="PNG44" s="231"/>
      <c r="PNH44" s="231"/>
      <c r="PNI44" s="231"/>
      <c r="PNJ44" s="231"/>
      <c r="PNK44" s="231"/>
      <c r="PNL44" s="231"/>
      <c r="PNM44" s="231"/>
      <c r="PNN44" s="231"/>
      <c r="PNO44" s="231"/>
      <c r="PNP44" s="231"/>
      <c r="PNQ44" s="231"/>
      <c r="PNR44" s="231"/>
      <c r="PNS44" s="231"/>
      <c r="PNT44" s="231"/>
      <c r="PNU44" s="231"/>
      <c r="PNV44" s="231"/>
      <c r="PNW44" s="231"/>
      <c r="PNX44" s="231"/>
      <c r="PNY44" s="231"/>
      <c r="PNZ44" s="231"/>
      <c r="POA44" s="231"/>
      <c r="POB44" s="231"/>
      <c r="POC44" s="231"/>
      <c r="POD44" s="231"/>
      <c r="POE44" s="231"/>
      <c r="POF44" s="231"/>
      <c r="POG44" s="231"/>
      <c r="POH44" s="231"/>
      <c r="POI44" s="231"/>
      <c r="POJ44" s="231"/>
      <c r="POK44" s="231"/>
      <c r="POL44" s="231"/>
      <c r="POM44" s="231"/>
      <c r="PON44" s="231"/>
      <c r="POO44" s="231"/>
      <c r="POP44" s="231"/>
      <c r="POQ44" s="231"/>
      <c r="POR44" s="231"/>
      <c r="POS44" s="231"/>
      <c r="POT44" s="231"/>
      <c r="POU44" s="231"/>
      <c r="POV44" s="231"/>
      <c r="POW44" s="231"/>
      <c r="POX44" s="231"/>
      <c r="POY44" s="231"/>
      <c r="POZ44" s="231"/>
      <c r="PPA44" s="231"/>
      <c r="PPB44" s="231"/>
      <c r="PPC44" s="231"/>
      <c r="PPD44" s="231"/>
      <c r="PPE44" s="231"/>
      <c r="PPF44" s="231"/>
      <c r="PPG44" s="231"/>
      <c r="PPH44" s="231"/>
      <c r="PPI44" s="231"/>
      <c r="PPJ44" s="231"/>
      <c r="PPK44" s="231"/>
      <c r="PPL44" s="231"/>
      <c r="PPM44" s="231"/>
      <c r="PPN44" s="231"/>
      <c r="PPO44" s="231"/>
      <c r="PPP44" s="231"/>
      <c r="PPQ44" s="231"/>
      <c r="PPR44" s="231"/>
      <c r="PPS44" s="231"/>
      <c r="PPT44" s="231"/>
      <c r="PPU44" s="231"/>
      <c r="PPV44" s="231"/>
      <c r="PPW44" s="231"/>
      <c r="PPX44" s="231"/>
      <c r="PPY44" s="231"/>
      <c r="PPZ44" s="231"/>
      <c r="PQA44" s="231"/>
      <c r="PQB44" s="231"/>
      <c r="PQC44" s="231"/>
      <c r="PQD44" s="231"/>
      <c r="PQE44" s="231"/>
      <c r="PQF44" s="231"/>
      <c r="PQG44" s="231"/>
      <c r="PQH44" s="231"/>
      <c r="PQI44" s="231"/>
      <c r="PQJ44" s="231"/>
      <c r="PQK44" s="231"/>
      <c r="PQL44" s="231"/>
      <c r="PQM44" s="231"/>
      <c r="PQN44" s="231"/>
      <c r="PQO44" s="231"/>
      <c r="PQP44" s="231"/>
      <c r="PQQ44" s="231"/>
      <c r="PQR44" s="231"/>
      <c r="PQS44" s="231"/>
      <c r="PQT44" s="231"/>
      <c r="PQU44" s="231"/>
      <c r="PQV44" s="231"/>
      <c r="PQW44" s="231"/>
      <c r="PQX44" s="231"/>
      <c r="PQY44" s="231"/>
      <c r="PQZ44" s="231"/>
      <c r="PRA44" s="231"/>
      <c r="PRB44" s="231"/>
      <c r="PRC44" s="231"/>
      <c r="PRD44" s="231"/>
      <c r="PRE44" s="231"/>
      <c r="PRF44" s="231"/>
      <c r="PRG44" s="231"/>
      <c r="PRH44" s="231"/>
      <c r="PRI44" s="231"/>
      <c r="PRJ44" s="231"/>
      <c r="PRK44" s="231"/>
      <c r="PRL44" s="231"/>
      <c r="PRM44" s="231"/>
      <c r="PRN44" s="231"/>
      <c r="PRO44" s="231"/>
      <c r="PRP44" s="231"/>
      <c r="PRQ44" s="231"/>
      <c r="PRR44" s="231"/>
      <c r="PRS44" s="231"/>
      <c r="PRT44" s="231"/>
      <c r="PRU44" s="231"/>
      <c r="PRV44" s="231"/>
      <c r="PRW44" s="231"/>
      <c r="PRX44" s="231"/>
      <c r="PRY44" s="231"/>
      <c r="PRZ44" s="231"/>
      <c r="PSA44" s="231"/>
      <c r="PSB44" s="231"/>
      <c r="PSC44" s="231"/>
      <c r="PSD44" s="231"/>
      <c r="PSE44" s="231"/>
      <c r="PSF44" s="231"/>
      <c r="PSG44" s="231"/>
      <c r="PSH44" s="231"/>
      <c r="PSI44" s="231"/>
      <c r="PSJ44" s="231"/>
      <c r="PSK44" s="231"/>
      <c r="PSL44" s="231"/>
      <c r="PSM44" s="231"/>
      <c r="PSN44" s="231"/>
      <c r="PSO44" s="231"/>
      <c r="PSP44" s="231"/>
      <c r="PSQ44" s="231"/>
      <c r="PSR44" s="231"/>
      <c r="PSS44" s="231"/>
      <c r="PST44" s="231"/>
      <c r="PSU44" s="231"/>
      <c r="PSV44" s="231"/>
      <c r="PSW44" s="231"/>
      <c r="PSX44" s="231"/>
      <c r="PSY44" s="231"/>
      <c r="PSZ44" s="231"/>
      <c r="PTA44" s="231"/>
      <c r="PTB44" s="231"/>
      <c r="PTC44" s="231"/>
      <c r="PTD44" s="231"/>
      <c r="PTE44" s="231"/>
      <c r="PTF44" s="231"/>
      <c r="PTG44" s="231"/>
      <c r="PTH44" s="231"/>
      <c r="PTI44" s="231"/>
      <c r="PTJ44" s="231"/>
      <c r="PTK44" s="231"/>
      <c r="PTL44" s="231"/>
      <c r="PTM44" s="231"/>
      <c r="PTN44" s="231"/>
      <c r="PTO44" s="231"/>
      <c r="PTP44" s="231"/>
      <c r="PTQ44" s="231"/>
      <c r="PTR44" s="231"/>
      <c r="PTS44" s="231"/>
      <c r="PTT44" s="231"/>
      <c r="PTU44" s="231"/>
      <c r="PTV44" s="231"/>
      <c r="PTW44" s="231"/>
      <c r="PTX44" s="231"/>
      <c r="PTY44" s="231"/>
      <c r="PTZ44" s="231"/>
      <c r="PUA44" s="231"/>
      <c r="PUB44" s="231"/>
      <c r="PUC44" s="231"/>
      <c r="PUD44" s="231"/>
      <c r="PUE44" s="231"/>
      <c r="PUF44" s="231"/>
      <c r="PUG44" s="231"/>
      <c r="PUH44" s="231"/>
      <c r="PUI44" s="231"/>
      <c r="PUJ44" s="231"/>
      <c r="PUK44" s="231"/>
      <c r="PUL44" s="231"/>
      <c r="PUM44" s="231"/>
      <c r="PUN44" s="231"/>
      <c r="PUO44" s="231"/>
      <c r="PUP44" s="231"/>
      <c r="PUQ44" s="231"/>
      <c r="PUR44" s="231"/>
      <c r="PUS44" s="231"/>
      <c r="PUT44" s="231"/>
      <c r="PUU44" s="231"/>
      <c r="PUV44" s="231"/>
      <c r="PUW44" s="231"/>
      <c r="PUX44" s="231"/>
      <c r="PUY44" s="231"/>
      <c r="PUZ44" s="231"/>
      <c r="PVA44" s="231"/>
      <c r="PVB44" s="231"/>
      <c r="PVC44" s="231"/>
      <c r="PVD44" s="231"/>
      <c r="PVE44" s="231"/>
      <c r="PVF44" s="231"/>
      <c r="PVG44" s="231"/>
      <c r="PVH44" s="231"/>
      <c r="PVI44" s="231"/>
      <c r="PVJ44" s="231"/>
      <c r="PVK44" s="231"/>
      <c r="PVL44" s="231"/>
      <c r="PVM44" s="231"/>
      <c r="PVN44" s="231"/>
      <c r="PVO44" s="231"/>
      <c r="PVP44" s="231"/>
      <c r="PVQ44" s="231"/>
      <c r="PVR44" s="231"/>
      <c r="PVS44" s="231"/>
      <c r="PVT44" s="231"/>
      <c r="PVU44" s="231"/>
      <c r="PVV44" s="231"/>
      <c r="PVW44" s="231"/>
      <c r="PVX44" s="231"/>
      <c r="PVY44" s="231"/>
      <c r="PVZ44" s="231"/>
      <c r="PWA44" s="231"/>
      <c r="PWB44" s="231"/>
      <c r="PWC44" s="231"/>
      <c r="PWD44" s="231"/>
      <c r="PWE44" s="231"/>
      <c r="PWF44" s="231"/>
      <c r="PWG44" s="231"/>
      <c r="PWH44" s="231"/>
      <c r="PWI44" s="231"/>
      <c r="PWJ44" s="231"/>
      <c r="PWK44" s="231"/>
      <c r="PWL44" s="231"/>
      <c r="PWM44" s="231"/>
      <c r="PWN44" s="231"/>
      <c r="PWO44" s="231"/>
      <c r="PWP44" s="231"/>
      <c r="PWQ44" s="231"/>
      <c r="PWR44" s="231"/>
      <c r="PWS44" s="231"/>
      <c r="PWT44" s="231"/>
      <c r="PWU44" s="231"/>
      <c r="PWV44" s="231"/>
      <c r="PWW44" s="231"/>
      <c r="PWX44" s="231"/>
      <c r="PWY44" s="231"/>
      <c r="PWZ44" s="231"/>
      <c r="PXA44" s="231"/>
      <c r="PXB44" s="231"/>
      <c r="PXC44" s="231"/>
      <c r="PXD44" s="231"/>
      <c r="PXE44" s="231"/>
      <c r="PXF44" s="231"/>
      <c r="PXG44" s="231"/>
      <c r="PXH44" s="231"/>
      <c r="PXI44" s="231"/>
      <c r="PXJ44" s="231"/>
      <c r="PXK44" s="231"/>
      <c r="PXL44" s="231"/>
      <c r="PXM44" s="231"/>
      <c r="PXN44" s="231"/>
      <c r="PXO44" s="231"/>
      <c r="PXP44" s="231"/>
      <c r="PXQ44" s="231"/>
      <c r="PXR44" s="231"/>
      <c r="PXS44" s="231"/>
      <c r="PXT44" s="231"/>
      <c r="PXU44" s="231"/>
      <c r="PXV44" s="231"/>
      <c r="PXW44" s="231"/>
      <c r="PXX44" s="231"/>
      <c r="PXY44" s="231"/>
      <c r="PXZ44" s="231"/>
      <c r="PYA44" s="231"/>
      <c r="PYB44" s="231"/>
      <c r="PYC44" s="231"/>
      <c r="PYD44" s="231"/>
      <c r="PYE44" s="231"/>
      <c r="PYF44" s="231"/>
      <c r="PYG44" s="231"/>
      <c r="PYH44" s="231"/>
      <c r="PYI44" s="231"/>
      <c r="PYJ44" s="231"/>
      <c r="PYK44" s="231"/>
      <c r="PYL44" s="231"/>
      <c r="PYM44" s="231"/>
      <c r="PYN44" s="231"/>
      <c r="PYO44" s="231"/>
      <c r="PYP44" s="231"/>
      <c r="PYQ44" s="231"/>
      <c r="PYR44" s="231"/>
      <c r="PYS44" s="231"/>
      <c r="PYT44" s="231"/>
      <c r="PYU44" s="231"/>
      <c r="PYV44" s="231"/>
      <c r="PYW44" s="231"/>
      <c r="PYX44" s="231"/>
      <c r="PYY44" s="231"/>
      <c r="PYZ44" s="231"/>
      <c r="PZA44" s="231"/>
      <c r="PZB44" s="231"/>
      <c r="PZC44" s="231"/>
      <c r="PZD44" s="231"/>
      <c r="PZE44" s="231"/>
      <c r="PZF44" s="231"/>
      <c r="PZG44" s="231"/>
      <c r="PZH44" s="231"/>
      <c r="PZI44" s="231"/>
      <c r="PZJ44" s="231"/>
      <c r="PZK44" s="231"/>
      <c r="PZL44" s="231"/>
      <c r="PZM44" s="231"/>
      <c r="PZN44" s="231"/>
      <c r="PZO44" s="231"/>
      <c r="PZP44" s="231"/>
      <c r="PZQ44" s="231"/>
      <c r="PZR44" s="231"/>
      <c r="PZS44" s="231"/>
      <c r="PZT44" s="231"/>
      <c r="PZU44" s="231"/>
      <c r="PZV44" s="231"/>
      <c r="PZW44" s="231"/>
      <c r="PZX44" s="231"/>
      <c r="PZY44" s="231"/>
      <c r="PZZ44" s="231"/>
      <c r="QAA44" s="231"/>
      <c r="QAB44" s="231"/>
      <c r="QAC44" s="231"/>
      <c r="QAD44" s="231"/>
      <c r="QAE44" s="231"/>
      <c r="QAF44" s="231"/>
      <c r="QAG44" s="231"/>
      <c r="QAH44" s="231"/>
      <c r="QAI44" s="231"/>
      <c r="QAJ44" s="231"/>
      <c r="QAK44" s="231"/>
      <c r="QAL44" s="231"/>
      <c r="QAM44" s="231"/>
      <c r="QAN44" s="231"/>
      <c r="QAO44" s="231"/>
      <c r="QAP44" s="231"/>
      <c r="QAQ44" s="231"/>
      <c r="QAR44" s="231"/>
      <c r="QAS44" s="231"/>
      <c r="QAT44" s="231"/>
      <c r="QAU44" s="231"/>
      <c r="QAV44" s="231"/>
      <c r="QAW44" s="231"/>
      <c r="QAX44" s="231"/>
      <c r="QAY44" s="231"/>
      <c r="QAZ44" s="231"/>
      <c r="QBA44" s="231"/>
      <c r="QBB44" s="231"/>
      <c r="QBC44" s="231"/>
      <c r="QBD44" s="231"/>
      <c r="QBE44" s="231"/>
      <c r="QBF44" s="231"/>
      <c r="QBG44" s="231"/>
      <c r="QBH44" s="231"/>
      <c r="QBI44" s="231"/>
      <c r="QBJ44" s="231"/>
      <c r="QBK44" s="231"/>
      <c r="QBL44" s="231"/>
      <c r="QBM44" s="231"/>
      <c r="QBN44" s="231"/>
      <c r="QBO44" s="231"/>
      <c r="QBP44" s="231"/>
      <c r="QBQ44" s="231"/>
      <c r="QBR44" s="231"/>
      <c r="QBS44" s="231"/>
      <c r="QBT44" s="231"/>
      <c r="QBU44" s="231"/>
      <c r="QBV44" s="231"/>
      <c r="QBW44" s="231"/>
      <c r="QBX44" s="231"/>
      <c r="QBY44" s="231"/>
      <c r="QBZ44" s="231"/>
      <c r="QCA44" s="231"/>
      <c r="QCB44" s="231"/>
      <c r="QCC44" s="231"/>
      <c r="QCD44" s="231"/>
      <c r="QCE44" s="231"/>
      <c r="QCF44" s="231"/>
      <c r="QCG44" s="231"/>
      <c r="QCH44" s="231"/>
      <c r="QCI44" s="231"/>
      <c r="QCJ44" s="231"/>
      <c r="QCK44" s="231"/>
      <c r="QCL44" s="231"/>
      <c r="QCM44" s="231"/>
      <c r="QCN44" s="231"/>
      <c r="QCO44" s="231"/>
      <c r="QCP44" s="231"/>
      <c r="QCQ44" s="231"/>
      <c r="QCR44" s="231"/>
      <c r="QCS44" s="231"/>
      <c r="QCT44" s="231"/>
      <c r="QCU44" s="231"/>
      <c r="QCV44" s="231"/>
      <c r="QCW44" s="231"/>
      <c r="QCX44" s="231"/>
      <c r="QCY44" s="231"/>
      <c r="QCZ44" s="231"/>
      <c r="QDA44" s="231"/>
      <c r="QDB44" s="231"/>
      <c r="QDC44" s="231"/>
      <c r="QDD44" s="231"/>
      <c r="QDE44" s="231"/>
      <c r="QDF44" s="231"/>
      <c r="QDG44" s="231"/>
      <c r="QDH44" s="231"/>
      <c r="QDI44" s="231"/>
      <c r="QDJ44" s="231"/>
      <c r="QDK44" s="231"/>
      <c r="QDL44" s="231"/>
      <c r="QDM44" s="231"/>
      <c r="QDN44" s="231"/>
      <c r="QDO44" s="231"/>
      <c r="QDP44" s="231"/>
      <c r="QDQ44" s="231"/>
      <c r="QDR44" s="231"/>
      <c r="QDS44" s="231"/>
      <c r="QDT44" s="231"/>
      <c r="QDU44" s="231"/>
      <c r="QDV44" s="231"/>
      <c r="QDW44" s="231"/>
      <c r="QDX44" s="231"/>
      <c r="QDY44" s="231"/>
      <c r="QDZ44" s="231"/>
      <c r="QEA44" s="231"/>
      <c r="QEB44" s="231"/>
      <c r="QEC44" s="231"/>
      <c r="QED44" s="231"/>
      <c r="QEE44" s="231"/>
      <c r="QEF44" s="231"/>
      <c r="QEG44" s="231"/>
      <c r="QEH44" s="231"/>
      <c r="QEI44" s="231"/>
      <c r="QEJ44" s="231"/>
      <c r="QEK44" s="231"/>
      <c r="QEL44" s="231"/>
      <c r="QEM44" s="231"/>
      <c r="QEN44" s="231"/>
      <c r="QEO44" s="231"/>
      <c r="QEP44" s="231"/>
      <c r="QEQ44" s="231"/>
      <c r="QER44" s="231"/>
      <c r="QES44" s="231"/>
      <c r="QET44" s="231"/>
      <c r="QEU44" s="231"/>
      <c r="QEV44" s="231"/>
      <c r="QEW44" s="231"/>
      <c r="QEX44" s="231"/>
      <c r="QEY44" s="231"/>
      <c r="QEZ44" s="231"/>
      <c r="QFA44" s="231"/>
      <c r="QFB44" s="231"/>
      <c r="QFC44" s="231"/>
      <c r="QFD44" s="231"/>
      <c r="QFE44" s="231"/>
      <c r="QFF44" s="231"/>
      <c r="QFG44" s="231"/>
      <c r="QFH44" s="231"/>
      <c r="QFI44" s="231"/>
      <c r="QFJ44" s="231"/>
      <c r="QFK44" s="231"/>
      <c r="QFL44" s="231"/>
      <c r="QFM44" s="231"/>
      <c r="QFN44" s="231"/>
      <c r="QFO44" s="231"/>
      <c r="QFP44" s="231"/>
      <c r="QFQ44" s="231"/>
      <c r="QFR44" s="231"/>
      <c r="QFS44" s="231"/>
      <c r="QFT44" s="231"/>
      <c r="QFU44" s="231"/>
      <c r="QFV44" s="231"/>
      <c r="QFW44" s="231"/>
      <c r="QFX44" s="231"/>
      <c r="QFY44" s="231"/>
      <c r="QFZ44" s="231"/>
      <c r="QGA44" s="231"/>
      <c r="QGB44" s="231"/>
      <c r="QGC44" s="231"/>
      <c r="QGD44" s="231"/>
      <c r="QGE44" s="231"/>
      <c r="QGF44" s="231"/>
      <c r="QGG44" s="231"/>
      <c r="QGH44" s="231"/>
      <c r="QGI44" s="231"/>
      <c r="QGJ44" s="231"/>
      <c r="QGK44" s="231"/>
      <c r="QGL44" s="231"/>
      <c r="QGM44" s="231"/>
      <c r="QGN44" s="231"/>
      <c r="QGO44" s="231"/>
      <c r="QGP44" s="231"/>
      <c r="QGQ44" s="231"/>
      <c r="QGR44" s="231"/>
      <c r="QGS44" s="231"/>
      <c r="QGT44" s="231"/>
      <c r="QGU44" s="231"/>
      <c r="QGV44" s="231"/>
      <c r="QGW44" s="231"/>
      <c r="QGX44" s="231"/>
      <c r="QGY44" s="231"/>
      <c r="QGZ44" s="231"/>
      <c r="QHA44" s="231"/>
      <c r="QHB44" s="231"/>
      <c r="QHC44" s="231"/>
      <c r="QHD44" s="231"/>
      <c r="QHE44" s="231"/>
      <c r="QHF44" s="231"/>
      <c r="QHG44" s="231"/>
      <c r="QHH44" s="231"/>
      <c r="QHI44" s="231"/>
      <c r="QHJ44" s="231"/>
      <c r="QHK44" s="231"/>
      <c r="QHL44" s="231"/>
      <c r="QHM44" s="231"/>
      <c r="QHN44" s="231"/>
      <c r="QHO44" s="231"/>
      <c r="QHP44" s="231"/>
      <c r="QHQ44" s="231"/>
      <c r="QHR44" s="231"/>
      <c r="QHS44" s="231"/>
      <c r="QHT44" s="231"/>
      <c r="QHU44" s="231"/>
      <c r="QHV44" s="231"/>
      <c r="QHW44" s="231"/>
      <c r="QHX44" s="231"/>
      <c r="QHY44" s="231"/>
      <c r="QHZ44" s="231"/>
      <c r="QIA44" s="231"/>
      <c r="QIB44" s="231"/>
      <c r="QIC44" s="231"/>
      <c r="QID44" s="231"/>
      <c r="QIE44" s="231"/>
      <c r="QIF44" s="231"/>
      <c r="QIG44" s="231"/>
      <c r="QIH44" s="231"/>
      <c r="QII44" s="231"/>
      <c r="QIJ44" s="231"/>
      <c r="QIK44" s="231"/>
      <c r="QIL44" s="231"/>
      <c r="QIM44" s="231"/>
      <c r="QIN44" s="231"/>
      <c r="QIO44" s="231"/>
      <c r="QIP44" s="231"/>
      <c r="QIQ44" s="231"/>
      <c r="QIR44" s="231"/>
      <c r="QIS44" s="231"/>
      <c r="QIT44" s="231"/>
      <c r="QIU44" s="231"/>
      <c r="QIV44" s="231"/>
      <c r="QIW44" s="231"/>
      <c r="QIX44" s="231"/>
      <c r="QIY44" s="231"/>
      <c r="QIZ44" s="231"/>
      <c r="QJA44" s="231"/>
      <c r="QJB44" s="231"/>
      <c r="QJC44" s="231"/>
      <c r="QJD44" s="231"/>
      <c r="QJE44" s="231"/>
      <c r="QJF44" s="231"/>
      <c r="QJG44" s="231"/>
      <c r="QJH44" s="231"/>
      <c r="QJI44" s="231"/>
      <c r="QJJ44" s="231"/>
      <c r="QJK44" s="231"/>
      <c r="QJL44" s="231"/>
      <c r="QJM44" s="231"/>
      <c r="QJN44" s="231"/>
      <c r="QJO44" s="231"/>
      <c r="QJP44" s="231"/>
      <c r="QJQ44" s="231"/>
      <c r="QJR44" s="231"/>
      <c r="QJS44" s="231"/>
      <c r="QJT44" s="231"/>
      <c r="QJU44" s="231"/>
      <c r="QJV44" s="231"/>
      <c r="QJW44" s="231"/>
      <c r="QJX44" s="231"/>
      <c r="QJY44" s="231"/>
      <c r="QJZ44" s="231"/>
      <c r="QKA44" s="231"/>
      <c r="QKB44" s="231"/>
      <c r="QKC44" s="231"/>
      <c r="QKD44" s="231"/>
      <c r="QKE44" s="231"/>
      <c r="QKF44" s="231"/>
      <c r="QKG44" s="231"/>
      <c r="QKH44" s="231"/>
      <c r="QKI44" s="231"/>
      <c r="QKJ44" s="231"/>
      <c r="QKK44" s="231"/>
      <c r="QKL44" s="231"/>
      <c r="QKM44" s="231"/>
      <c r="QKN44" s="231"/>
      <c r="QKO44" s="231"/>
      <c r="QKP44" s="231"/>
      <c r="QKQ44" s="231"/>
      <c r="QKR44" s="231"/>
      <c r="QKS44" s="231"/>
      <c r="QKT44" s="231"/>
      <c r="QKU44" s="231"/>
      <c r="QKV44" s="231"/>
      <c r="QKW44" s="231"/>
      <c r="QKX44" s="231"/>
      <c r="QKY44" s="231"/>
      <c r="QKZ44" s="231"/>
      <c r="QLA44" s="231"/>
      <c r="QLB44" s="231"/>
      <c r="QLC44" s="231"/>
      <c r="QLD44" s="231"/>
      <c r="QLE44" s="231"/>
      <c r="QLF44" s="231"/>
      <c r="QLG44" s="231"/>
      <c r="QLH44" s="231"/>
      <c r="QLI44" s="231"/>
      <c r="QLJ44" s="231"/>
      <c r="QLK44" s="231"/>
      <c r="QLL44" s="231"/>
      <c r="QLM44" s="231"/>
      <c r="QLN44" s="231"/>
      <c r="QLO44" s="231"/>
      <c r="QLP44" s="231"/>
      <c r="QLQ44" s="231"/>
      <c r="QLR44" s="231"/>
      <c r="QLS44" s="231"/>
      <c r="QLT44" s="231"/>
      <c r="QLU44" s="231"/>
      <c r="QLV44" s="231"/>
      <c r="QLW44" s="231"/>
      <c r="QLX44" s="231"/>
      <c r="QLY44" s="231"/>
      <c r="QLZ44" s="231"/>
      <c r="QMA44" s="231"/>
      <c r="QMB44" s="231"/>
      <c r="QMC44" s="231"/>
      <c r="QMD44" s="231"/>
      <c r="QME44" s="231"/>
      <c r="QMF44" s="231"/>
      <c r="QMG44" s="231"/>
      <c r="QMH44" s="231"/>
      <c r="QMI44" s="231"/>
      <c r="QMJ44" s="231"/>
      <c r="QMK44" s="231"/>
      <c r="QML44" s="231"/>
      <c r="QMM44" s="231"/>
      <c r="QMN44" s="231"/>
      <c r="QMO44" s="231"/>
      <c r="QMP44" s="231"/>
      <c r="QMQ44" s="231"/>
      <c r="QMR44" s="231"/>
      <c r="QMS44" s="231"/>
      <c r="QMT44" s="231"/>
      <c r="QMU44" s="231"/>
      <c r="QMV44" s="231"/>
      <c r="QMW44" s="231"/>
      <c r="QMX44" s="231"/>
      <c r="QMY44" s="231"/>
      <c r="QMZ44" s="231"/>
      <c r="QNA44" s="231"/>
      <c r="QNB44" s="231"/>
      <c r="QNC44" s="231"/>
      <c r="QND44" s="231"/>
      <c r="QNE44" s="231"/>
      <c r="QNF44" s="231"/>
      <c r="QNG44" s="231"/>
      <c r="QNH44" s="231"/>
      <c r="QNI44" s="231"/>
      <c r="QNJ44" s="231"/>
      <c r="QNK44" s="231"/>
      <c r="QNL44" s="231"/>
      <c r="QNM44" s="231"/>
      <c r="QNN44" s="231"/>
      <c r="QNO44" s="231"/>
      <c r="QNP44" s="231"/>
      <c r="QNQ44" s="231"/>
      <c r="QNR44" s="231"/>
      <c r="QNS44" s="231"/>
      <c r="QNT44" s="231"/>
      <c r="QNU44" s="231"/>
      <c r="QNV44" s="231"/>
      <c r="QNW44" s="231"/>
      <c r="QNX44" s="231"/>
      <c r="QNY44" s="231"/>
      <c r="QNZ44" s="231"/>
      <c r="QOA44" s="231"/>
      <c r="QOB44" s="231"/>
      <c r="QOC44" s="231"/>
      <c r="QOD44" s="231"/>
      <c r="QOE44" s="231"/>
      <c r="QOF44" s="231"/>
      <c r="QOG44" s="231"/>
      <c r="QOH44" s="231"/>
      <c r="QOI44" s="231"/>
      <c r="QOJ44" s="231"/>
      <c r="QOK44" s="231"/>
      <c r="QOL44" s="231"/>
      <c r="QOM44" s="231"/>
      <c r="QON44" s="231"/>
      <c r="QOO44" s="231"/>
      <c r="QOP44" s="231"/>
      <c r="QOQ44" s="231"/>
      <c r="QOR44" s="231"/>
      <c r="QOS44" s="231"/>
      <c r="QOT44" s="231"/>
      <c r="QOU44" s="231"/>
      <c r="QOV44" s="231"/>
      <c r="QOW44" s="231"/>
      <c r="QOX44" s="231"/>
      <c r="QOY44" s="231"/>
      <c r="QOZ44" s="231"/>
      <c r="QPA44" s="231"/>
      <c r="QPB44" s="231"/>
      <c r="QPC44" s="231"/>
      <c r="QPD44" s="231"/>
      <c r="QPE44" s="231"/>
      <c r="QPF44" s="231"/>
      <c r="QPG44" s="231"/>
      <c r="QPH44" s="231"/>
      <c r="QPI44" s="231"/>
      <c r="QPJ44" s="231"/>
      <c r="QPK44" s="231"/>
      <c r="QPL44" s="231"/>
      <c r="QPM44" s="231"/>
      <c r="QPN44" s="231"/>
      <c r="QPO44" s="231"/>
      <c r="QPP44" s="231"/>
      <c r="QPQ44" s="231"/>
      <c r="QPR44" s="231"/>
      <c r="QPS44" s="231"/>
      <c r="QPT44" s="231"/>
      <c r="QPU44" s="231"/>
      <c r="QPV44" s="231"/>
      <c r="QPW44" s="231"/>
      <c r="QPX44" s="231"/>
      <c r="QPY44" s="231"/>
      <c r="QPZ44" s="231"/>
      <c r="QQA44" s="231"/>
      <c r="QQB44" s="231"/>
      <c r="QQC44" s="231"/>
      <c r="QQD44" s="231"/>
      <c r="QQE44" s="231"/>
      <c r="QQF44" s="231"/>
      <c r="QQG44" s="231"/>
      <c r="QQH44" s="231"/>
      <c r="QQI44" s="231"/>
      <c r="QQJ44" s="231"/>
      <c r="QQK44" s="231"/>
      <c r="QQL44" s="231"/>
      <c r="QQM44" s="231"/>
      <c r="QQN44" s="231"/>
      <c r="QQO44" s="231"/>
      <c r="QQP44" s="231"/>
      <c r="QQQ44" s="231"/>
      <c r="QQR44" s="231"/>
      <c r="QQS44" s="231"/>
      <c r="QQT44" s="231"/>
      <c r="QQU44" s="231"/>
      <c r="QQV44" s="231"/>
      <c r="QQW44" s="231"/>
      <c r="QQX44" s="231"/>
      <c r="QQY44" s="231"/>
      <c r="QQZ44" s="231"/>
      <c r="QRA44" s="231"/>
      <c r="QRB44" s="231"/>
      <c r="QRC44" s="231"/>
      <c r="QRD44" s="231"/>
      <c r="QRE44" s="231"/>
      <c r="QRF44" s="231"/>
      <c r="QRG44" s="231"/>
      <c r="QRH44" s="231"/>
      <c r="QRI44" s="231"/>
      <c r="QRJ44" s="231"/>
      <c r="QRK44" s="231"/>
      <c r="QRL44" s="231"/>
      <c r="QRM44" s="231"/>
      <c r="QRN44" s="231"/>
      <c r="QRO44" s="231"/>
      <c r="QRP44" s="231"/>
      <c r="QRQ44" s="231"/>
      <c r="QRR44" s="231"/>
      <c r="QRS44" s="231"/>
      <c r="QRT44" s="231"/>
      <c r="QRU44" s="231"/>
      <c r="QRV44" s="231"/>
      <c r="QRW44" s="231"/>
      <c r="QRX44" s="231"/>
      <c r="QRY44" s="231"/>
      <c r="QRZ44" s="231"/>
      <c r="QSA44" s="231"/>
      <c r="QSB44" s="231"/>
      <c r="QSC44" s="231"/>
      <c r="QSD44" s="231"/>
      <c r="QSE44" s="231"/>
      <c r="QSF44" s="231"/>
      <c r="QSG44" s="231"/>
      <c r="QSH44" s="231"/>
      <c r="QSI44" s="231"/>
      <c r="QSJ44" s="231"/>
      <c r="QSK44" s="231"/>
      <c r="QSL44" s="231"/>
      <c r="QSM44" s="231"/>
      <c r="QSN44" s="231"/>
      <c r="QSO44" s="231"/>
      <c r="QSP44" s="231"/>
      <c r="QSQ44" s="231"/>
      <c r="QSR44" s="231"/>
      <c r="QSS44" s="231"/>
      <c r="QST44" s="231"/>
      <c r="QSU44" s="231"/>
      <c r="QSV44" s="231"/>
      <c r="QSW44" s="231"/>
      <c r="QSX44" s="231"/>
      <c r="QSY44" s="231"/>
      <c r="QSZ44" s="231"/>
      <c r="QTA44" s="231"/>
      <c r="QTB44" s="231"/>
      <c r="QTC44" s="231"/>
      <c r="QTD44" s="231"/>
      <c r="QTE44" s="231"/>
      <c r="QTF44" s="231"/>
      <c r="QTG44" s="231"/>
      <c r="QTH44" s="231"/>
      <c r="QTI44" s="231"/>
      <c r="QTJ44" s="231"/>
      <c r="QTK44" s="231"/>
      <c r="QTL44" s="231"/>
      <c r="QTM44" s="231"/>
      <c r="QTN44" s="231"/>
      <c r="QTO44" s="231"/>
      <c r="QTP44" s="231"/>
      <c r="QTQ44" s="231"/>
      <c r="QTR44" s="231"/>
      <c r="QTS44" s="231"/>
      <c r="QTT44" s="231"/>
      <c r="QTU44" s="231"/>
      <c r="QTV44" s="231"/>
      <c r="QTW44" s="231"/>
      <c r="QTX44" s="231"/>
      <c r="QTY44" s="231"/>
      <c r="QTZ44" s="231"/>
      <c r="QUA44" s="231"/>
      <c r="QUB44" s="231"/>
      <c r="QUC44" s="231"/>
      <c r="QUD44" s="231"/>
      <c r="QUE44" s="231"/>
      <c r="QUF44" s="231"/>
      <c r="QUG44" s="231"/>
      <c r="QUH44" s="231"/>
      <c r="QUI44" s="231"/>
      <c r="QUJ44" s="231"/>
      <c r="QUK44" s="231"/>
      <c r="QUL44" s="231"/>
      <c r="QUM44" s="231"/>
      <c r="QUN44" s="231"/>
      <c r="QUO44" s="231"/>
      <c r="QUP44" s="231"/>
      <c r="QUQ44" s="231"/>
      <c r="QUR44" s="231"/>
      <c r="QUS44" s="231"/>
      <c r="QUT44" s="231"/>
      <c r="QUU44" s="231"/>
      <c r="QUV44" s="231"/>
      <c r="QUW44" s="231"/>
      <c r="QUX44" s="231"/>
      <c r="QUY44" s="231"/>
      <c r="QUZ44" s="231"/>
      <c r="QVA44" s="231"/>
      <c r="QVB44" s="231"/>
      <c r="QVC44" s="231"/>
      <c r="QVD44" s="231"/>
      <c r="QVE44" s="231"/>
      <c r="QVF44" s="231"/>
      <c r="QVG44" s="231"/>
      <c r="QVH44" s="231"/>
      <c r="QVI44" s="231"/>
      <c r="QVJ44" s="231"/>
      <c r="QVK44" s="231"/>
      <c r="QVL44" s="231"/>
      <c r="QVM44" s="231"/>
      <c r="QVN44" s="231"/>
      <c r="QVO44" s="231"/>
      <c r="QVP44" s="231"/>
      <c r="QVQ44" s="231"/>
      <c r="QVR44" s="231"/>
      <c r="QVS44" s="231"/>
      <c r="QVT44" s="231"/>
      <c r="QVU44" s="231"/>
      <c r="QVV44" s="231"/>
      <c r="QVW44" s="231"/>
      <c r="QVX44" s="231"/>
      <c r="QVY44" s="231"/>
      <c r="QVZ44" s="231"/>
      <c r="QWA44" s="231"/>
      <c r="QWB44" s="231"/>
      <c r="QWC44" s="231"/>
      <c r="QWD44" s="231"/>
      <c r="QWE44" s="231"/>
      <c r="QWF44" s="231"/>
      <c r="QWG44" s="231"/>
      <c r="QWH44" s="231"/>
      <c r="QWI44" s="231"/>
      <c r="QWJ44" s="231"/>
      <c r="QWK44" s="231"/>
      <c r="QWL44" s="231"/>
      <c r="QWM44" s="231"/>
      <c r="QWN44" s="231"/>
      <c r="QWO44" s="231"/>
      <c r="QWP44" s="231"/>
      <c r="QWQ44" s="231"/>
      <c r="QWR44" s="231"/>
      <c r="QWS44" s="231"/>
      <c r="QWT44" s="231"/>
      <c r="QWU44" s="231"/>
      <c r="QWV44" s="231"/>
      <c r="QWW44" s="231"/>
      <c r="QWX44" s="231"/>
      <c r="QWY44" s="231"/>
      <c r="QWZ44" s="231"/>
      <c r="QXA44" s="231"/>
      <c r="QXB44" s="231"/>
      <c r="QXC44" s="231"/>
      <c r="QXD44" s="231"/>
      <c r="QXE44" s="231"/>
      <c r="QXF44" s="231"/>
      <c r="QXG44" s="231"/>
      <c r="QXH44" s="231"/>
      <c r="QXI44" s="231"/>
      <c r="QXJ44" s="231"/>
      <c r="QXK44" s="231"/>
      <c r="QXL44" s="231"/>
      <c r="QXM44" s="231"/>
      <c r="QXN44" s="231"/>
      <c r="QXO44" s="231"/>
      <c r="QXP44" s="231"/>
      <c r="QXQ44" s="231"/>
      <c r="QXR44" s="231"/>
      <c r="QXS44" s="231"/>
      <c r="QXT44" s="231"/>
      <c r="QXU44" s="231"/>
      <c r="QXV44" s="231"/>
      <c r="QXW44" s="231"/>
      <c r="QXX44" s="231"/>
      <c r="QXY44" s="231"/>
      <c r="QXZ44" s="231"/>
      <c r="QYA44" s="231"/>
      <c r="QYB44" s="231"/>
      <c r="QYC44" s="231"/>
      <c r="QYD44" s="231"/>
      <c r="QYE44" s="231"/>
      <c r="QYF44" s="231"/>
      <c r="QYG44" s="231"/>
      <c r="QYH44" s="231"/>
      <c r="QYI44" s="231"/>
      <c r="QYJ44" s="231"/>
      <c r="QYK44" s="231"/>
      <c r="QYL44" s="231"/>
      <c r="QYM44" s="231"/>
      <c r="QYN44" s="231"/>
      <c r="QYO44" s="231"/>
      <c r="QYP44" s="231"/>
      <c r="QYQ44" s="231"/>
      <c r="QYR44" s="231"/>
      <c r="QYS44" s="231"/>
      <c r="QYT44" s="231"/>
      <c r="QYU44" s="231"/>
      <c r="QYV44" s="231"/>
      <c r="QYW44" s="231"/>
      <c r="QYX44" s="231"/>
      <c r="QYY44" s="231"/>
      <c r="QYZ44" s="231"/>
      <c r="QZA44" s="231"/>
      <c r="QZB44" s="231"/>
      <c r="QZC44" s="231"/>
      <c r="QZD44" s="231"/>
      <c r="QZE44" s="231"/>
      <c r="QZF44" s="231"/>
      <c r="QZG44" s="231"/>
      <c r="QZH44" s="231"/>
      <c r="QZI44" s="231"/>
      <c r="QZJ44" s="231"/>
      <c r="QZK44" s="231"/>
      <c r="QZL44" s="231"/>
      <c r="QZM44" s="231"/>
      <c r="QZN44" s="231"/>
      <c r="QZO44" s="231"/>
      <c r="QZP44" s="231"/>
      <c r="QZQ44" s="231"/>
      <c r="QZR44" s="231"/>
      <c r="QZS44" s="231"/>
      <c r="QZT44" s="231"/>
      <c r="QZU44" s="231"/>
      <c r="QZV44" s="231"/>
      <c r="QZW44" s="231"/>
      <c r="QZX44" s="231"/>
      <c r="QZY44" s="231"/>
      <c r="QZZ44" s="231"/>
      <c r="RAA44" s="231"/>
      <c r="RAB44" s="231"/>
      <c r="RAC44" s="231"/>
      <c r="RAD44" s="231"/>
      <c r="RAE44" s="231"/>
      <c r="RAF44" s="231"/>
      <c r="RAG44" s="231"/>
      <c r="RAH44" s="231"/>
      <c r="RAI44" s="231"/>
      <c r="RAJ44" s="231"/>
      <c r="RAK44" s="231"/>
      <c r="RAL44" s="231"/>
      <c r="RAM44" s="231"/>
      <c r="RAN44" s="231"/>
      <c r="RAO44" s="231"/>
      <c r="RAP44" s="231"/>
      <c r="RAQ44" s="231"/>
      <c r="RAR44" s="231"/>
      <c r="RAS44" s="231"/>
      <c r="RAT44" s="231"/>
      <c r="RAU44" s="231"/>
      <c r="RAV44" s="231"/>
      <c r="RAW44" s="231"/>
      <c r="RAX44" s="231"/>
      <c r="RAY44" s="231"/>
      <c r="RAZ44" s="231"/>
      <c r="RBA44" s="231"/>
      <c r="RBB44" s="231"/>
      <c r="RBC44" s="231"/>
      <c r="RBD44" s="231"/>
      <c r="RBE44" s="231"/>
      <c r="RBF44" s="231"/>
      <c r="RBG44" s="231"/>
      <c r="RBH44" s="231"/>
      <c r="RBI44" s="231"/>
      <c r="RBJ44" s="231"/>
      <c r="RBK44" s="231"/>
      <c r="RBL44" s="231"/>
      <c r="RBM44" s="231"/>
      <c r="RBN44" s="231"/>
      <c r="RBO44" s="231"/>
      <c r="RBP44" s="231"/>
      <c r="RBQ44" s="231"/>
      <c r="RBR44" s="231"/>
      <c r="RBS44" s="231"/>
      <c r="RBT44" s="231"/>
      <c r="RBU44" s="231"/>
      <c r="RBV44" s="231"/>
      <c r="RBW44" s="231"/>
      <c r="RBX44" s="231"/>
      <c r="RBY44" s="231"/>
      <c r="RBZ44" s="231"/>
      <c r="RCA44" s="231"/>
      <c r="RCB44" s="231"/>
      <c r="RCC44" s="231"/>
      <c r="RCD44" s="231"/>
      <c r="RCE44" s="231"/>
      <c r="RCF44" s="231"/>
      <c r="RCG44" s="231"/>
      <c r="RCH44" s="231"/>
      <c r="RCI44" s="231"/>
      <c r="RCJ44" s="231"/>
      <c r="RCK44" s="231"/>
      <c r="RCL44" s="231"/>
      <c r="RCM44" s="231"/>
      <c r="RCN44" s="231"/>
      <c r="RCO44" s="231"/>
      <c r="RCP44" s="231"/>
      <c r="RCQ44" s="231"/>
      <c r="RCR44" s="231"/>
      <c r="RCS44" s="231"/>
      <c r="RCT44" s="231"/>
      <c r="RCU44" s="231"/>
      <c r="RCV44" s="231"/>
      <c r="RCW44" s="231"/>
      <c r="RCX44" s="231"/>
      <c r="RCY44" s="231"/>
      <c r="RCZ44" s="231"/>
      <c r="RDA44" s="231"/>
      <c r="RDB44" s="231"/>
      <c r="RDC44" s="231"/>
      <c r="RDD44" s="231"/>
      <c r="RDE44" s="231"/>
      <c r="RDF44" s="231"/>
      <c r="RDG44" s="231"/>
      <c r="RDH44" s="231"/>
      <c r="RDI44" s="231"/>
      <c r="RDJ44" s="231"/>
      <c r="RDK44" s="231"/>
      <c r="RDL44" s="231"/>
      <c r="RDM44" s="231"/>
      <c r="RDN44" s="231"/>
      <c r="RDO44" s="231"/>
      <c r="RDP44" s="231"/>
      <c r="RDQ44" s="231"/>
      <c r="RDR44" s="231"/>
      <c r="RDS44" s="231"/>
      <c r="RDT44" s="231"/>
      <c r="RDU44" s="231"/>
      <c r="RDV44" s="231"/>
      <c r="RDW44" s="231"/>
      <c r="RDX44" s="231"/>
      <c r="RDY44" s="231"/>
      <c r="RDZ44" s="231"/>
      <c r="REA44" s="231"/>
      <c r="REB44" s="231"/>
      <c r="REC44" s="231"/>
      <c r="RED44" s="231"/>
      <c r="REE44" s="231"/>
      <c r="REF44" s="231"/>
      <c r="REG44" s="231"/>
      <c r="REH44" s="231"/>
      <c r="REI44" s="231"/>
      <c r="REJ44" s="231"/>
      <c r="REK44" s="231"/>
      <c r="REL44" s="231"/>
      <c r="REM44" s="231"/>
      <c r="REN44" s="231"/>
      <c r="REO44" s="231"/>
      <c r="REP44" s="231"/>
      <c r="REQ44" s="231"/>
      <c r="RER44" s="231"/>
      <c r="RES44" s="231"/>
      <c r="RET44" s="231"/>
      <c r="REU44" s="231"/>
      <c r="REV44" s="231"/>
      <c r="REW44" s="231"/>
      <c r="REX44" s="231"/>
      <c r="REY44" s="231"/>
      <c r="REZ44" s="231"/>
      <c r="RFA44" s="231"/>
      <c r="RFB44" s="231"/>
      <c r="RFC44" s="231"/>
      <c r="RFD44" s="231"/>
      <c r="RFE44" s="231"/>
      <c r="RFF44" s="231"/>
      <c r="RFG44" s="231"/>
      <c r="RFH44" s="231"/>
      <c r="RFI44" s="231"/>
      <c r="RFJ44" s="231"/>
      <c r="RFK44" s="231"/>
      <c r="RFL44" s="231"/>
      <c r="RFM44" s="231"/>
      <c r="RFN44" s="231"/>
      <c r="RFO44" s="231"/>
      <c r="RFP44" s="231"/>
      <c r="RFQ44" s="231"/>
      <c r="RFR44" s="231"/>
      <c r="RFS44" s="231"/>
      <c r="RFT44" s="231"/>
      <c r="RFU44" s="231"/>
      <c r="RFV44" s="231"/>
      <c r="RFW44" s="231"/>
      <c r="RFX44" s="231"/>
      <c r="RFY44" s="231"/>
      <c r="RFZ44" s="231"/>
      <c r="RGA44" s="231"/>
      <c r="RGB44" s="231"/>
      <c r="RGC44" s="231"/>
      <c r="RGD44" s="231"/>
      <c r="RGE44" s="231"/>
      <c r="RGF44" s="231"/>
      <c r="RGG44" s="231"/>
      <c r="RGH44" s="231"/>
      <c r="RGI44" s="231"/>
      <c r="RGJ44" s="231"/>
      <c r="RGK44" s="231"/>
      <c r="RGL44" s="231"/>
      <c r="RGM44" s="231"/>
      <c r="RGN44" s="231"/>
      <c r="RGO44" s="231"/>
      <c r="RGP44" s="231"/>
      <c r="RGQ44" s="231"/>
      <c r="RGR44" s="231"/>
      <c r="RGS44" s="231"/>
      <c r="RGT44" s="231"/>
      <c r="RGU44" s="231"/>
      <c r="RGV44" s="231"/>
      <c r="RGW44" s="231"/>
      <c r="RGX44" s="231"/>
      <c r="RGY44" s="231"/>
      <c r="RGZ44" s="231"/>
      <c r="RHA44" s="231"/>
      <c r="RHB44" s="231"/>
      <c r="RHC44" s="231"/>
      <c r="RHD44" s="231"/>
      <c r="RHE44" s="231"/>
      <c r="RHF44" s="231"/>
      <c r="RHG44" s="231"/>
      <c r="RHH44" s="231"/>
      <c r="RHI44" s="231"/>
      <c r="RHJ44" s="231"/>
      <c r="RHK44" s="231"/>
      <c r="RHL44" s="231"/>
      <c r="RHM44" s="231"/>
      <c r="RHN44" s="231"/>
      <c r="RHO44" s="231"/>
      <c r="RHP44" s="231"/>
      <c r="RHQ44" s="231"/>
      <c r="RHR44" s="231"/>
      <c r="RHS44" s="231"/>
      <c r="RHT44" s="231"/>
      <c r="RHU44" s="231"/>
      <c r="RHV44" s="231"/>
      <c r="RHW44" s="231"/>
      <c r="RHX44" s="231"/>
      <c r="RHY44" s="231"/>
      <c r="RHZ44" s="231"/>
      <c r="RIA44" s="231"/>
      <c r="RIB44" s="231"/>
      <c r="RIC44" s="231"/>
      <c r="RID44" s="231"/>
      <c r="RIE44" s="231"/>
      <c r="RIF44" s="231"/>
      <c r="RIG44" s="231"/>
      <c r="RIH44" s="231"/>
      <c r="RII44" s="231"/>
      <c r="RIJ44" s="231"/>
      <c r="RIK44" s="231"/>
      <c r="RIL44" s="231"/>
      <c r="RIM44" s="231"/>
      <c r="RIN44" s="231"/>
      <c r="RIO44" s="231"/>
      <c r="RIP44" s="231"/>
      <c r="RIQ44" s="231"/>
      <c r="RIR44" s="231"/>
      <c r="RIS44" s="231"/>
      <c r="RIT44" s="231"/>
      <c r="RIU44" s="231"/>
      <c r="RIV44" s="231"/>
      <c r="RIW44" s="231"/>
      <c r="RIX44" s="231"/>
      <c r="RIY44" s="231"/>
      <c r="RIZ44" s="231"/>
      <c r="RJA44" s="231"/>
      <c r="RJB44" s="231"/>
      <c r="RJC44" s="231"/>
      <c r="RJD44" s="231"/>
      <c r="RJE44" s="231"/>
      <c r="RJF44" s="231"/>
      <c r="RJG44" s="231"/>
      <c r="RJH44" s="231"/>
      <c r="RJI44" s="231"/>
      <c r="RJJ44" s="231"/>
      <c r="RJK44" s="231"/>
      <c r="RJL44" s="231"/>
      <c r="RJM44" s="231"/>
      <c r="RJN44" s="231"/>
      <c r="RJO44" s="231"/>
      <c r="RJP44" s="231"/>
      <c r="RJQ44" s="231"/>
      <c r="RJR44" s="231"/>
      <c r="RJS44" s="231"/>
      <c r="RJT44" s="231"/>
      <c r="RJU44" s="231"/>
      <c r="RJV44" s="231"/>
      <c r="RJW44" s="231"/>
      <c r="RJX44" s="231"/>
      <c r="RJY44" s="231"/>
      <c r="RJZ44" s="231"/>
      <c r="RKA44" s="231"/>
      <c r="RKB44" s="231"/>
      <c r="RKC44" s="231"/>
      <c r="RKD44" s="231"/>
      <c r="RKE44" s="231"/>
      <c r="RKF44" s="231"/>
      <c r="RKG44" s="231"/>
      <c r="RKH44" s="231"/>
      <c r="RKI44" s="231"/>
      <c r="RKJ44" s="231"/>
      <c r="RKK44" s="231"/>
      <c r="RKL44" s="231"/>
      <c r="RKM44" s="231"/>
      <c r="RKN44" s="231"/>
      <c r="RKO44" s="231"/>
      <c r="RKP44" s="231"/>
      <c r="RKQ44" s="231"/>
      <c r="RKR44" s="231"/>
      <c r="RKS44" s="231"/>
      <c r="RKT44" s="231"/>
      <c r="RKU44" s="231"/>
      <c r="RKV44" s="231"/>
      <c r="RKW44" s="231"/>
      <c r="RKX44" s="231"/>
      <c r="RKY44" s="231"/>
      <c r="RKZ44" s="231"/>
      <c r="RLA44" s="231"/>
      <c r="RLB44" s="231"/>
      <c r="RLC44" s="231"/>
      <c r="RLD44" s="231"/>
      <c r="RLE44" s="231"/>
      <c r="RLF44" s="231"/>
      <c r="RLG44" s="231"/>
      <c r="RLH44" s="231"/>
      <c r="RLI44" s="231"/>
      <c r="RLJ44" s="231"/>
      <c r="RLK44" s="231"/>
      <c r="RLL44" s="231"/>
      <c r="RLM44" s="231"/>
      <c r="RLN44" s="231"/>
      <c r="RLO44" s="231"/>
      <c r="RLP44" s="231"/>
      <c r="RLQ44" s="231"/>
      <c r="RLR44" s="231"/>
      <c r="RLS44" s="231"/>
      <c r="RLT44" s="231"/>
      <c r="RLU44" s="231"/>
      <c r="RLV44" s="231"/>
      <c r="RLW44" s="231"/>
      <c r="RLX44" s="231"/>
      <c r="RLY44" s="231"/>
      <c r="RLZ44" s="231"/>
      <c r="RMA44" s="231"/>
      <c r="RMB44" s="231"/>
      <c r="RMC44" s="231"/>
      <c r="RMD44" s="231"/>
      <c r="RME44" s="231"/>
      <c r="RMF44" s="231"/>
      <c r="RMG44" s="231"/>
      <c r="RMH44" s="231"/>
      <c r="RMI44" s="231"/>
      <c r="RMJ44" s="231"/>
      <c r="RMK44" s="231"/>
      <c r="RML44" s="231"/>
      <c r="RMM44" s="231"/>
      <c r="RMN44" s="231"/>
      <c r="RMO44" s="231"/>
      <c r="RMP44" s="231"/>
      <c r="RMQ44" s="231"/>
      <c r="RMR44" s="231"/>
      <c r="RMS44" s="231"/>
      <c r="RMT44" s="231"/>
      <c r="RMU44" s="231"/>
      <c r="RMV44" s="231"/>
      <c r="RMW44" s="231"/>
      <c r="RMX44" s="231"/>
      <c r="RMY44" s="231"/>
      <c r="RMZ44" s="231"/>
      <c r="RNA44" s="231"/>
      <c r="RNB44" s="231"/>
      <c r="RNC44" s="231"/>
      <c r="RND44" s="231"/>
      <c r="RNE44" s="231"/>
      <c r="RNF44" s="231"/>
      <c r="RNG44" s="231"/>
      <c r="RNH44" s="231"/>
      <c r="RNI44" s="231"/>
      <c r="RNJ44" s="231"/>
      <c r="RNK44" s="231"/>
      <c r="RNL44" s="231"/>
      <c r="RNM44" s="231"/>
      <c r="RNN44" s="231"/>
      <c r="RNO44" s="231"/>
      <c r="RNP44" s="231"/>
      <c r="RNQ44" s="231"/>
      <c r="RNR44" s="231"/>
      <c r="RNS44" s="231"/>
      <c r="RNT44" s="231"/>
      <c r="RNU44" s="231"/>
      <c r="RNV44" s="231"/>
      <c r="RNW44" s="231"/>
      <c r="RNX44" s="231"/>
      <c r="RNY44" s="231"/>
      <c r="RNZ44" s="231"/>
      <c r="ROA44" s="231"/>
      <c r="ROB44" s="231"/>
      <c r="ROC44" s="231"/>
      <c r="ROD44" s="231"/>
      <c r="ROE44" s="231"/>
      <c r="ROF44" s="231"/>
      <c r="ROG44" s="231"/>
      <c r="ROH44" s="231"/>
      <c r="ROI44" s="231"/>
      <c r="ROJ44" s="231"/>
      <c r="ROK44" s="231"/>
      <c r="ROL44" s="231"/>
      <c r="ROM44" s="231"/>
      <c r="RON44" s="231"/>
      <c r="ROO44" s="231"/>
      <c r="ROP44" s="231"/>
      <c r="ROQ44" s="231"/>
      <c r="ROR44" s="231"/>
      <c r="ROS44" s="231"/>
      <c r="ROT44" s="231"/>
      <c r="ROU44" s="231"/>
      <c r="ROV44" s="231"/>
      <c r="ROW44" s="231"/>
      <c r="ROX44" s="231"/>
      <c r="ROY44" s="231"/>
      <c r="ROZ44" s="231"/>
      <c r="RPA44" s="231"/>
      <c r="RPB44" s="231"/>
      <c r="RPC44" s="231"/>
      <c r="RPD44" s="231"/>
      <c r="RPE44" s="231"/>
      <c r="RPF44" s="231"/>
      <c r="RPG44" s="231"/>
      <c r="RPH44" s="231"/>
      <c r="RPI44" s="231"/>
      <c r="RPJ44" s="231"/>
      <c r="RPK44" s="231"/>
      <c r="RPL44" s="231"/>
      <c r="RPM44" s="231"/>
      <c r="RPN44" s="231"/>
      <c r="RPO44" s="231"/>
      <c r="RPP44" s="231"/>
      <c r="RPQ44" s="231"/>
      <c r="RPR44" s="231"/>
      <c r="RPS44" s="231"/>
      <c r="RPT44" s="231"/>
      <c r="RPU44" s="231"/>
      <c r="RPV44" s="231"/>
      <c r="RPW44" s="231"/>
      <c r="RPX44" s="231"/>
      <c r="RPY44" s="231"/>
      <c r="RPZ44" s="231"/>
      <c r="RQA44" s="231"/>
      <c r="RQB44" s="231"/>
      <c r="RQC44" s="231"/>
      <c r="RQD44" s="231"/>
      <c r="RQE44" s="231"/>
      <c r="RQF44" s="231"/>
      <c r="RQG44" s="231"/>
      <c r="RQH44" s="231"/>
      <c r="RQI44" s="231"/>
      <c r="RQJ44" s="231"/>
      <c r="RQK44" s="231"/>
      <c r="RQL44" s="231"/>
      <c r="RQM44" s="231"/>
      <c r="RQN44" s="231"/>
      <c r="RQO44" s="231"/>
      <c r="RQP44" s="231"/>
      <c r="RQQ44" s="231"/>
      <c r="RQR44" s="231"/>
      <c r="RQS44" s="231"/>
      <c r="RQT44" s="231"/>
      <c r="RQU44" s="231"/>
      <c r="RQV44" s="231"/>
      <c r="RQW44" s="231"/>
      <c r="RQX44" s="231"/>
      <c r="RQY44" s="231"/>
      <c r="RQZ44" s="231"/>
      <c r="RRA44" s="231"/>
      <c r="RRB44" s="231"/>
      <c r="RRC44" s="231"/>
      <c r="RRD44" s="231"/>
      <c r="RRE44" s="231"/>
      <c r="RRF44" s="231"/>
      <c r="RRG44" s="231"/>
      <c r="RRH44" s="231"/>
      <c r="RRI44" s="231"/>
      <c r="RRJ44" s="231"/>
      <c r="RRK44" s="231"/>
      <c r="RRL44" s="231"/>
      <c r="RRM44" s="231"/>
      <c r="RRN44" s="231"/>
      <c r="RRO44" s="231"/>
      <c r="RRP44" s="231"/>
      <c r="RRQ44" s="231"/>
      <c r="RRR44" s="231"/>
      <c r="RRS44" s="231"/>
      <c r="RRT44" s="231"/>
      <c r="RRU44" s="231"/>
      <c r="RRV44" s="231"/>
      <c r="RRW44" s="231"/>
      <c r="RRX44" s="231"/>
      <c r="RRY44" s="231"/>
      <c r="RRZ44" s="231"/>
      <c r="RSA44" s="231"/>
      <c r="RSB44" s="231"/>
      <c r="RSC44" s="231"/>
      <c r="RSD44" s="231"/>
      <c r="RSE44" s="231"/>
      <c r="RSF44" s="231"/>
      <c r="RSG44" s="231"/>
      <c r="RSH44" s="231"/>
      <c r="RSI44" s="231"/>
      <c r="RSJ44" s="231"/>
      <c r="RSK44" s="231"/>
      <c r="RSL44" s="231"/>
      <c r="RSM44" s="231"/>
      <c r="RSN44" s="231"/>
      <c r="RSO44" s="231"/>
      <c r="RSP44" s="231"/>
      <c r="RSQ44" s="231"/>
      <c r="RSR44" s="231"/>
      <c r="RSS44" s="231"/>
      <c r="RST44" s="231"/>
      <c r="RSU44" s="231"/>
      <c r="RSV44" s="231"/>
      <c r="RSW44" s="231"/>
      <c r="RSX44" s="231"/>
      <c r="RSY44" s="231"/>
      <c r="RSZ44" s="231"/>
      <c r="RTA44" s="231"/>
      <c r="RTB44" s="231"/>
      <c r="RTC44" s="231"/>
      <c r="RTD44" s="231"/>
      <c r="RTE44" s="231"/>
      <c r="RTF44" s="231"/>
      <c r="RTG44" s="231"/>
      <c r="RTH44" s="231"/>
      <c r="RTI44" s="231"/>
      <c r="RTJ44" s="231"/>
      <c r="RTK44" s="231"/>
      <c r="RTL44" s="231"/>
      <c r="RTM44" s="231"/>
      <c r="RTN44" s="231"/>
      <c r="RTO44" s="231"/>
      <c r="RTP44" s="231"/>
      <c r="RTQ44" s="231"/>
      <c r="RTR44" s="231"/>
      <c r="RTS44" s="231"/>
      <c r="RTT44" s="231"/>
      <c r="RTU44" s="231"/>
      <c r="RTV44" s="231"/>
      <c r="RTW44" s="231"/>
      <c r="RTX44" s="231"/>
      <c r="RTY44" s="231"/>
      <c r="RTZ44" s="231"/>
      <c r="RUA44" s="231"/>
      <c r="RUB44" s="231"/>
      <c r="RUC44" s="231"/>
      <c r="RUD44" s="231"/>
      <c r="RUE44" s="231"/>
      <c r="RUF44" s="231"/>
      <c r="RUG44" s="231"/>
      <c r="RUH44" s="231"/>
      <c r="RUI44" s="231"/>
      <c r="RUJ44" s="231"/>
      <c r="RUK44" s="231"/>
      <c r="RUL44" s="231"/>
      <c r="RUM44" s="231"/>
      <c r="RUN44" s="231"/>
      <c r="RUO44" s="231"/>
      <c r="RUP44" s="231"/>
      <c r="RUQ44" s="231"/>
      <c r="RUR44" s="231"/>
      <c r="RUS44" s="231"/>
      <c r="RUT44" s="231"/>
      <c r="RUU44" s="231"/>
      <c r="RUV44" s="231"/>
      <c r="RUW44" s="231"/>
      <c r="RUX44" s="231"/>
      <c r="RUY44" s="231"/>
      <c r="RUZ44" s="231"/>
      <c r="RVA44" s="231"/>
      <c r="RVB44" s="231"/>
      <c r="RVC44" s="231"/>
      <c r="RVD44" s="231"/>
      <c r="RVE44" s="231"/>
      <c r="RVF44" s="231"/>
      <c r="RVG44" s="231"/>
      <c r="RVH44" s="231"/>
      <c r="RVI44" s="231"/>
      <c r="RVJ44" s="231"/>
      <c r="RVK44" s="231"/>
      <c r="RVL44" s="231"/>
      <c r="RVM44" s="231"/>
      <c r="RVN44" s="231"/>
      <c r="RVO44" s="231"/>
      <c r="RVP44" s="231"/>
      <c r="RVQ44" s="231"/>
      <c r="RVR44" s="231"/>
      <c r="RVS44" s="231"/>
      <c r="RVT44" s="231"/>
      <c r="RVU44" s="231"/>
      <c r="RVV44" s="231"/>
      <c r="RVW44" s="231"/>
      <c r="RVX44" s="231"/>
      <c r="RVY44" s="231"/>
      <c r="RVZ44" s="231"/>
      <c r="RWA44" s="231"/>
      <c r="RWB44" s="231"/>
      <c r="RWC44" s="231"/>
      <c r="RWD44" s="231"/>
      <c r="RWE44" s="231"/>
      <c r="RWF44" s="231"/>
      <c r="RWG44" s="231"/>
      <c r="RWH44" s="231"/>
      <c r="RWI44" s="231"/>
      <c r="RWJ44" s="231"/>
      <c r="RWK44" s="231"/>
      <c r="RWL44" s="231"/>
      <c r="RWM44" s="231"/>
      <c r="RWN44" s="231"/>
      <c r="RWO44" s="231"/>
      <c r="RWP44" s="231"/>
      <c r="RWQ44" s="231"/>
      <c r="RWR44" s="231"/>
      <c r="RWS44" s="231"/>
      <c r="RWT44" s="231"/>
      <c r="RWU44" s="231"/>
      <c r="RWV44" s="231"/>
      <c r="RWW44" s="231"/>
      <c r="RWX44" s="231"/>
      <c r="RWY44" s="231"/>
      <c r="RWZ44" s="231"/>
      <c r="RXA44" s="231"/>
      <c r="RXB44" s="231"/>
      <c r="RXC44" s="231"/>
      <c r="RXD44" s="231"/>
      <c r="RXE44" s="231"/>
      <c r="RXF44" s="231"/>
      <c r="RXG44" s="231"/>
      <c r="RXH44" s="231"/>
      <c r="RXI44" s="231"/>
      <c r="RXJ44" s="231"/>
      <c r="RXK44" s="231"/>
      <c r="RXL44" s="231"/>
      <c r="RXM44" s="231"/>
      <c r="RXN44" s="231"/>
      <c r="RXO44" s="231"/>
      <c r="RXP44" s="231"/>
      <c r="RXQ44" s="231"/>
      <c r="RXR44" s="231"/>
      <c r="RXS44" s="231"/>
      <c r="RXT44" s="231"/>
      <c r="RXU44" s="231"/>
      <c r="RXV44" s="231"/>
      <c r="RXW44" s="231"/>
      <c r="RXX44" s="231"/>
      <c r="RXY44" s="231"/>
      <c r="RXZ44" s="231"/>
      <c r="RYA44" s="231"/>
      <c r="RYB44" s="231"/>
      <c r="RYC44" s="231"/>
      <c r="RYD44" s="231"/>
      <c r="RYE44" s="231"/>
      <c r="RYF44" s="231"/>
      <c r="RYG44" s="231"/>
      <c r="RYH44" s="231"/>
      <c r="RYI44" s="231"/>
      <c r="RYJ44" s="231"/>
      <c r="RYK44" s="231"/>
      <c r="RYL44" s="231"/>
      <c r="RYM44" s="231"/>
      <c r="RYN44" s="231"/>
      <c r="RYO44" s="231"/>
      <c r="RYP44" s="231"/>
      <c r="RYQ44" s="231"/>
      <c r="RYR44" s="231"/>
      <c r="RYS44" s="231"/>
      <c r="RYT44" s="231"/>
      <c r="RYU44" s="231"/>
      <c r="RYV44" s="231"/>
      <c r="RYW44" s="231"/>
      <c r="RYX44" s="231"/>
      <c r="RYY44" s="231"/>
      <c r="RYZ44" s="231"/>
      <c r="RZA44" s="231"/>
      <c r="RZB44" s="231"/>
      <c r="RZC44" s="231"/>
      <c r="RZD44" s="231"/>
      <c r="RZE44" s="231"/>
      <c r="RZF44" s="231"/>
      <c r="RZG44" s="231"/>
      <c r="RZH44" s="231"/>
      <c r="RZI44" s="231"/>
      <c r="RZJ44" s="231"/>
      <c r="RZK44" s="231"/>
      <c r="RZL44" s="231"/>
      <c r="RZM44" s="231"/>
      <c r="RZN44" s="231"/>
      <c r="RZO44" s="231"/>
      <c r="RZP44" s="231"/>
      <c r="RZQ44" s="231"/>
      <c r="RZR44" s="231"/>
      <c r="RZS44" s="231"/>
      <c r="RZT44" s="231"/>
      <c r="RZU44" s="231"/>
      <c r="RZV44" s="231"/>
      <c r="RZW44" s="231"/>
      <c r="RZX44" s="231"/>
      <c r="RZY44" s="231"/>
      <c r="RZZ44" s="231"/>
      <c r="SAA44" s="231"/>
      <c r="SAB44" s="231"/>
      <c r="SAC44" s="231"/>
      <c r="SAD44" s="231"/>
      <c r="SAE44" s="231"/>
      <c r="SAF44" s="231"/>
      <c r="SAG44" s="231"/>
      <c r="SAH44" s="231"/>
      <c r="SAI44" s="231"/>
      <c r="SAJ44" s="231"/>
      <c r="SAK44" s="231"/>
      <c r="SAL44" s="231"/>
      <c r="SAM44" s="231"/>
      <c r="SAN44" s="231"/>
      <c r="SAO44" s="231"/>
      <c r="SAP44" s="231"/>
      <c r="SAQ44" s="231"/>
      <c r="SAR44" s="231"/>
      <c r="SAS44" s="231"/>
      <c r="SAT44" s="231"/>
      <c r="SAU44" s="231"/>
      <c r="SAV44" s="231"/>
      <c r="SAW44" s="231"/>
      <c r="SAX44" s="231"/>
      <c r="SAY44" s="231"/>
      <c r="SAZ44" s="231"/>
      <c r="SBA44" s="231"/>
      <c r="SBB44" s="231"/>
      <c r="SBC44" s="231"/>
      <c r="SBD44" s="231"/>
      <c r="SBE44" s="231"/>
      <c r="SBF44" s="231"/>
      <c r="SBG44" s="231"/>
      <c r="SBH44" s="231"/>
      <c r="SBI44" s="231"/>
      <c r="SBJ44" s="231"/>
      <c r="SBK44" s="231"/>
      <c r="SBL44" s="231"/>
      <c r="SBM44" s="231"/>
      <c r="SBN44" s="231"/>
      <c r="SBO44" s="231"/>
      <c r="SBP44" s="231"/>
      <c r="SBQ44" s="231"/>
      <c r="SBR44" s="231"/>
      <c r="SBS44" s="231"/>
      <c r="SBT44" s="231"/>
      <c r="SBU44" s="231"/>
      <c r="SBV44" s="231"/>
      <c r="SBW44" s="231"/>
      <c r="SBX44" s="231"/>
      <c r="SBY44" s="231"/>
      <c r="SBZ44" s="231"/>
      <c r="SCA44" s="231"/>
      <c r="SCB44" s="231"/>
      <c r="SCC44" s="231"/>
      <c r="SCD44" s="231"/>
      <c r="SCE44" s="231"/>
      <c r="SCF44" s="231"/>
      <c r="SCG44" s="231"/>
      <c r="SCH44" s="231"/>
      <c r="SCI44" s="231"/>
      <c r="SCJ44" s="231"/>
      <c r="SCK44" s="231"/>
      <c r="SCL44" s="231"/>
      <c r="SCM44" s="231"/>
      <c r="SCN44" s="231"/>
      <c r="SCO44" s="231"/>
      <c r="SCP44" s="231"/>
      <c r="SCQ44" s="231"/>
      <c r="SCR44" s="231"/>
      <c r="SCS44" s="231"/>
      <c r="SCT44" s="231"/>
      <c r="SCU44" s="231"/>
      <c r="SCV44" s="231"/>
      <c r="SCW44" s="231"/>
      <c r="SCX44" s="231"/>
      <c r="SCY44" s="231"/>
      <c r="SCZ44" s="231"/>
      <c r="SDA44" s="231"/>
      <c r="SDB44" s="231"/>
      <c r="SDC44" s="231"/>
      <c r="SDD44" s="231"/>
      <c r="SDE44" s="231"/>
      <c r="SDF44" s="231"/>
      <c r="SDG44" s="231"/>
      <c r="SDH44" s="231"/>
      <c r="SDI44" s="231"/>
      <c r="SDJ44" s="231"/>
      <c r="SDK44" s="231"/>
      <c r="SDL44" s="231"/>
      <c r="SDM44" s="231"/>
      <c r="SDN44" s="231"/>
      <c r="SDO44" s="231"/>
      <c r="SDP44" s="231"/>
      <c r="SDQ44" s="231"/>
      <c r="SDR44" s="231"/>
      <c r="SDS44" s="231"/>
      <c r="SDT44" s="231"/>
      <c r="SDU44" s="231"/>
      <c r="SDV44" s="231"/>
      <c r="SDW44" s="231"/>
      <c r="SDX44" s="231"/>
      <c r="SDY44" s="231"/>
      <c r="SDZ44" s="231"/>
      <c r="SEA44" s="231"/>
      <c r="SEB44" s="231"/>
      <c r="SEC44" s="231"/>
      <c r="SED44" s="231"/>
      <c r="SEE44" s="231"/>
      <c r="SEF44" s="231"/>
      <c r="SEG44" s="231"/>
      <c r="SEH44" s="231"/>
      <c r="SEI44" s="231"/>
      <c r="SEJ44" s="231"/>
      <c r="SEK44" s="231"/>
      <c r="SEL44" s="231"/>
      <c r="SEM44" s="231"/>
      <c r="SEN44" s="231"/>
      <c r="SEO44" s="231"/>
      <c r="SEP44" s="231"/>
      <c r="SEQ44" s="231"/>
      <c r="SER44" s="231"/>
      <c r="SES44" s="231"/>
      <c r="SET44" s="231"/>
      <c r="SEU44" s="231"/>
      <c r="SEV44" s="231"/>
      <c r="SEW44" s="231"/>
      <c r="SEX44" s="231"/>
      <c r="SEY44" s="231"/>
      <c r="SEZ44" s="231"/>
      <c r="SFA44" s="231"/>
      <c r="SFB44" s="231"/>
      <c r="SFC44" s="231"/>
      <c r="SFD44" s="231"/>
      <c r="SFE44" s="231"/>
      <c r="SFF44" s="231"/>
      <c r="SFG44" s="231"/>
      <c r="SFH44" s="231"/>
      <c r="SFI44" s="231"/>
      <c r="SFJ44" s="231"/>
      <c r="SFK44" s="231"/>
      <c r="SFL44" s="231"/>
      <c r="SFM44" s="231"/>
      <c r="SFN44" s="231"/>
      <c r="SFO44" s="231"/>
      <c r="SFP44" s="231"/>
      <c r="SFQ44" s="231"/>
      <c r="SFR44" s="231"/>
      <c r="SFS44" s="231"/>
      <c r="SFT44" s="231"/>
      <c r="SFU44" s="231"/>
      <c r="SFV44" s="231"/>
      <c r="SFW44" s="231"/>
      <c r="SFX44" s="231"/>
      <c r="SFY44" s="231"/>
      <c r="SFZ44" s="231"/>
      <c r="SGA44" s="231"/>
      <c r="SGB44" s="231"/>
      <c r="SGC44" s="231"/>
      <c r="SGD44" s="231"/>
      <c r="SGE44" s="231"/>
      <c r="SGF44" s="231"/>
      <c r="SGG44" s="231"/>
      <c r="SGH44" s="231"/>
      <c r="SGI44" s="231"/>
      <c r="SGJ44" s="231"/>
      <c r="SGK44" s="231"/>
      <c r="SGL44" s="231"/>
      <c r="SGM44" s="231"/>
      <c r="SGN44" s="231"/>
      <c r="SGO44" s="231"/>
      <c r="SGP44" s="231"/>
      <c r="SGQ44" s="231"/>
      <c r="SGR44" s="231"/>
      <c r="SGS44" s="231"/>
      <c r="SGT44" s="231"/>
      <c r="SGU44" s="231"/>
      <c r="SGV44" s="231"/>
      <c r="SGW44" s="231"/>
      <c r="SGX44" s="231"/>
      <c r="SGY44" s="231"/>
      <c r="SGZ44" s="231"/>
      <c r="SHA44" s="231"/>
      <c r="SHB44" s="231"/>
      <c r="SHC44" s="231"/>
      <c r="SHD44" s="231"/>
      <c r="SHE44" s="231"/>
      <c r="SHF44" s="231"/>
      <c r="SHG44" s="231"/>
      <c r="SHH44" s="231"/>
      <c r="SHI44" s="231"/>
      <c r="SHJ44" s="231"/>
      <c r="SHK44" s="231"/>
      <c r="SHL44" s="231"/>
      <c r="SHM44" s="231"/>
      <c r="SHN44" s="231"/>
      <c r="SHO44" s="231"/>
      <c r="SHP44" s="231"/>
      <c r="SHQ44" s="231"/>
      <c r="SHR44" s="231"/>
      <c r="SHS44" s="231"/>
      <c r="SHT44" s="231"/>
      <c r="SHU44" s="231"/>
      <c r="SHV44" s="231"/>
      <c r="SHW44" s="231"/>
      <c r="SHX44" s="231"/>
      <c r="SHY44" s="231"/>
      <c r="SHZ44" s="231"/>
      <c r="SIA44" s="231"/>
      <c r="SIB44" s="231"/>
      <c r="SIC44" s="231"/>
      <c r="SID44" s="231"/>
      <c r="SIE44" s="231"/>
      <c r="SIF44" s="231"/>
      <c r="SIG44" s="231"/>
      <c r="SIH44" s="231"/>
      <c r="SII44" s="231"/>
      <c r="SIJ44" s="231"/>
      <c r="SIK44" s="231"/>
      <c r="SIL44" s="231"/>
      <c r="SIM44" s="231"/>
      <c r="SIN44" s="231"/>
      <c r="SIO44" s="231"/>
      <c r="SIP44" s="231"/>
      <c r="SIQ44" s="231"/>
      <c r="SIR44" s="231"/>
      <c r="SIS44" s="231"/>
      <c r="SIT44" s="231"/>
      <c r="SIU44" s="231"/>
      <c r="SIV44" s="231"/>
      <c r="SIW44" s="231"/>
      <c r="SIX44" s="231"/>
      <c r="SIY44" s="231"/>
      <c r="SIZ44" s="231"/>
      <c r="SJA44" s="231"/>
      <c r="SJB44" s="231"/>
      <c r="SJC44" s="231"/>
      <c r="SJD44" s="231"/>
      <c r="SJE44" s="231"/>
      <c r="SJF44" s="231"/>
      <c r="SJG44" s="231"/>
      <c r="SJH44" s="231"/>
      <c r="SJI44" s="231"/>
      <c r="SJJ44" s="231"/>
      <c r="SJK44" s="231"/>
      <c r="SJL44" s="231"/>
      <c r="SJM44" s="231"/>
      <c r="SJN44" s="231"/>
      <c r="SJO44" s="231"/>
      <c r="SJP44" s="231"/>
      <c r="SJQ44" s="231"/>
      <c r="SJR44" s="231"/>
      <c r="SJS44" s="231"/>
      <c r="SJT44" s="231"/>
      <c r="SJU44" s="231"/>
      <c r="SJV44" s="231"/>
      <c r="SJW44" s="231"/>
      <c r="SJX44" s="231"/>
      <c r="SJY44" s="231"/>
      <c r="SJZ44" s="231"/>
      <c r="SKA44" s="231"/>
      <c r="SKB44" s="231"/>
      <c r="SKC44" s="231"/>
      <c r="SKD44" s="231"/>
      <c r="SKE44" s="231"/>
      <c r="SKF44" s="231"/>
      <c r="SKG44" s="231"/>
      <c r="SKH44" s="231"/>
      <c r="SKI44" s="231"/>
      <c r="SKJ44" s="231"/>
      <c r="SKK44" s="231"/>
      <c r="SKL44" s="231"/>
      <c r="SKM44" s="231"/>
      <c r="SKN44" s="231"/>
      <c r="SKO44" s="231"/>
      <c r="SKP44" s="231"/>
      <c r="SKQ44" s="231"/>
      <c r="SKR44" s="231"/>
      <c r="SKS44" s="231"/>
      <c r="SKT44" s="231"/>
      <c r="SKU44" s="231"/>
      <c r="SKV44" s="231"/>
      <c r="SKW44" s="231"/>
      <c r="SKX44" s="231"/>
      <c r="SKY44" s="231"/>
      <c r="SKZ44" s="231"/>
      <c r="SLA44" s="231"/>
      <c r="SLB44" s="231"/>
      <c r="SLC44" s="231"/>
      <c r="SLD44" s="231"/>
      <c r="SLE44" s="231"/>
      <c r="SLF44" s="231"/>
      <c r="SLG44" s="231"/>
      <c r="SLH44" s="231"/>
      <c r="SLI44" s="231"/>
      <c r="SLJ44" s="231"/>
      <c r="SLK44" s="231"/>
      <c r="SLL44" s="231"/>
      <c r="SLM44" s="231"/>
      <c r="SLN44" s="231"/>
      <c r="SLO44" s="231"/>
      <c r="SLP44" s="231"/>
      <c r="SLQ44" s="231"/>
      <c r="SLR44" s="231"/>
      <c r="SLS44" s="231"/>
      <c r="SLT44" s="231"/>
      <c r="SLU44" s="231"/>
      <c r="SLV44" s="231"/>
      <c r="SLW44" s="231"/>
      <c r="SLX44" s="231"/>
      <c r="SLY44" s="231"/>
      <c r="SLZ44" s="231"/>
      <c r="SMA44" s="231"/>
      <c r="SMB44" s="231"/>
      <c r="SMC44" s="231"/>
      <c r="SMD44" s="231"/>
      <c r="SME44" s="231"/>
      <c r="SMF44" s="231"/>
      <c r="SMG44" s="231"/>
      <c r="SMH44" s="231"/>
      <c r="SMI44" s="231"/>
      <c r="SMJ44" s="231"/>
      <c r="SMK44" s="231"/>
      <c r="SML44" s="231"/>
      <c r="SMM44" s="231"/>
      <c r="SMN44" s="231"/>
      <c r="SMO44" s="231"/>
      <c r="SMP44" s="231"/>
      <c r="SMQ44" s="231"/>
      <c r="SMR44" s="231"/>
      <c r="SMS44" s="231"/>
      <c r="SMT44" s="231"/>
      <c r="SMU44" s="231"/>
      <c r="SMV44" s="231"/>
      <c r="SMW44" s="231"/>
      <c r="SMX44" s="231"/>
      <c r="SMY44" s="231"/>
      <c r="SMZ44" s="231"/>
      <c r="SNA44" s="231"/>
      <c r="SNB44" s="231"/>
      <c r="SNC44" s="231"/>
      <c r="SND44" s="231"/>
      <c r="SNE44" s="231"/>
      <c r="SNF44" s="231"/>
      <c r="SNG44" s="231"/>
      <c r="SNH44" s="231"/>
      <c r="SNI44" s="231"/>
      <c r="SNJ44" s="231"/>
      <c r="SNK44" s="231"/>
      <c r="SNL44" s="231"/>
      <c r="SNM44" s="231"/>
      <c r="SNN44" s="231"/>
      <c r="SNO44" s="231"/>
      <c r="SNP44" s="231"/>
      <c r="SNQ44" s="231"/>
      <c r="SNR44" s="231"/>
      <c r="SNS44" s="231"/>
      <c r="SNT44" s="231"/>
      <c r="SNU44" s="231"/>
      <c r="SNV44" s="231"/>
      <c r="SNW44" s="231"/>
      <c r="SNX44" s="231"/>
      <c r="SNY44" s="231"/>
      <c r="SNZ44" s="231"/>
      <c r="SOA44" s="231"/>
      <c r="SOB44" s="231"/>
      <c r="SOC44" s="231"/>
      <c r="SOD44" s="231"/>
      <c r="SOE44" s="231"/>
      <c r="SOF44" s="231"/>
      <c r="SOG44" s="231"/>
      <c r="SOH44" s="231"/>
      <c r="SOI44" s="231"/>
      <c r="SOJ44" s="231"/>
      <c r="SOK44" s="231"/>
      <c r="SOL44" s="231"/>
      <c r="SOM44" s="231"/>
      <c r="SON44" s="231"/>
      <c r="SOO44" s="231"/>
      <c r="SOP44" s="231"/>
      <c r="SOQ44" s="231"/>
      <c r="SOR44" s="231"/>
      <c r="SOS44" s="231"/>
      <c r="SOT44" s="231"/>
      <c r="SOU44" s="231"/>
      <c r="SOV44" s="231"/>
      <c r="SOW44" s="231"/>
      <c r="SOX44" s="231"/>
      <c r="SOY44" s="231"/>
      <c r="SOZ44" s="231"/>
      <c r="SPA44" s="231"/>
      <c r="SPB44" s="231"/>
      <c r="SPC44" s="231"/>
      <c r="SPD44" s="231"/>
      <c r="SPE44" s="231"/>
      <c r="SPF44" s="231"/>
      <c r="SPG44" s="231"/>
      <c r="SPH44" s="231"/>
      <c r="SPI44" s="231"/>
      <c r="SPJ44" s="231"/>
      <c r="SPK44" s="231"/>
      <c r="SPL44" s="231"/>
      <c r="SPM44" s="231"/>
      <c r="SPN44" s="231"/>
      <c r="SPO44" s="231"/>
      <c r="SPP44" s="231"/>
      <c r="SPQ44" s="231"/>
      <c r="SPR44" s="231"/>
      <c r="SPS44" s="231"/>
      <c r="SPT44" s="231"/>
      <c r="SPU44" s="231"/>
      <c r="SPV44" s="231"/>
      <c r="SPW44" s="231"/>
      <c r="SPX44" s="231"/>
      <c r="SPY44" s="231"/>
      <c r="SPZ44" s="231"/>
      <c r="SQA44" s="231"/>
      <c r="SQB44" s="231"/>
      <c r="SQC44" s="231"/>
      <c r="SQD44" s="231"/>
      <c r="SQE44" s="231"/>
      <c r="SQF44" s="231"/>
      <c r="SQG44" s="231"/>
      <c r="SQH44" s="231"/>
      <c r="SQI44" s="231"/>
      <c r="SQJ44" s="231"/>
      <c r="SQK44" s="231"/>
      <c r="SQL44" s="231"/>
      <c r="SQM44" s="231"/>
      <c r="SQN44" s="231"/>
      <c r="SQO44" s="231"/>
      <c r="SQP44" s="231"/>
      <c r="SQQ44" s="231"/>
      <c r="SQR44" s="231"/>
      <c r="SQS44" s="231"/>
      <c r="SQT44" s="231"/>
      <c r="SQU44" s="231"/>
      <c r="SQV44" s="231"/>
      <c r="SQW44" s="231"/>
      <c r="SQX44" s="231"/>
      <c r="SQY44" s="231"/>
      <c r="SQZ44" s="231"/>
      <c r="SRA44" s="231"/>
      <c r="SRB44" s="231"/>
      <c r="SRC44" s="231"/>
      <c r="SRD44" s="231"/>
      <c r="SRE44" s="231"/>
      <c r="SRF44" s="231"/>
      <c r="SRG44" s="231"/>
      <c r="SRH44" s="231"/>
      <c r="SRI44" s="231"/>
      <c r="SRJ44" s="231"/>
      <c r="SRK44" s="231"/>
      <c r="SRL44" s="231"/>
      <c r="SRM44" s="231"/>
      <c r="SRN44" s="231"/>
      <c r="SRO44" s="231"/>
      <c r="SRP44" s="231"/>
      <c r="SRQ44" s="231"/>
      <c r="SRR44" s="231"/>
      <c r="SRS44" s="231"/>
      <c r="SRT44" s="231"/>
      <c r="SRU44" s="231"/>
      <c r="SRV44" s="231"/>
      <c r="SRW44" s="231"/>
      <c r="SRX44" s="231"/>
      <c r="SRY44" s="231"/>
      <c r="SRZ44" s="231"/>
      <c r="SSA44" s="231"/>
      <c r="SSB44" s="231"/>
      <c r="SSC44" s="231"/>
      <c r="SSD44" s="231"/>
      <c r="SSE44" s="231"/>
      <c r="SSF44" s="231"/>
      <c r="SSG44" s="231"/>
      <c r="SSH44" s="231"/>
      <c r="SSI44" s="231"/>
      <c r="SSJ44" s="231"/>
      <c r="SSK44" s="231"/>
      <c r="SSL44" s="231"/>
      <c r="SSM44" s="231"/>
      <c r="SSN44" s="231"/>
      <c r="SSO44" s="231"/>
      <c r="SSP44" s="231"/>
      <c r="SSQ44" s="231"/>
      <c r="SSR44" s="231"/>
      <c r="SSS44" s="231"/>
      <c r="SST44" s="231"/>
      <c r="SSU44" s="231"/>
      <c r="SSV44" s="231"/>
      <c r="SSW44" s="231"/>
      <c r="SSX44" s="231"/>
      <c r="SSY44" s="231"/>
      <c r="SSZ44" s="231"/>
      <c r="STA44" s="231"/>
      <c r="STB44" s="231"/>
      <c r="STC44" s="231"/>
      <c r="STD44" s="231"/>
      <c r="STE44" s="231"/>
      <c r="STF44" s="231"/>
      <c r="STG44" s="231"/>
      <c r="STH44" s="231"/>
      <c r="STI44" s="231"/>
      <c r="STJ44" s="231"/>
      <c r="STK44" s="231"/>
      <c r="STL44" s="231"/>
      <c r="STM44" s="231"/>
      <c r="STN44" s="231"/>
      <c r="STO44" s="231"/>
      <c r="STP44" s="231"/>
      <c r="STQ44" s="231"/>
      <c r="STR44" s="231"/>
      <c r="STS44" s="231"/>
      <c r="STT44" s="231"/>
      <c r="STU44" s="231"/>
      <c r="STV44" s="231"/>
      <c r="STW44" s="231"/>
      <c r="STX44" s="231"/>
      <c r="STY44" s="231"/>
      <c r="STZ44" s="231"/>
      <c r="SUA44" s="231"/>
      <c r="SUB44" s="231"/>
      <c r="SUC44" s="231"/>
      <c r="SUD44" s="231"/>
      <c r="SUE44" s="231"/>
      <c r="SUF44" s="231"/>
      <c r="SUG44" s="231"/>
      <c r="SUH44" s="231"/>
      <c r="SUI44" s="231"/>
      <c r="SUJ44" s="231"/>
      <c r="SUK44" s="231"/>
      <c r="SUL44" s="231"/>
      <c r="SUM44" s="231"/>
      <c r="SUN44" s="231"/>
      <c r="SUO44" s="231"/>
      <c r="SUP44" s="231"/>
      <c r="SUQ44" s="231"/>
      <c r="SUR44" s="231"/>
      <c r="SUS44" s="231"/>
      <c r="SUT44" s="231"/>
      <c r="SUU44" s="231"/>
      <c r="SUV44" s="231"/>
      <c r="SUW44" s="231"/>
      <c r="SUX44" s="231"/>
      <c r="SUY44" s="231"/>
      <c r="SUZ44" s="231"/>
      <c r="SVA44" s="231"/>
      <c r="SVB44" s="231"/>
      <c r="SVC44" s="231"/>
      <c r="SVD44" s="231"/>
      <c r="SVE44" s="231"/>
      <c r="SVF44" s="231"/>
      <c r="SVG44" s="231"/>
      <c r="SVH44" s="231"/>
      <c r="SVI44" s="231"/>
      <c r="SVJ44" s="231"/>
      <c r="SVK44" s="231"/>
      <c r="SVL44" s="231"/>
      <c r="SVM44" s="231"/>
      <c r="SVN44" s="231"/>
      <c r="SVO44" s="231"/>
      <c r="SVP44" s="231"/>
      <c r="SVQ44" s="231"/>
      <c r="SVR44" s="231"/>
      <c r="SVS44" s="231"/>
      <c r="SVT44" s="231"/>
      <c r="SVU44" s="231"/>
      <c r="SVV44" s="231"/>
      <c r="SVW44" s="231"/>
      <c r="SVX44" s="231"/>
      <c r="SVY44" s="231"/>
      <c r="SVZ44" s="231"/>
      <c r="SWA44" s="231"/>
      <c r="SWB44" s="231"/>
      <c r="SWC44" s="231"/>
      <c r="SWD44" s="231"/>
      <c r="SWE44" s="231"/>
      <c r="SWF44" s="231"/>
      <c r="SWG44" s="231"/>
      <c r="SWH44" s="231"/>
      <c r="SWI44" s="231"/>
      <c r="SWJ44" s="231"/>
      <c r="SWK44" s="231"/>
      <c r="SWL44" s="231"/>
      <c r="SWM44" s="231"/>
      <c r="SWN44" s="231"/>
      <c r="SWO44" s="231"/>
      <c r="SWP44" s="231"/>
      <c r="SWQ44" s="231"/>
      <c r="SWR44" s="231"/>
      <c r="SWS44" s="231"/>
      <c r="SWT44" s="231"/>
      <c r="SWU44" s="231"/>
      <c r="SWV44" s="231"/>
      <c r="SWW44" s="231"/>
      <c r="SWX44" s="231"/>
      <c r="SWY44" s="231"/>
      <c r="SWZ44" s="231"/>
      <c r="SXA44" s="231"/>
      <c r="SXB44" s="231"/>
      <c r="SXC44" s="231"/>
      <c r="SXD44" s="231"/>
      <c r="SXE44" s="231"/>
      <c r="SXF44" s="231"/>
      <c r="SXG44" s="231"/>
      <c r="SXH44" s="231"/>
      <c r="SXI44" s="231"/>
      <c r="SXJ44" s="231"/>
      <c r="SXK44" s="231"/>
      <c r="SXL44" s="231"/>
      <c r="SXM44" s="231"/>
      <c r="SXN44" s="231"/>
      <c r="SXO44" s="231"/>
      <c r="SXP44" s="231"/>
      <c r="SXQ44" s="231"/>
      <c r="SXR44" s="231"/>
      <c r="SXS44" s="231"/>
      <c r="SXT44" s="231"/>
      <c r="SXU44" s="231"/>
      <c r="SXV44" s="231"/>
      <c r="SXW44" s="231"/>
      <c r="SXX44" s="231"/>
      <c r="SXY44" s="231"/>
      <c r="SXZ44" s="231"/>
      <c r="SYA44" s="231"/>
      <c r="SYB44" s="231"/>
      <c r="SYC44" s="231"/>
      <c r="SYD44" s="231"/>
      <c r="SYE44" s="231"/>
      <c r="SYF44" s="231"/>
      <c r="SYG44" s="231"/>
      <c r="SYH44" s="231"/>
      <c r="SYI44" s="231"/>
      <c r="SYJ44" s="231"/>
      <c r="SYK44" s="231"/>
      <c r="SYL44" s="231"/>
      <c r="SYM44" s="231"/>
      <c r="SYN44" s="231"/>
      <c r="SYO44" s="231"/>
      <c r="SYP44" s="231"/>
      <c r="SYQ44" s="231"/>
      <c r="SYR44" s="231"/>
      <c r="SYS44" s="231"/>
      <c r="SYT44" s="231"/>
      <c r="SYU44" s="231"/>
      <c r="SYV44" s="231"/>
      <c r="SYW44" s="231"/>
      <c r="SYX44" s="231"/>
      <c r="SYY44" s="231"/>
      <c r="SYZ44" s="231"/>
      <c r="SZA44" s="231"/>
      <c r="SZB44" s="231"/>
      <c r="SZC44" s="231"/>
      <c r="SZD44" s="231"/>
      <c r="SZE44" s="231"/>
      <c r="SZF44" s="231"/>
      <c r="SZG44" s="231"/>
      <c r="SZH44" s="231"/>
      <c r="SZI44" s="231"/>
      <c r="SZJ44" s="231"/>
      <c r="SZK44" s="231"/>
      <c r="SZL44" s="231"/>
      <c r="SZM44" s="231"/>
      <c r="SZN44" s="231"/>
      <c r="SZO44" s="231"/>
      <c r="SZP44" s="231"/>
      <c r="SZQ44" s="231"/>
      <c r="SZR44" s="231"/>
      <c r="SZS44" s="231"/>
      <c r="SZT44" s="231"/>
      <c r="SZU44" s="231"/>
      <c r="SZV44" s="231"/>
      <c r="SZW44" s="231"/>
      <c r="SZX44" s="231"/>
      <c r="SZY44" s="231"/>
      <c r="SZZ44" s="231"/>
      <c r="TAA44" s="231"/>
      <c r="TAB44" s="231"/>
      <c r="TAC44" s="231"/>
      <c r="TAD44" s="231"/>
      <c r="TAE44" s="231"/>
      <c r="TAF44" s="231"/>
      <c r="TAG44" s="231"/>
      <c r="TAH44" s="231"/>
      <c r="TAI44" s="231"/>
      <c r="TAJ44" s="231"/>
      <c r="TAK44" s="231"/>
      <c r="TAL44" s="231"/>
      <c r="TAM44" s="231"/>
      <c r="TAN44" s="231"/>
      <c r="TAO44" s="231"/>
      <c r="TAP44" s="231"/>
      <c r="TAQ44" s="231"/>
      <c r="TAR44" s="231"/>
      <c r="TAS44" s="231"/>
      <c r="TAT44" s="231"/>
      <c r="TAU44" s="231"/>
      <c r="TAV44" s="231"/>
      <c r="TAW44" s="231"/>
      <c r="TAX44" s="231"/>
      <c r="TAY44" s="231"/>
      <c r="TAZ44" s="231"/>
      <c r="TBA44" s="231"/>
      <c r="TBB44" s="231"/>
      <c r="TBC44" s="231"/>
      <c r="TBD44" s="231"/>
      <c r="TBE44" s="231"/>
      <c r="TBF44" s="231"/>
      <c r="TBG44" s="231"/>
      <c r="TBH44" s="231"/>
      <c r="TBI44" s="231"/>
      <c r="TBJ44" s="231"/>
      <c r="TBK44" s="231"/>
      <c r="TBL44" s="231"/>
      <c r="TBM44" s="231"/>
      <c r="TBN44" s="231"/>
      <c r="TBO44" s="231"/>
      <c r="TBP44" s="231"/>
      <c r="TBQ44" s="231"/>
      <c r="TBR44" s="231"/>
      <c r="TBS44" s="231"/>
      <c r="TBT44" s="231"/>
      <c r="TBU44" s="231"/>
      <c r="TBV44" s="231"/>
      <c r="TBW44" s="231"/>
      <c r="TBX44" s="231"/>
      <c r="TBY44" s="231"/>
      <c r="TBZ44" s="231"/>
      <c r="TCA44" s="231"/>
      <c r="TCB44" s="231"/>
      <c r="TCC44" s="231"/>
      <c r="TCD44" s="231"/>
      <c r="TCE44" s="231"/>
      <c r="TCF44" s="231"/>
      <c r="TCG44" s="231"/>
      <c r="TCH44" s="231"/>
      <c r="TCI44" s="231"/>
      <c r="TCJ44" s="231"/>
      <c r="TCK44" s="231"/>
      <c r="TCL44" s="231"/>
      <c r="TCM44" s="231"/>
      <c r="TCN44" s="231"/>
      <c r="TCO44" s="231"/>
      <c r="TCP44" s="231"/>
      <c r="TCQ44" s="231"/>
      <c r="TCR44" s="231"/>
      <c r="TCS44" s="231"/>
      <c r="TCT44" s="231"/>
      <c r="TCU44" s="231"/>
      <c r="TCV44" s="231"/>
      <c r="TCW44" s="231"/>
      <c r="TCX44" s="231"/>
      <c r="TCY44" s="231"/>
      <c r="TCZ44" s="231"/>
      <c r="TDA44" s="231"/>
      <c r="TDB44" s="231"/>
      <c r="TDC44" s="231"/>
      <c r="TDD44" s="231"/>
      <c r="TDE44" s="231"/>
      <c r="TDF44" s="231"/>
      <c r="TDG44" s="231"/>
      <c r="TDH44" s="231"/>
      <c r="TDI44" s="231"/>
      <c r="TDJ44" s="231"/>
      <c r="TDK44" s="231"/>
      <c r="TDL44" s="231"/>
      <c r="TDM44" s="231"/>
      <c r="TDN44" s="231"/>
      <c r="TDO44" s="231"/>
      <c r="TDP44" s="231"/>
      <c r="TDQ44" s="231"/>
      <c r="TDR44" s="231"/>
      <c r="TDS44" s="231"/>
      <c r="TDT44" s="231"/>
      <c r="TDU44" s="231"/>
      <c r="TDV44" s="231"/>
      <c r="TDW44" s="231"/>
      <c r="TDX44" s="231"/>
      <c r="TDY44" s="231"/>
      <c r="TDZ44" s="231"/>
      <c r="TEA44" s="231"/>
      <c r="TEB44" s="231"/>
      <c r="TEC44" s="231"/>
      <c r="TED44" s="231"/>
      <c r="TEE44" s="231"/>
      <c r="TEF44" s="231"/>
      <c r="TEG44" s="231"/>
      <c r="TEH44" s="231"/>
      <c r="TEI44" s="231"/>
      <c r="TEJ44" s="231"/>
      <c r="TEK44" s="231"/>
      <c r="TEL44" s="231"/>
      <c r="TEM44" s="231"/>
      <c r="TEN44" s="231"/>
      <c r="TEO44" s="231"/>
      <c r="TEP44" s="231"/>
      <c r="TEQ44" s="231"/>
      <c r="TER44" s="231"/>
      <c r="TES44" s="231"/>
      <c r="TET44" s="231"/>
      <c r="TEU44" s="231"/>
      <c r="TEV44" s="231"/>
      <c r="TEW44" s="231"/>
      <c r="TEX44" s="231"/>
      <c r="TEY44" s="231"/>
      <c r="TEZ44" s="231"/>
      <c r="TFA44" s="231"/>
      <c r="TFB44" s="231"/>
      <c r="TFC44" s="231"/>
      <c r="TFD44" s="231"/>
      <c r="TFE44" s="231"/>
      <c r="TFF44" s="231"/>
      <c r="TFG44" s="231"/>
      <c r="TFH44" s="231"/>
      <c r="TFI44" s="231"/>
      <c r="TFJ44" s="231"/>
      <c r="TFK44" s="231"/>
      <c r="TFL44" s="231"/>
      <c r="TFM44" s="231"/>
      <c r="TFN44" s="231"/>
      <c r="TFO44" s="231"/>
      <c r="TFP44" s="231"/>
      <c r="TFQ44" s="231"/>
      <c r="TFR44" s="231"/>
      <c r="TFS44" s="231"/>
      <c r="TFT44" s="231"/>
      <c r="TFU44" s="231"/>
      <c r="TFV44" s="231"/>
      <c r="TFW44" s="231"/>
      <c r="TFX44" s="231"/>
      <c r="TFY44" s="231"/>
      <c r="TFZ44" s="231"/>
      <c r="TGA44" s="231"/>
      <c r="TGB44" s="231"/>
      <c r="TGC44" s="231"/>
      <c r="TGD44" s="231"/>
      <c r="TGE44" s="231"/>
      <c r="TGF44" s="231"/>
      <c r="TGG44" s="231"/>
      <c r="TGH44" s="231"/>
      <c r="TGI44" s="231"/>
      <c r="TGJ44" s="231"/>
      <c r="TGK44" s="231"/>
      <c r="TGL44" s="231"/>
      <c r="TGM44" s="231"/>
      <c r="TGN44" s="231"/>
      <c r="TGO44" s="231"/>
      <c r="TGP44" s="231"/>
      <c r="TGQ44" s="231"/>
      <c r="TGR44" s="231"/>
      <c r="TGS44" s="231"/>
      <c r="TGT44" s="231"/>
      <c r="TGU44" s="231"/>
      <c r="TGV44" s="231"/>
      <c r="TGW44" s="231"/>
      <c r="TGX44" s="231"/>
      <c r="TGY44" s="231"/>
      <c r="TGZ44" s="231"/>
      <c r="THA44" s="231"/>
      <c r="THB44" s="231"/>
      <c r="THC44" s="231"/>
      <c r="THD44" s="231"/>
      <c r="THE44" s="231"/>
      <c r="THF44" s="231"/>
      <c r="THG44" s="231"/>
      <c r="THH44" s="231"/>
      <c r="THI44" s="231"/>
      <c r="THJ44" s="231"/>
      <c r="THK44" s="231"/>
      <c r="THL44" s="231"/>
      <c r="THM44" s="231"/>
      <c r="THN44" s="231"/>
      <c r="THO44" s="231"/>
      <c r="THP44" s="231"/>
      <c r="THQ44" s="231"/>
      <c r="THR44" s="231"/>
      <c r="THS44" s="231"/>
      <c r="THT44" s="231"/>
      <c r="THU44" s="231"/>
      <c r="THV44" s="231"/>
      <c r="THW44" s="231"/>
      <c r="THX44" s="231"/>
      <c r="THY44" s="231"/>
      <c r="THZ44" s="231"/>
      <c r="TIA44" s="231"/>
      <c r="TIB44" s="231"/>
      <c r="TIC44" s="231"/>
      <c r="TID44" s="231"/>
      <c r="TIE44" s="231"/>
      <c r="TIF44" s="231"/>
      <c r="TIG44" s="231"/>
      <c r="TIH44" s="231"/>
      <c r="TII44" s="231"/>
      <c r="TIJ44" s="231"/>
      <c r="TIK44" s="231"/>
      <c r="TIL44" s="231"/>
      <c r="TIM44" s="231"/>
      <c r="TIN44" s="231"/>
      <c r="TIO44" s="231"/>
      <c r="TIP44" s="231"/>
      <c r="TIQ44" s="231"/>
      <c r="TIR44" s="231"/>
      <c r="TIS44" s="231"/>
      <c r="TIT44" s="231"/>
      <c r="TIU44" s="231"/>
      <c r="TIV44" s="231"/>
      <c r="TIW44" s="231"/>
      <c r="TIX44" s="231"/>
      <c r="TIY44" s="231"/>
      <c r="TIZ44" s="231"/>
      <c r="TJA44" s="231"/>
      <c r="TJB44" s="231"/>
      <c r="TJC44" s="231"/>
      <c r="TJD44" s="231"/>
      <c r="TJE44" s="231"/>
      <c r="TJF44" s="231"/>
      <c r="TJG44" s="231"/>
      <c r="TJH44" s="231"/>
      <c r="TJI44" s="231"/>
      <c r="TJJ44" s="231"/>
      <c r="TJK44" s="231"/>
      <c r="TJL44" s="231"/>
      <c r="TJM44" s="231"/>
      <c r="TJN44" s="231"/>
      <c r="TJO44" s="231"/>
      <c r="TJP44" s="231"/>
      <c r="TJQ44" s="231"/>
      <c r="TJR44" s="231"/>
      <c r="TJS44" s="231"/>
      <c r="TJT44" s="231"/>
      <c r="TJU44" s="231"/>
      <c r="TJV44" s="231"/>
      <c r="TJW44" s="231"/>
      <c r="TJX44" s="231"/>
      <c r="TJY44" s="231"/>
      <c r="TJZ44" s="231"/>
      <c r="TKA44" s="231"/>
      <c r="TKB44" s="231"/>
      <c r="TKC44" s="231"/>
      <c r="TKD44" s="231"/>
      <c r="TKE44" s="231"/>
      <c r="TKF44" s="231"/>
      <c r="TKG44" s="231"/>
      <c r="TKH44" s="231"/>
      <c r="TKI44" s="231"/>
      <c r="TKJ44" s="231"/>
      <c r="TKK44" s="231"/>
      <c r="TKL44" s="231"/>
      <c r="TKM44" s="231"/>
      <c r="TKN44" s="231"/>
      <c r="TKO44" s="231"/>
      <c r="TKP44" s="231"/>
      <c r="TKQ44" s="231"/>
      <c r="TKR44" s="231"/>
      <c r="TKS44" s="231"/>
      <c r="TKT44" s="231"/>
      <c r="TKU44" s="231"/>
      <c r="TKV44" s="231"/>
      <c r="TKW44" s="231"/>
      <c r="TKX44" s="231"/>
      <c r="TKY44" s="231"/>
      <c r="TKZ44" s="231"/>
      <c r="TLA44" s="231"/>
      <c r="TLB44" s="231"/>
      <c r="TLC44" s="231"/>
      <c r="TLD44" s="231"/>
      <c r="TLE44" s="231"/>
      <c r="TLF44" s="231"/>
      <c r="TLG44" s="231"/>
      <c r="TLH44" s="231"/>
      <c r="TLI44" s="231"/>
      <c r="TLJ44" s="231"/>
      <c r="TLK44" s="231"/>
      <c r="TLL44" s="231"/>
      <c r="TLM44" s="231"/>
      <c r="TLN44" s="231"/>
      <c r="TLO44" s="231"/>
      <c r="TLP44" s="231"/>
      <c r="TLQ44" s="231"/>
      <c r="TLR44" s="231"/>
      <c r="TLS44" s="231"/>
      <c r="TLT44" s="231"/>
      <c r="TLU44" s="231"/>
      <c r="TLV44" s="231"/>
      <c r="TLW44" s="231"/>
      <c r="TLX44" s="231"/>
      <c r="TLY44" s="231"/>
      <c r="TLZ44" s="231"/>
      <c r="TMA44" s="231"/>
      <c r="TMB44" s="231"/>
      <c r="TMC44" s="231"/>
      <c r="TMD44" s="231"/>
      <c r="TME44" s="231"/>
      <c r="TMF44" s="231"/>
      <c r="TMG44" s="231"/>
      <c r="TMH44" s="231"/>
      <c r="TMI44" s="231"/>
      <c r="TMJ44" s="231"/>
      <c r="TMK44" s="231"/>
      <c r="TML44" s="231"/>
      <c r="TMM44" s="231"/>
      <c r="TMN44" s="231"/>
      <c r="TMO44" s="231"/>
      <c r="TMP44" s="231"/>
      <c r="TMQ44" s="231"/>
      <c r="TMR44" s="231"/>
      <c r="TMS44" s="231"/>
      <c r="TMT44" s="231"/>
      <c r="TMU44" s="231"/>
      <c r="TMV44" s="231"/>
      <c r="TMW44" s="231"/>
      <c r="TMX44" s="231"/>
      <c r="TMY44" s="231"/>
      <c r="TMZ44" s="231"/>
      <c r="TNA44" s="231"/>
      <c r="TNB44" s="231"/>
      <c r="TNC44" s="231"/>
      <c r="TND44" s="231"/>
      <c r="TNE44" s="231"/>
      <c r="TNF44" s="231"/>
      <c r="TNG44" s="231"/>
      <c r="TNH44" s="231"/>
      <c r="TNI44" s="231"/>
      <c r="TNJ44" s="231"/>
      <c r="TNK44" s="231"/>
      <c r="TNL44" s="231"/>
      <c r="TNM44" s="231"/>
      <c r="TNN44" s="231"/>
      <c r="TNO44" s="231"/>
      <c r="TNP44" s="231"/>
      <c r="TNQ44" s="231"/>
      <c r="TNR44" s="231"/>
      <c r="TNS44" s="231"/>
      <c r="TNT44" s="231"/>
      <c r="TNU44" s="231"/>
      <c r="TNV44" s="231"/>
      <c r="TNW44" s="231"/>
      <c r="TNX44" s="231"/>
      <c r="TNY44" s="231"/>
      <c r="TNZ44" s="231"/>
      <c r="TOA44" s="231"/>
      <c r="TOB44" s="231"/>
      <c r="TOC44" s="231"/>
      <c r="TOD44" s="231"/>
      <c r="TOE44" s="231"/>
      <c r="TOF44" s="231"/>
      <c r="TOG44" s="231"/>
      <c r="TOH44" s="231"/>
      <c r="TOI44" s="231"/>
      <c r="TOJ44" s="231"/>
      <c r="TOK44" s="231"/>
      <c r="TOL44" s="231"/>
      <c r="TOM44" s="231"/>
      <c r="TON44" s="231"/>
      <c r="TOO44" s="231"/>
      <c r="TOP44" s="231"/>
      <c r="TOQ44" s="231"/>
      <c r="TOR44" s="231"/>
      <c r="TOS44" s="231"/>
      <c r="TOT44" s="231"/>
      <c r="TOU44" s="231"/>
      <c r="TOV44" s="231"/>
      <c r="TOW44" s="231"/>
      <c r="TOX44" s="231"/>
      <c r="TOY44" s="231"/>
      <c r="TOZ44" s="231"/>
      <c r="TPA44" s="231"/>
      <c r="TPB44" s="231"/>
      <c r="TPC44" s="231"/>
      <c r="TPD44" s="231"/>
      <c r="TPE44" s="231"/>
      <c r="TPF44" s="231"/>
      <c r="TPG44" s="231"/>
      <c r="TPH44" s="231"/>
      <c r="TPI44" s="231"/>
      <c r="TPJ44" s="231"/>
      <c r="TPK44" s="231"/>
      <c r="TPL44" s="231"/>
      <c r="TPM44" s="231"/>
      <c r="TPN44" s="231"/>
      <c r="TPO44" s="231"/>
      <c r="TPP44" s="231"/>
      <c r="TPQ44" s="231"/>
      <c r="TPR44" s="231"/>
      <c r="TPS44" s="231"/>
      <c r="TPT44" s="231"/>
      <c r="TPU44" s="231"/>
      <c r="TPV44" s="231"/>
      <c r="TPW44" s="231"/>
      <c r="TPX44" s="231"/>
      <c r="TPY44" s="231"/>
      <c r="TPZ44" s="231"/>
      <c r="TQA44" s="231"/>
      <c r="TQB44" s="231"/>
      <c r="TQC44" s="231"/>
      <c r="TQD44" s="231"/>
      <c r="TQE44" s="231"/>
      <c r="TQF44" s="231"/>
      <c r="TQG44" s="231"/>
      <c r="TQH44" s="231"/>
      <c r="TQI44" s="231"/>
      <c r="TQJ44" s="231"/>
      <c r="TQK44" s="231"/>
      <c r="TQL44" s="231"/>
      <c r="TQM44" s="231"/>
      <c r="TQN44" s="231"/>
      <c r="TQO44" s="231"/>
      <c r="TQP44" s="231"/>
      <c r="TQQ44" s="231"/>
      <c r="TQR44" s="231"/>
      <c r="TQS44" s="231"/>
      <c r="TQT44" s="231"/>
      <c r="TQU44" s="231"/>
      <c r="TQV44" s="231"/>
      <c r="TQW44" s="231"/>
      <c r="TQX44" s="231"/>
      <c r="TQY44" s="231"/>
      <c r="TQZ44" s="231"/>
      <c r="TRA44" s="231"/>
      <c r="TRB44" s="231"/>
      <c r="TRC44" s="231"/>
      <c r="TRD44" s="231"/>
      <c r="TRE44" s="231"/>
      <c r="TRF44" s="231"/>
      <c r="TRG44" s="231"/>
      <c r="TRH44" s="231"/>
      <c r="TRI44" s="231"/>
      <c r="TRJ44" s="231"/>
      <c r="TRK44" s="231"/>
      <c r="TRL44" s="231"/>
      <c r="TRM44" s="231"/>
      <c r="TRN44" s="231"/>
      <c r="TRO44" s="231"/>
      <c r="TRP44" s="231"/>
      <c r="TRQ44" s="231"/>
      <c r="TRR44" s="231"/>
      <c r="TRS44" s="231"/>
      <c r="TRT44" s="231"/>
      <c r="TRU44" s="231"/>
      <c r="TRV44" s="231"/>
      <c r="TRW44" s="231"/>
      <c r="TRX44" s="231"/>
      <c r="TRY44" s="231"/>
      <c r="TRZ44" s="231"/>
      <c r="TSA44" s="231"/>
      <c r="TSB44" s="231"/>
      <c r="TSC44" s="231"/>
      <c r="TSD44" s="231"/>
      <c r="TSE44" s="231"/>
      <c r="TSF44" s="231"/>
      <c r="TSG44" s="231"/>
      <c r="TSH44" s="231"/>
      <c r="TSI44" s="231"/>
      <c r="TSJ44" s="231"/>
      <c r="TSK44" s="231"/>
      <c r="TSL44" s="231"/>
      <c r="TSM44" s="231"/>
      <c r="TSN44" s="231"/>
      <c r="TSO44" s="231"/>
      <c r="TSP44" s="231"/>
      <c r="TSQ44" s="231"/>
      <c r="TSR44" s="231"/>
      <c r="TSS44" s="231"/>
      <c r="TST44" s="231"/>
      <c r="TSU44" s="231"/>
      <c r="TSV44" s="231"/>
      <c r="TSW44" s="231"/>
      <c r="TSX44" s="231"/>
      <c r="TSY44" s="231"/>
      <c r="TSZ44" s="231"/>
      <c r="TTA44" s="231"/>
      <c r="TTB44" s="231"/>
      <c r="TTC44" s="231"/>
      <c r="TTD44" s="231"/>
      <c r="TTE44" s="231"/>
      <c r="TTF44" s="231"/>
      <c r="TTG44" s="231"/>
      <c r="TTH44" s="231"/>
      <c r="TTI44" s="231"/>
      <c r="TTJ44" s="231"/>
      <c r="TTK44" s="231"/>
      <c r="TTL44" s="231"/>
      <c r="TTM44" s="231"/>
      <c r="TTN44" s="231"/>
      <c r="TTO44" s="231"/>
      <c r="TTP44" s="231"/>
      <c r="TTQ44" s="231"/>
      <c r="TTR44" s="231"/>
      <c r="TTS44" s="231"/>
      <c r="TTT44" s="231"/>
      <c r="TTU44" s="231"/>
      <c r="TTV44" s="231"/>
      <c r="TTW44" s="231"/>
      <c r="TTX44" s="231"/>
      <c r="TTY44" s="231"/>
      <c r="TTZ44" s="231"/>
      <c r="TUA44" s="231"/>
      <c r="TUB44" s="231"/>
      <c r="TUC44" s="231"/>
      <c r="TUD44" s="231"/>
      <c r="TUE44" s="231"/>
      <c r="TUF44" s="231"/>
      <c r="TUG44" s="231"/>
      <c r="TUH44" s="231"/>
      <c r="TUI44" s="231"/>
      <c r="TUJ44" s="231"/>
      <c r="TUK44" s="231"/>
      <c r="TUL44" s="231"/>
      <c r="TUM44" s="231"/>
      <c r="TUN44" s="231"/>
      <c r="TUO44" s="231"/>
      <c r="TUP44" s="231"/>
      <c r="TUQ44" s="231"/>
      <c r="TUR44" s="231"/>
      <c r="TUS44" s="231"/>
      <c r="TUT44" s="231"/>
      <c r="TUU44" s="231"/>
      <c r="TUV44" s="231"/>
      <c r="TUW44" s="231"/>
      <c r="TUX44" s="231"/>
      <c r="TUY44" s="231"/>
      <c r="TUZ44" s="231"/>
      <c r="TVA44" s="231"/>
      <c r="TVB44" s="231"/>
      <c r="TVC44" s="231"/>
      <c r="TVD44" s="231"/>
      <c r="TVE44" s="231"/>
      <c r="TVF44" s="231"/>
      <c r="TVG44" s="231"/>
      <c r="TVH44" s="231"/>
      <c r="TVI44" s="231"/>
      <c r="TVJ44" s="231"/>
      <c r="TVK44" s="231"/>
      <c r="TVL44" s="231"/>
      <c r="TVM44" s="231"/>
      <c r="TVN44" s="231"/>
      <c r="TVO44" s="231"/>
      <c r="TVP44" s="231"/>
      <c r="TVQ44" s="231"/>
      <c r="TVR44" s="231"/>
      <c r="TVS44" s="231"/>
      <c r="TVT44" s="231"/>
      <c r="TVU44" s="231"/>
      <c r="TVV44" s="231"/>
      <c r="TVW44" s="231"/>
      <c r="TVX44" s="231"/>
      <c r="TVY44" s="231"/>
      <c r="TVZ44" s="231"/>
      <c r="TWA44" s="231"/>
      <c r="TWB44" s="231"/>
      <c r="TWC44" s="231"/>
      <c r="TWD44" s="231"/>
      <c r="TWE44" s="231"/>
      <c r="TWF44" s="231"/>
      <c r="TWG44" s="231"/>
      <c r="TWH44" s="231"/>
      <c r="TWI44" s="231"/>
      <c r="TWJ44" s="231"/>
      <c r="TWK44" s="231"/>
      <c r="TWL44" s="231"/>
      <c r="TWM44" s="231"/>
      <c r="TWN44" s="231"/>
      <c r="TWO44" s="231"/>
      <c r="TWP44" s="231"/>
      <c r="TWQ44" s="231"/>
      <c r="TWR44" s="231"/>
      <c r="TWS44" s="231"/>
      <c r="TWT44" s="231"/>
      <c r="TWU44" s="231"/>
      <c r="TWV44" s="231"/>
      <c r="TWW44" s="231"/>
      <c r="TWX44" s="231"/>
      <c r="TWY44" s="231"/>
      <c r="TWZ44" s="231"/>
      <c r="TXA44" s="231"/>
      <c r="TXB44" s="231"/>
      <c r="TXC44" s="231"/>
      <c r="TXD44" s="231"/>
      <c r="TXE44" s="231"/>
      <c r="TXF44" s="231"/>
      <c r="TXG44" s="231"/>
      <c r="TXH44" s="231"/>
      <c r="TXI44" s="231"/>
      <c r="TXJ44" s="231"/>
      <c r="TXK44" s="231"/>
      <c r="TXL44" s="231"/>
      <c r="TXM44" s="231"/>
      <c r="TXN44" s="231"/>
      <c r="TXO44" s="231"/>
      <c r="TXP44" s="231"/>
      <c r="TXQ44" s="231"/>
      <c r="TXR44" s="231"/>
      <c r="TXS44" s="231"/>
      <c r="TXT44" s="231"/>
      <c r="TXU44" s="231"/>
      <c r="TXV44" s="231"/>
      <c r="TXW44" s="231"/>
      <c r="TXX44" s="231"/>
      <c r="TXY44" s="231"/>
      <c r="TXZ44" s="231"/>
      <c r="TYA44" s="231"/>
      <c r="TYB44" s="231"/>
      <c r="TYC44" s="231"/>
      <c r="TYD44" s="231"/>
      <c r="TYE44" s="231"/>
      <c r="TYF44" s="231"/>
      <c r="TYG44" s="231"/>
      <c r="TYH44" s="231"/>
      <c r="TYI44" s="231"/>
      <c r="TYJ44" s="231"/>
      <c r="TYK44" s="231"/>
      <c r="TYL44" s="231"/>
      <c r="TYM44" s="231"/>
      <c r="TYN44" s="231"/>
      <c r="TYO44" s="231"/>
      <c r="TYP44" s="231"/>
      <c r="TYQ44" s="231"/>
      <c r="TYR44" s="231"/>
      <c r="TYS44" s="231"/>
      <c r="TYT44" s="231"/>
      <c r="TYU44" s="231"/>
      <c r="TYV44" s="231"/>
      <c r="TYW44" s="231"/>
      <c r="TYX44" s="231"/>
      <c r="TYY44" s="231"/>
      <c r="TYZ44" s="231"/>
      <c r="TZA44" s="231"/>
      <c r="TZB44" s="231"/>
      <c r="TZC44" s="231"/>
      <c r="TZD44" s="231"/>
      <c r="TZE44" s="231"/>
      <c r="TZF44" s="231"/>
      <c r="TZG44" s="231"/>
      <c r="TZH44" s="231"/>
      <c r="TZI44" s="231"/>
      <c r="TZJ44" s="231"/>
      <c r="TZK44" s="231"/>
      <c r="TZL44" s="231"/>
      <c r="TZM44" s="231"/>
      <c r="TZN44" s="231"/>
      <c r="TZO44" s="231"/>
      <c r="TZP44" s="231"/>
      <c r="TZQ44" s="231"/>
      <c r="TZR44" s="231"/>
      <c r="TZS44" s="231"/>
      <c r="TZT44" s="231"/>
      <c r="TZU44" s="231"/>
      <c r="TZV44" s="231"/>
      <c r="TZW44" s="231"/>
      <c r="TZX44" s="231"/>
      <c r="TZY44" s="231"/>
      <c r="TZZ44" s="231"/>
      <c r="UAA44" s="231"/>
      <c r="UAB44" s="231"/>
      <c r="UAC44" s="231"/>
      <c r="UAD44" s="231"/>
      <c r="UAE44" s="231"/>
      <c r="UAF44" s="231"/>
      <c r="UAG44" s="231"/>
      <c r="UAH44" s="231"/>
      <c r="UAI44" s="231"/>
      <c r="UAJ44" s="231"/>
      <c r="UAK44" s="231"/>
      <c r="UAL44" s="231"/>
      <c r="UAM44" s="231"/>
      <c r="UAN44" s="231"/>
      <c r="UAO44" s="231"/>
      <c r="UAP44" s="231"/>
      <c r="UAQ44" s="231"/>
      <c r="UAR44" s="231"/>
      <c r="UAS44" s="231"/>
      <c r="UAT44" s="231"/>
      <c r="UAU44" s="231"/>
      <c r="UAV44" s="231"/>
      <c r="UAW44" s="231"/>
      <c r="UAX44" s="231"/>
      <c r="UAY44" s="231"/>
      <c r="UAZ44" s="231"/>
      <c r="UBA44" s="231"/>
      <c r="UBB44" s="231"/>
      <c r="UBC44" s="231"/>
      <c r="UBD44" s="231"/>
      <c r="UBE44" s="231"/>
      <c r="UBF44" s="231"/>
      <c r="UBG44" s="231"/>
      <c r="UBH44" s="231"/>
      <c r="UBI44" s="231"/>
      <c r="UBJ44" s="231"/>
      <c r="UBK44" s="231"/>
      <c r="UBL44" s="231"/>
      <c r="UBM44" s="231"/>
      <c r="UBN44" s="231"/>
      <c r="UBO44" s="231"/>
      <c r="UBP44" s="231"/>
      <c r="UBQ44" s="231"/>
      <c r="UBR44" s="231"/>
      <c r="UBS44" s="231"/>
      <c r="UBT44" s="231"/>
      <c r="UBU44" s="231"/>
      <c r="UBV44" s="231"/>
      <c r="UBW44" s="231"/>
      <c r="UBX44" s="231"/>
      <c r="UBY44" s="231"/>
      <c r="UBZ44" s="231"/>
      <c r="UCA44" s="231"/>
      <c r="UCB44" s="231"/>
      <c r="UCC44" s="231"/>
      <c r="UCD44" s="231"/>
      <c r="UCE44" s="231"/>
      <c r="UCF44" s="231"/>
      <c r="UCG44" s="231"/>
      <c r="UCH44" s="231"/>
      <c r="UCI44" s="231"/>
      <c r="UCJ44" s="231"/>
      <c r="UCK44" s="231"/>
      <c r="UCL44" s="231"/>
      <c r="UCM44" s="231"/>
      <c r="UCN44" s="231"/>
      <c r="UCO44" s="231"/>
      <c r="UCP44" s="231"/>
      <c r="UCQ44" s="231"/>
      <c r="UCR44" s="231"/>
      <c r="UCS44" s="231"/>
      <c r="UCT44" s="231"/>
      <c r="UCU44" s="231"/>
      <c r="UCV44" s="231"/>
      <c r="UCW44" s="231"/>
      <c r="UCX44" s="231"/>
      <c r="UCY44" s="231"/>
      <c r="UCZ44" s="231"/>
      <c r="UDA44" s="231"/>
      <c r="UDB44" s="231"/>
      <c r="UDC44" s="231"/>
      <c r="UDD44" s="231"/>
      <c r="UDE44" s="231"/>
      <c r="UDF44" s="231"/>
      <c r="UDG44" s="231"/>
      <c r="UDH44" s="231"/>
      <c r="UDI44" s="231"/>
      <c r="UDJ44" s="231"/>
      <c r="UDK44" s="231"/>
      <c r="UDL44" s="231"/>
      <c r="UDM44" s="231"/>
      <c r="UDN44" s="231"/>
      <c r="UDO44" s="231"/>
      <c r="UDP44" s="231"/>
      <c r="UDQ44" s="231"/>
      <c r="UDR44" s="231"/>
      <c r="UDS44" s="231"/>
      <c r="UDT44" s="231"/>
      <c r="UDU44" s="231"/>
      <c r="UDV44" s="231"/>
      <c r="UDW44" s="231"/>
      <c r="UDX44" s="231"/>
      <c r="UDY44" s="231"/>
      <c r="UDZ44" s="231"/>
      <c r="UEA44" s="231"/>
      <c r="UEB44" s="231"/>
      <c r="UEC44" s="231"/>
      <c r="UED44" s="231"/>
      <c r="UEE44" s="231"/>
      <c r="UEF44" s="231"/>
      <c r="UEG44" s="231"/>
      <c r="UEH44" s="231"/>
      <c r="UEI44" s="231"/>
      <c r="UEJ44" s="231"/>
      <c r="UEK44" s="231"/>
      <c r="UEL44" s="231"/>
      <c r="UEM44" s="231"/>
      <c r="UEN44" s="231"/>
      <c r="UEO44" s="231"/>
      <c r="UEP44" s="231"/>
      <c r="UEQ44" s="231"/>
      <c r="UER44" s="231"/>
      <c r="UES44" s="231"/>
      <c r="UET44" s="231"/>
      <c r="UEU44" s="231"/>
      <c r="UEV44" s="231"/>
      <c r="UEW44" s="231"/>
      <c r="UEX44" s="231"/>
      <c r="UEY44" s="231"/>
      <c r="UEZ44" s="231"/>
      <c r="UFA44" s="231"/>
      <c r="UFB44" s="231"/>
      <c r="UFC44" s="231"/>
      <c r="UFD44" s="231"/>
      <c r="UFE44" s="231"/>
      <c r="UFF44" s="231"/>
      <c r="UFG44" s="231"/>
      <c r="UFH44" s="231"/>
      <c r="UFI44" s="231"/>
      <c r="UFJ44" s="231"/>
      <c r="UFK44" s="231"/>
      <c r="UFL44" s="231"/>
      <c r="UFM44" s="231"/>
      <c r="UFN44" s="231"/>
      <c r="UFO44" s="231"/>
      <c r="UFP44" s="231"/>
      <c r="UFQ44" s="231"/>
      <c r="UFR44" s="231"/>
      <c r="UFS44" s="231"/>
      <c r="UFT44" s="231"/>
      <c r="UFU44" s="231"/>
      <c r="UFV44" s="231"/>
      <c r="UFW44" s="231"/>
      <c r="UFX44" s="231"/>
      <c r="UFY44" s="231"/>
      <c r="UFZ44" s="231"/>
      <c r="UGA44" s="231"/>
      <c r="UGB44" s="231"/>
      <c r="UGC44" s="231"/>
      <c r="UGD44" s="231"/>
      <c r="UGE44" s="231"/>
      <c r="UGF44" s="231"/>
      <c r="UGG44" s="231"/>
      <c r="UGH44" s="231"/>
      <c r="UGI44" s="231"/>
      <c r="UGJ44" s="231"/>
      <c r="UGK44" s="231"/>
      <c r="UGL44" s="231"/>
      <c r="UGM44" s="231"/>
      <c r="UGN44" s="231"/>
      <c r="UGO44" s="231"/>
      <c r="UGP44" s="231"/>
      <c r="UGQ44" s="231"/>
      <c r="UGR44" s="231"/>
      <c r="UGS44" s="231"/>
      <c r="UGT44" s="231"/>
      <c r="UGU44" s="231"/>
      <c r="UGV44" s="231"/>
      <c r="UGW44" s="231"/>
      <c r="UGX44" s="231"/>
      <c r="UGY44" s="231"/>
      <c r="UGZ44" s="231"/>
      <c r="UHA44" s="231"/>
      <c r="UHB44" s="231"/>
      <c r="UHC44" s="231"/>
      <c r="UHD44" s="231"/>
      <c r="UHE44" s="231"/>
      <c r="UHF44" s="231"/>
      <c r="UHG44" s="231"/>
      <c r="UHH44" s="231"/>
      <c r="UHI44" s="231"/>
      <c r="UHJ44" s="231"/>
      <c r="UHK44" s="231"/>
      <c r="UHL44" s="231"/>
      <c r="UHM44" s="231"/>
      <c r="UHN44" s="231"/>
      <c r="UHO44" s="231"/>
      <c r="UHP44" s="231"/>
      <c r="UHQ44" s="231"/>
      <c r="UHR44" s="231"/>
      <c r="UHS44" s="231"/>
      <c r="UHT44" s="231"/>
      <c r="UHU44" s="231"/>
      <c r="UHV44" s="231"/>
      <c r="UHW44" s="231"/>
      <c r="UHX44" s="231"/>
      <c r="UHY44" s="231"/>
      <c r="UHZ44" s="231"/>
      <c r="UIA44" s="231"/>
      <c r="UIB44" s="231"/>
      <c r="UIC44" s="231"/>
      <c r="UID44" s="231"/>
      <c r="UIE44" s="231"/>
      <c r="UIF44" s="231"/>
      <c r="UIG44" s="231"/>
      <c r="UIH44" s="231"/>
      <c r="UII44" s="231"/>
      <c r="UIJ44" s="231"/>
      <c r="UIK44" s="231"/>
      <c r="UIL44" s="231"/>
      <c r="UIM44" s="231"/>
      <c r="UIN44" s="231"/>
      <c r="UIO44" s="231"/>
      <c r="UIP44" s="231"/>
      <c r="UIQ44" s="231"/>
      <c r="UIR44" s="231"/>
      <c r="UIS44" s="231"/>
      <c r="UIT44" s="231"/>
      <c r="UIU44" s="231"/>
      <c r="UIV44" s="231"/>
      <c r="UIW44" s="231"/>
      <c r="UIX44" s="231"/>
      <c r="UIY44" s="231"/>
      <c r="UIZ44" s="231"/>
      <c r="UJA44" s="231"/>
      <c r="UJB44" s="231"/>
      <c r="UJC44" s="231"/>
      <c r="UJD44" s="231"/>
      <c r="UJE44" s="231"/>
      <c r="UJF44" s="231"/>
      <c r="UJG44" s="231"/>
      <c r="UJH44" s="231"/>
      <c r="UJI44" s="231"/>
      <c r="UJJ44" s="231"/>
      <c r="UJK44" s="231"/>
      <c r="UJL44" s="231"/>
      <c r="UJM44" s="231"/>
      <c r="UJN44" s="231"/>
      <c r="UJO44" s="231"/>
      <c r="UJP44" s="231"/>
      <c r="UJQ44" s="231"/>
      <c r="UJR44" s="231"/>
      <c r="UJS44" s="231"/>
      <c r="UJT44" s="231"/>
      <c r="UJU44" s="231"/>
      <c r="UJV44" s="231"/>
      <c r="UJW44" s="231"/>
      <c r="UJX44" s="231"/>
      <c r="UJY44" s="231"/>
      <c r="UJZ44" s="231"/>
      <c r="UKA44" s="231"/>
      <c r="UKB44" s="231"/>
      <c r="UKC44" s="231"/>
      <c r="UKD44" s="231"/>
      <c r="UKE44" s="231"/>
      <c r="UKF44" s="231"/>
      <c r="UKG44" s="231"/>
      <c r="UKH44" s="231"/>
      <c r="UKI44" s="231"/>
      <c r="UKJ44" s="231"/>
      <c r="UKK44" s="231"/>
      <c r="UKL44" s="231"/>
      <c r="UKM44" s="231"/>
      <c r="UKN44" s="231"/>
      <c r="UKO44" s="231"/>
      <c r="UKP44" s="231"/>
      <c r="UKQ44" s="231"/>
      <c r="UKR44" s="231"/>
      <c r="UKS44" s="231"/>
      <c r="UKT44" s="231"/>
      <c r="UKU44" s="231"/>
      <c r="UKV44" s="231"/>
      <c r="UKW44" s="231"/>
      <c r="UKX44" s="231"/>
      <c r="UKY44" s="231"/>
      <c r="UKZ44" s="231"/>
      <c r="ULA44" s="231"/>
      <c r="ULB44" s="231"/>
      <c r="ULC44" s="231"/>
      <c r="ULD44" s="231"/>
      <c r="ULE44" s="231"/>
      <c r="ULF44" s="231"/>
      <c r="ULG44" s="231"/>
      <c r="ULH44" s="231"/>
      <c r="ULI44" s="231"/>
      <c r="ULJ44" s="231"/>
      <c r="ULK44" s="231"/>
      <c r="ULL44" s="231"/>
      <c r="ULM44" s="231"/>
      <c r="ULN44" s="231"/>
      <c r="ULO44" s="231"/>
      <c r="ULP44" s="231"/>
      <c r="ULQ44" s="231"/>
      <c r="ULR44" s="231"/>
      <c r="ULS44" s="231"/>
      <c r="ULT44" s="231"/>
      <c r="ULU44" s="231"/>
      <c r="ULV44" s="231"/>
      <c r="ULW44" s="231"/>
      <c r="ULX44" s="231"/>
      <c r="ULY44" s="231"/>
      <c r="ULZ44" s="231"/>
      <c r="UMA44" s="231"/>
      <c r="UMB44" s="231"/>
      <c r="UMC44" s="231"/>
      <c r="UMD44" s="231"/>
      <c r="UME44" s="231"/>
      <c r="UMF44" s="231"/>
      <c r="UMG44" s="231"/>
      <c r="UMH44" s="231"/>
      <c r="UMI44" s="231"/>
      <c r="UMJ44" s="231"/>
      <c r="UMK44" s="231"/>
      <c r="UML44" s="231"/>
      <c r="UMM44" s="231"/>
      <c r="UMN44" s="231"/>
      <c r="UMO44" s="231"/>
      <c r="UMP44" s="231"/>
      <c r="UMQ44" s="231"/>
      <c r="UMR44" s="231"/>
      <c r="UMS44" s="231"/>
      <c r="UMT44" s="231"/>
      <c r="UMU44" s="231"/>
      <c r="UMV44" s="231"/>
      <c r="UMW44" s="231"/>
      <c r="UMX44" s="231"/>
      <c r="UMY44" s="231"/>
      <c r="UMZ44" s="231"/>
      <c r="UNA44" s="231"/>
      <c r="UNB44" s="231"/>
      <c r="UNC44" s="231"/>
      <c r="UND44" s="231"/>
      <c r="UNE44" s="231"/>
      <c r="UNF44" s="231"/>
      <c r="UNG44" s="231"/>
      <c r="UNH44" s="231"/>
      <c r="UNI44" s="231"/>
      <c r="UNJ44" s="231"/>
      <c r="UNK44" s="231"/>
      <c r="UNL44" s="231"/>
      <c r="UNM44" s="231"/>
      <c r="UNN44" s="231"/>
      <c r="UNO44" s="231"/>
      <c r="UNP44" s="231"/>
      <c r="UNQ44" s="231"/>
      <c r="UNR44" s="231"/>
      <c r="UNS44" s="231"/>
      <c r="UNT44" s="231"/>
      <c r="UNU44" s="231"/>
      <c r="UNV44" s="231"/>
      <c r="UNW44" s="231"/>
      <c r="UNX44" s="231"/>
      <c r="UNY44" s="231"/>
      <c r="UNZ44" s="231"/>
      <c r="UOA44" s="231"/>
      <c r="UOB44" s="231"/>
      <c r="UOC44" s="231"/>
      <c r="UOD44" s="231"/>
      <c r="UOE44" s="231"/>
      <c r="UOF44" s="231"/>
      <c r="UOG44" s="231"/>
      <c r="UOH44" s="231"/>
      <c r="UOI44" s="231"/>
      <c r="UOJ44" s="231"/>
      <c r="UOK44" s="231"/>
      <c r="UOL44" s="231"/>
      <c r="UOM44" s="231"/>
      <c r="UON44" s="231"/>
      <c r="UOO44" s="231"/>
      <c r="UOP44" s="231"/>
      <c r="UOQ44" s="231"/>
      <c r="UOR44" s="231"/>
      <c r="UOS44" s="231"/>
      <c r="UOT44" s="231"/>
      <c r="UOU44" s="231"/>
      <c r="UOV44" s="231"/>
      <c r="UOW44" s="231"/>
      <c r="UOX44" s="231"/>
      <c r="UOY44" s="231"/>
      <c r="UOZ44" s="231"/>
      <c r="UPA44" s="231"/>
      <c r="UPB44" s="231"/>
      <c r="UPC44" s="231"/>
      <c r="UPD44" s="231"/>
      <c r="UPE44" s="231"/>
      <c r="UPF44" s="231"/>
      <c r="UPG44" s="231"/>
      <c r="UPH44" s="231"/>
      <c r="UPI44" s="231"/>
      <c r="UPJ44" s="231"/>
      <c r="UPK44" s="231"/>
      <c r="UPL44" s="231"/>
      <c r="UPM44" s="231"/>
      <c r="UPN44" s="231"/>
      <c r="UPO44" s="231"/>
      <c r="UPP44" s="231"/>
      <c r="UPQ44" s="231"/>
      <c r="UPR44" s="231"/>
      <c r="UPS44" s="231"/>
      <c r="UPT44" s="231"/>
      <c r="UPU44" s="231"/>
      <c r="UPV44" s="231"/>
      <c r="UPW44" s="231"/>
      <c r="UPX44" s="231"/>
      <c r="UPY44" s="231"/>
      <c r="UPZ44" s="231"/>
      <c r="UQA44" s="231"/>
      <c r="UQB44" s="231"/>
      <c r="UQC44" s="231"/>
      <c r="UQD44" s="231"/>
      <c r="UQE44" s="231"/>
      <c r="UQF44" s="231"/>
      <c r="UQG44" s="231"/>
      <c r="UQH44" s="231"/>
      <c r="UQI44" s="231"/>
      <c r="UQJ44" s="231"/>
      <c r="UQK44" s="231"/>
      <c r="UQL44" s="231"/>
      <c r="UQM44" s="231"/>
      <c r="UQN44" s="231"/>
      <c r="UQO44" s="231"/>
      <c r="UQP44" s="231"/>
      <c r="UQQ44" s="231"/>
      <c r="UQR44" s="231"/>
      <c r="UQS44" s="231"/>
      <c r="UQT44" s="231"/>
      <c r="UQU44" s="231"/>
      <c r="UQV44" s="231"/>
      <c r="UQW44" s="231"/>
      <c r="UQX44" s="231"/>
      <c r="UQY44" s="231"/>
      <c r="UQZ44" s="231"/>
      <c r="URA44" s="231"/>
      <c r="URB44" s="231"/>
      <c r="URC44" s="231"/>
      <c r="URD44" s="231"/>
      <c r="URE44" s="231"/>
      <c r="URF44" s="231"/>
      <c r="URG44" s="231"/>
      <c r="URH44" s="231"/>
      <c r="URI44" s="231"/>
      <c r="URJ44" s="231"/>
      <c r="URK44" s="231"/>
      <c r="URL44" s="231"/>
      <c r="URM44" s="231"/>
      <c r="URN44" s="231"/>
      <c r="URO44" s="231"/>
      <c r="URP44" s="231"/>
      <c r="URQ44" s="231"/>
      <c r="URR44" s="231"/>
      <c r="URS44" s="231"/>
      <c r="URT44" s="231"/>
      <c r="URU44" s="231"/>
      <c r="URV44" s="231"/>
      <c r="URW44" s="231"/>
      <c r="URX44" s="231"/>
      <c r="URY44" s="231"/>
      <c r="URZ44" s="231"/>
      <c r="USA44" s="231"/>
      <c r="USB44" s="231"/>
      <c r="USC44" s="231"/>
      <c r="USD44" s="231"/>
      <c r="USE44" s="231"/>
      <c r="USF44" s="231"/>
      <c r="USG44" s="231"/>
      <c r="USH44" s="231"/>
      <c r="USI44" s="231"/>
      <c r="USJ44" s="231"/>
      <c r="USK44" s="231"/>
      <c r="USL44" s="231"/>
      <c r="USM44" s="231"/>
      <c r="USN44" s="231"/>
      <c r="USO44" s="231"/>
      <c r="USP44" s="231"/>
      <c r="USQ44" s="231"/>
      <c r="USR44" s="231"/>
      <c r="USS44" s="231"/>
      <c r="UST44" s="231"/>
      <c r="USU44" s="231"/>
      <c r="USV44" s="231"/>
      <c r="USW44" s="231"/>
      <c r="USX44" s="231"/>
      <c r="USY44" s="231"/>
      <c r="USZ44" s="231"/>
      <c r="UTA44" s="231"/>
      <c r="UTB44" s="231"/>
      <c r="UTC44" s="231"/>
      <c r="UTD44" s="231"/>
      <c r="UTE44" s="231"/>
      <c r="UTF44" s="231"/>
      <c r="UTG44" s="231"/>
      <c r="UTH44" s="231"/>
      <c r="UTI44" s="231"/>
      <c r="UTJ44" s="231"/>
      <c r="UTK44" s="231"/>
      <c r="UTL44" s="231"/>
      <c r="UTM44" s="231"/>
      <c r="UTN44" s="231"/>
      <c r="UTO44" s="231"/>
      <c r="UTP44" s="231"/>
      <c r="UTQ44" s="231"/>
      <c r="UTR44" s="231"/>
      <c r="UTS44" s="231"/>
      <c r="UTT44" s="231"/>
      <c r="UTU44" s="231"/>
      <c r="UTV44" s="231"/>
      <c r="UTW44" s="231"/>
      <c r="UTX44" s="231"/>
      <c r="UTY44" s="231"/>
      <c r="UTZ44" s="231"/>
      <c r="UUA44" s="231"/>
      <c r="UUB44" s="231"/>
      <c r="UUC44" s="231"/>
      <c r="UUD44" s="231"/>
      <c r="UUE44" s="231"/>
      <c r="UUF44" s="231"/>
      <c r="UUG44" s="231"/>
      <c r="UUH44" s="231"/>
      <c r="UUI44" s="231"/>
      <c r="UUJ44" s="231"/>
      <c r="UUK44" s="231"/>
      <c r="UUL44" s="231"/>
      <c r="UUM44" s="231"/>
      <c r="UUN44" s="231"/>
      <c r="UUO44" s="231"/>
      <c r="UUP44" s="231"/>
      <c r="UUQ44" s="231"/>
      <c r="UUR44" s="231"/>
      <c r="UUS44" s="231"/>
      <c r="UUT44" s="231"/>
      <c r="UUU44" s="231"/>
      <c r="UUV44" s="231"/>
      <c r="UUW44" s="231"/>
      <c r="UUX44" s="231"/>
      <c r="UUY44" s="231"/>
      <c r="UUZ44" s="231"/>
      <c r="UVA44" s="231"/>
      <c r="UVB44" s="231"/>
      <c r="UVC44" s="231"/>
      <c r="UVD44" s="231"/>
      <c r="UVE44" s="231"/>
      <c r="UVF44" s="231"/>
      <c r="UVG44" s="231"/>
      <c r="UVH44" s="231"/>
      <c r="UVI44" s="231"/>
      <c r="UVJ44" s="231"/>
      <c r="UVK44" s="231"/>
      <c r="UVL44" s="231"/>
      <c r="UVM44" s="231"/>
      <c r="UVN44" s="231"/>
      <c r="UVO44" s="231"/>
      <c r="UVP44" s="231"/>
      <c r="UVQ44" s="231"/>
      <c r="UVR44" s="231"/>
      <c r="UVS44" s="231"/>
      <c r="UVT44" s="231"/>
      <c r="UVU44" s="231"/>
      <c r="UVV44" s="231"/>
      <c r="UVW44" s="231"/>
      <c r="UVX44" s="231"/>
      <c r="UVY44" s="231"/>
      <c r="UVZ44" s="231"/>
      <c r="UWA44" s="231"/>
      <c r="UWB44" s="231"/>
      <c r="UWC44" s="231"/>
      <c r="UWD44" s="231"/>
      <c r="UWE44" s="231"/>
      <c r="UWF44" s="231"/>
      <c r="UWG44" s="231"/>
      <c r="UWH44" s="231"/>
      <c r="UWI44" s="231"/>
      <c r="UWJ44" s="231"/>
      <c r="UWK44" s="231"/>
      <c r="UWL44" s="231"/>
      <c r="UWM44" s="231"/>
      <c r="UWN44" s="231"/>
      <c r="UWO44" s="231"/>
      <c r="UWP44" s="231"/>
      <c r="UWQ44" s="231"/>
      <c r="UWR44" s="231"/>
      <c r="UWS44" s="231"/>
      <c r="UWT44" s="231"/>
      <c r="UWU44" s="231"/>
      <c r="UWV44" s="231"/>
      <c r="UWW44" s="231"/>
      <c r="UWX44" s="231"/>
      <c r="UWY44" s="231"/>
      <c r="UWZ44" s="231"/>
      <c r="UXA44" s="231"/>
      <c r="UXB44" s="231"/>
      <c r="UXC44" s="231"/>
      <c r="UXD44" s="231"/>
      <c r="UXE44" s="231"/>
      <c r="UXF44" s="231"/>
      <c r="UXG44" s="231"/>
      <c r="UXH44" s="231"/>
      <c r="UXI44" s="231"/>
      <c r="UXJ44" s="231"/>
      <c r="UXK44" s="231"/>
      <c r="UXL44" s="231"/>
      <c r="UXM44" s="231"/>
      <c r="UXN44" s="231"/>
      <c r="UXO44" s="231"/>
      <c r="UXP44" s="231"/>
      <c r="UXQ44" s="231"/>
      <c r="UXR44" s="231"/>
      <c r="UXS44" s="231"/>
      <c r="UXT44" s="231"/>
      <c r="UXU44" s="231"/>
      <c r="UXV44" s="231"/>
      <c r="UXW44" s="231"/>
      <c r="UXX44" s="231"/>
      <c r="UXY44" s="231"/>
      <c r="UXZ44" s="231"/>
      <c r="UYA44" s="231"/>
      <c r="UYB44" s="231"/>
      <c r="UYC44" s="231"/>
      <c r="UYD44" s="231"/>
      <c r="UYE44" s="231"/>
      <c r="UYF44" s="231"/>
      <c r="UYG44" s="231"/>
      <c r="UYH44" s="231"/>
      <c r="UYI44" s="231"/>
      <c r="UYJ44" s="231"/>
      <c r="UYK44" s="231"/>
      <c r="UYL44" s="231"/>
      <c r="UYM44" s="231"/>
      <c r="UYN44" s="231"/>
      <c r="UYO44" s="231"/>
      <c r="UYP44" s="231"/>
      <c r="UYQ44" s="231"/>
      <c r="UYR44" s="231"/>
      <c r="UYS44" s="231"/>
      <c r="UYT44" s="231"/>
      <c r="UYU44" s="231"/>
      <c r="UYV44" s="231"/>
      <c r="UYW44" s="231"/>
      <c r="UYX44" s="231"/>
      <c r="UYY44" s="231"/>
      <c r="UYZ44" s="231"/>
      <c r="UZA44" s="231"/>
      <c r="UZB44" s="231"/>
      <c r="UZC44" s="231"/>
      <c r="UZD44" s="231"/>
      <c r="UZE44" s="231"/>
      <c r="UZF44" s="231"/>
      <c r="UZG44" s="231"/>
      <c r="UZH44" s="231"/>
      <c r="UZI44" s="231"/>
      <c r="UZJ44" s="231"/>
      <c r="UZK44" s="231"/>
      <c r="UZL44" s="231"/>
      <c r="UZM44" s="231"/>
      <c r="UZN44" s="231"/>
      <c r="UZO44" s="231"/>
      <c r="UZP44" s="231"/>
      <c r="UZQ44" s="231"/>
      <c r="UZR44" s="231"/>
      <c r="UZS44" s="231"/>
      <c r="UZT44" s="231"/>
      <c r="UZU44" s="231"/>
      <c r="UZV44" s="231"/>
      <c r="UZW44" s="231"/>
      <c r="UZX44" s="231"/>
      <c r="UZY44" s="231"/>
      <c r="UZZ44" s="231"/>
      <c r="VAA44" s="231"/>
      <c r="VAB44" s="231"/>
      <c r="VAC44" s="231"/>
      <c r="VAD44" s="231"/>
      <c r="VAE44" s="231"/>
      <c r="VAF44" s="231"/>
      <c r="VAG44" s="231"/>
      <c r="VAH44" s="231"/>
      <c r="VAI44" s="231"/>
      <c r="VAJ44" s="231"/>
      <c r="VAK44" s="231"/>
      <c r="VAL44" s="231"/>
      <c r="VAM44" s="231"/>
      <c r="VAN44" s="231"/>
      <c r="VAO44" s="231"/>
      <c r="VAP44" s="231"/>
      <c r="VAQ44" s="231"/>
      <c r="VAR44" s="231"/>
      <c r="VAS44" s="231"/>
      <c r="VAT44" s="231"/>
      <c r="VAU44" s="231"/>
      <c r="VAV44" s="231"/>
      <c r="VAW44" s="231"/>
      <c r="VAX44" s="231"/>
      <c r="VAY44" s="231"/>
      <c r="VAZ44" s="231"/>
      <c r="VBA44" s="231"/>
      <c r="VBB44" s="231"/>
      <c r="VBC44" s="231"/>
      <c r="VBD44" s="231"/>
      <c r="VBE44" s="231"/>
      <c r="VBF44" s="231"/>
      <c r="VBG44" s="231"/>
      <c r="VBH44" s="231"/>
      <c r="VBI44" s="231"/>
      <c r="VBJ44" s="231"/>
      <c r="VBK44" s="231"/>
      <c r="VBL44" s="231"/>
      <c r="VBM44" s="231"/>
      <c r="VBN44" s="231"/>
      <c r="VBO44" s="231"/>
      <c r="VBP44" s="231"/>
      <c r="VBQ44" s="231"/>
      <c r="VBR44" s="231"/>
      <c r="VBS44" s="231"/>
      <c r="VBT44" s="231"/>
      <c r="VBU44" s="231"/>
      <c r="VBV44" s="231"/>
      <c r="VBW44" s="231"/>
      <c r="VBX44" s="231"/>
      <c r="VBY44" s="231"/>
      <c r="VBZ44" s="231"/>
      <c r="VCA44" s="231"/>
      <c r="VCB44" s="231"/>
      <c r="VCC44" s="231"/>
      <c r="VCD44" s="231"/>
      <c r="VCE44" s="231"/>
      <c r="VCF44" s="231"/>
      <c r="VCG44" s="231"/>
      <c r="VCH44" s="231"/>
      <c r="VCI44" s="231"/>
      <c r="VCJ44" s="231"/>
      <c r="VCK44" s="231"/>
      <c r="VCL44" s="231"/>
      <c r="VCM44" s="231"/>
      <c r="VCN44" s="231"/>
      <c r="VCO44" s="231"/>
      <c r="VCP44" s="231"/>
      <c r="VCQ44" s="231"/>
      <c r="VCR44" s="231"/>
      <c r="VCS44" s="231"/>
      <c r="VCT44" s="231"/>
      <c r="VCU44" s="231"/>
      <c r="VCV44" s="231"/>
      <c r="VCW44" s="231"/>
      <c r="VCX44" s="231"/>
      <c r="VCY44" s="231"/>
      <c r="VCZ44" s="231"/>
      <c r="VDA44" s="231"/>
      <c r="VDB44" s="231"/>
      <c r="VDC44" s="231"/>
      <c r="VDD44" s="231"/>
      <c r="VDE44" s="231"/>
      <c r="VDF44" s="231"/>
      <c r="VDG44" s="231"/>
      <c r="VDH44" s="231"/>
      <c r="VDI44" s="231"/>
      <c r="VDJ44" s="231"/>
      <c r="VDK44" s="231"/>
      <c r="VDL44" s="231"/>
      <c r="VDM44" s="231"/>
      <c r="VDN44" s="231"/>
      <c r="VDO44" s="231"/>
      <c r="VDP44" s="231"/>
      <c r="VDQ44" s="231"/>
      <c r="VDR44" s="231"/>
      <c r="VDS44" s="231"/>
      <c r="VDT44" s="231"/>
      <c r="VDU44" s="231"/>
      <c r="VDV44" s="231"/>
      <c r="VDW44" s="231"/>
      <c r="VDX44" s="231"/>
      <c r="VDY44" s="231"/>
      <c r="VDZ44" s="231"/>
      <c r="VEA44" s="231"/>
      <c r="VEB44" s="231"/>
      <c r="VEC44" s="231"/>
      <c r="VED44" s="231"/>
      <c r="VEE44" s="231"/>
      <c r="VEF44" s="231"/>
      <c r="VEG44" s="231"/>
      <c r="VEH44" s="231"/>
      <c r="VEI44" s="231"/>
      <c r="VEJ44" s="231"/>
      <c r="VEK44" s="231"/>
      <c r="VEL44" s="231"/>
      <c r="VEM44" s="231"/>
      <c r="VEN44" s="231"/>
      <c r="VEO44" s="231"/>
      <c r="VEP44" s="231"/>
      <c r="VEQ44" s="231"/>
      <c r="VER44" s="231"/>
      <c r="VES44" s="231"/>
      <c r="VET44" s="231"/>
      <c r="VEU44" s="231"/>
      <c r="VEV44" s="231"/>
      <c r="VEW44" s="231"/>
      <c r="VEX44" s="231"/>
      <c r="VEY44" s="231"/>
      <c r="VEZ44" s="231"/>
      <c r="VFA44" s="231"/>
      <c r="VFB44" s="231"/>
      <c r="VFC44" s="231"/>
      <c r="VFD44" s="231"/>
      <c r="VFE44" s="231"/>
      <c r="VFF44" s="231"/>
      <c r="VFG44" s="231"/>
      <c r="VFH44" s="231"/>
      <c r="VFI44" s="231"/>
      <c r="VFJ44" s="231"/>
      <c r="VFK44" s="231"/>
      <c r="VFL44" s="231"/>
      <c r="VFM44" s="231"/>
      <c r="VFN44" s="231"/>
      <c r="VFO44" s="231"/>
      <c r="VFP44" s="231"/>
      <c r="VFQ44" s="231"/>
      <c r="VFR44" s="231"/>
      <c r="VFS44" s="231"/>
      <c r="VFT44" s="231"/>
      <c r="VFU44" s="231"/>
      <c r="VFV44" s="231"/>
      <c r="VFW44" s="231"/>
      <c r="VFX44" s="231"/>
      <c r="VFY44" s="231"/>
      <c r="VFZ44" s="231"/>
      <c r="VGA44" s="231"/>
      <c r="VGB44" s="231"/>
      <c r="VGC44" s="231"/>
      <c r="VGD44" s="231"/>
      <c r="VGE44" s="231"/>
      <c r="VGF44" s="231"/>
      <c r="VGG44" s="231"/>
      <c r="VGH44" s="231"/>
      <c r="VGI44" s="231"/>
      <c r="VGJ44" s="231"/>
      <c r="VGK44" s="231"/>
      <c r="VGL44" s="231"/>
      <c r="VGM44" s="231"/>
      <c r="VGN44" s="231"/>
      <c r="VGO44" s="231"/>
      <c r="VGP44" s="231"/>
      <c r="VGQ44" s="231"/>
      <c r="VGR44" s="231"/>
      <c r="VGS44" s="231"/>
      <c r="VGT44" s="231"/>
      <c r="VGU44" s="231"/>
      <c r="VGV44" s="231"/>
      <c r="VGW44" s="231"/>
      <c r="VGX44" s="231"/>
      <c r="VGY44" s="231"/>
      <c r="VGZ44" s="231"/>
      <c r="VHA44" s="231"/>
      <c r="VHB44" s="231"/>
      <c r="VHC44" s="231"/>
      <c r="VHD44" s="231"/>
      <c r="VHE44" s="231"/>
      <c r="VHF44" s="231"/>
      <c r="VHG44" s="231"/>
      <c r="VHH44" s="231"/>
      <c r="VHI44" s="231"/>
      <c r="VHJ44" s="231"/>
      <c r="VHK44" s="231"/>
      <c r="VHL44" s="231"/>
      <c r="VHM44" s="231"/>
      <c r="VHN44" s="231"/>
      <c r="VHO44" s="231"/>
      <c r="VHP44" s="231"/>
      <c r="VHQ44" s="231"/>
      <c r="VHR44" s="231"/>
      <c r="VHS44" s="231"/>
      <c r="VHT44" s="231"/>
      <c r="VHU44" s="231"/>
      <c r="VHV44" s="231"/>
      <c r="VHW44" s="231"/>
      <c r="VHX44" s="231"/>
      <c r="VHY44" s="231"/>
      <c r="VHZ44" s="231"/>
      <c r="VIA44" s="231"/>
      <c r="VIB44" s="231"/>
      <c r="VIC44" s="231"/>
      <c r="VID44" s="231"/>
      <c r="VIE44" s="231"/>
      <c r="VIF44" s="231"/>
      <c r="VIG44" s="231"/>
      <c r="VIH44" s="231"/>
      <c r="VII44" s="231"/>
      <c r="VIJ44" s="231"/>
      <c r="VIK44" s="231"/>
      <c r="VIL44" s="231"/>
      <c r="VIM44" s="231"/>
      <c r="VIN44" s="231"/>
      <c r="VIO44" s="231"/>
      <c r="VIP44" s="231"/>
      <c r="VIQ44" s="231"/>
      <c r="VIR44" s="231"/>
      <c r="VIS44" s="231"/>
      <c r="VIT44" s="231"/>
      <c r="VIU44" s="231"/>
      <c r="VIV44" s="231"/>
      <c r="VIW44" s="231"/>
      <c r="VIX44" s="231"/>
      <c r="VIY44" s="231"/>
      <c r="VIZ44" s="231"/>
      <c r="VJA44" s="231"/>
      <c r="VJB44" s="231"/>
      <c r="VJC44" s="231"/>
      <c r="VJD44" s="231"/>
      <c r="VJE44" s="231"/>
      <c r="VJF44" s="231"/>
      <c r="VJG44" s="231"/>
      <c r="VJH44" s="231"/>
      <c r="VJI44" s="231"/>
      <c r="VJJ44" s="231"/>
      <c r="VJK44" s="231"/>
      <c r="VJL44" s="231"/>
      <c r="VJM44" s="231"/>
      <c r="VJN44" s="231"/>
      <c r="VJO44" s="231"/>
      <c r="VJP44" s="231"/>
      <c r="VJQ44" s="231"/>
      <c r="VJR44" s="231"/>
      <c r="VJS44" s="231"/>
      <c r="VJT44" s="231"/>
      <c r="VJU44" s="231"/>
      <c r="VJV44" s="231"/>
      <c r="VJW44" s="231"/>
      <c r="VJX44" s="231"/>
      <c r="VJY44" s="231"/>
      <c r="VJZ44" s="231"/>
      <c r="VKA44" s="231"/>
      <c r="VKB44" s="231"/>
      <c r="VKC44" s="231"/>
      <c r="VKD44" s="231"/>
      <c r="VKE44" s="231"/>
      <c r="VKF44" s="231"/>
      <c r="VKG44" s="231"/>
      <c r="VKH44" s="231"/>
      <c r="VKI44" s="231"/>
      <c r="VKJ44" s="231"/>
      <c r="VKK44" s="231"/>
      <c r="VKL44" s="231"/>
      <c r="VKM44" s="231"/>
      <c r="VKN44" s="231"/>
      <c r="VKO44" s="231"/>
      <c r="VKP44" s="231"/>
      <c r="VKQ44" s="231"/>
      <c r="VKR44" s="231"/>
      <c r="VKS44" s="231"/>
      <c r="VKT44" s="231"/>
      <c r="VKU44" s="231"/>
      <c r="VKV44" s="231"/>
      <c r="VKW44" s="231"/>
      <c r="VKX44" s="231"/>
      <c r="VKY44" s="231"/>
      <c r="VKZ44" s="231"/>
      <c r="VLA44" s="231"/>
      <c r="VLB44" s="231"/>
      <c r="VLC44" s="231"/>
      <c r="VLD44" s="231"/>
      <c r="VLE44" s="231"/>
      <c r="VLF44" s="231"/>
      <c r="VLG44" s="231"/>
      <c r="VLH44" s="231"/>
      <c r="VLI44" s="231"/>
      <c r="VLJ44" s="231"/>
      <c r="VLK44" s="231"/>
      <c r="VLL44" s="231"/>
      <c r="VLM44" s="231"/>
      <c r="VLN44" s="231"/>
      <c r="VLO44" s="231"/>
      <c r="VLP44" s="231"/>
      <c r="VLQ44" s="231"/>
      <c r="VLR44" s="231"/>
      <c r="VLS44" s="231"/>
      <c r="VLT44" s="231"/>
      <c r="VLU44" s="231"/>
      <c r="VLV44" s="231"/>
      <c r="VLW44" s="231"/>
      <c r="VLX44" s="231"/>
      <c r="VLY44" s="231"/>
      <c r="VLZ44" s="231"/>
      <c r="VMA44" s="231"/>
      <c r="VMB44" s="231"/>
      <c r="VMC44" s="231"/>
      <c r="VMD44" s="231"/>
      <c r="VME44" s="231"/>
      <c r="VMF44" s="231"/>
      <c r="VMG44" s="231"/>
      <c r="VMH44" s="231"/>
      <c r="VMI44" s="231"/>
      <c r="VMJ44" s="231"/>
      <c r="VMK44" s="231"/>
      <c r="VML44" s="231"/>
      <c r="VMM44" s="231"/>
      <c r="VMN44" s="231"/>
      <c r="VMO44" s="231"/>
      <c r="VMP44" s="231"/>
      <c r="VMQ44" s="231"/>
      <c r="VMR44" s="231"/>
      <c r="VMS44" s="231"/>
      <c r="VMT44" s="231"/>
      <c r="VMU44" s="231"/>
      <c r="VMV44" s="231"/>
      <c r="VMW44" s="231"/>
      <c r="VMX44" s="231"/>
      <c r="VMY44" s="231"/>
      <c r="VMZ44" s="231"/>
      <c r="VNA44" s="231"/>
      <c r="VNB44" s="231"/>
      <c r="VNC44" s="231"/>
      <c r="VND44" s="231"/>
      <c r="VNE44" s="231"/>
      <c r="VNF44" s="231"/>
      <c r="VNG44" s="231"/>
      <c r="VNH44" s="231"/>
      <c r="VNI44" s="231"/>
      <c r="VNJ44" s="231"/>
      <c r="VNK44" s="231"/>
      <c r="VNL44" s="231"/>
      <c r="VNM44" s="231"/>
      <c r="VNN44" s="231"/>
      <c r="VNO44" s="231"/>
      <c r="VNP44" s="231"/>
      <c r="VNQ44" s="231"/>
      <c r="VNR44" s="231"/>
      <c r="VNS44" s="231"/>
      <c r="VNT44" s="231"/>
      <c r="VNU44" s="231"/>
      <c r="VNV44" s="231"/>
      <c r="VNW44" s="231"/>
      <c r="VNX44" s="231"/>
      <c r="VNY44" s="231"/>
      <c r="VNZ44" s="231"/>
      <c r="VOA44" s="231"/>
      <c r="VOB44" s="231"/>
      <c r="VOC44" s="231"/>
      <c r="VOD44" s="231"/>
      <c r="VOE44" s="231"/>
      <c r="VOF44" s="231"/>
      <c r="VOG44" s="231"/>
      <c r="VOH44" s="231"/>
      <c r="VOI44" s="231"/>
      <c r="VOJ44" s="231"/>
      <c r="VOK44" s="231"/>
      <c r="VOL44" s="231"/>
      <c r="VOM44" s="231"/>
      <c r="VON44" s="231"/>
      <c r="VOO44" s="231"/>
      <c r="VOP44" s="231"/>
      <c r="VOQ44" s="231"/>
      <c r="VOR44" s="231"/>
      <c r="VOS44" s="231"/>
      <c r="VOT44" s="231"/>
      <c r="VOU44" s="231"/>
      <c r="VOV44" s="231"/>
      <c r="VOW44" s="231"/>
      <c r="VOX44" s="231"/>
      <c r="VOY44" s="231"/>
      <c r="VOZ44" s="231"/>
      <c r="VPA44" s="231"/>
      <c r="VPB44" s="231"/>
      <c r="VPC44" s="231"/>
      <c r="VPD44" s="231"/>
      <c r="VPE44" s="231"/>
      <c r="VPF44" s="231"/>
      <c r="VPG44" s="231"/>
      <c r="VPH44" s="231"/>
      <c r="VPI44" s="231"/>
      <c r="VPJ44" s="231"/>
      <c r="VPK44" s="231"/>
      <c r="VPL44" s="231"/>
      <c r="VPM44" s="231"/>
      <c r="VPN44" s="231"/>
      <c r="VPO44" s="231"/>
      <c r="VPP44" s="231"/>
      <c r="VPQ44" s="231"/>
      <c r="VPR44" s="231"/>
      <c r="VPS44" s="231"/>
      <c r="VPT44" s="231"/>
      <c r="VPU44" s="231"/>
      <c r="VPV44" s="231"/>
      <c r="VPW44" s="231"/>
      <c r="VPX44" s="231"/>
      <c r="VPY44" s="231"/>
      <c r="VPZ44" s="231"/>
      <c r="VQA44" s="231"/>
      <c r="VQB44" s="231"/>
      <c r="VQC44" s="231"/>
      <c r="VQD44" s="231"/>
      <c r="VQE44" s="231"/>
      <c r="VQF44" s="231"/>
      <c r="VQG44" s="231"/>
      <c r="VQH44" s="231"/>
      <c r="VQI44" s="231"/>
      <c r="VQJ44" s="231"/>
      <c r="VQK44" s="231"/>
      <c r="VQL44" s="231"/>
      <c r="VQM44" s="231"/>
      <c r="VQN44" s="231"/>
      <c r="VQO44" s="231"/>
      <c r="VQP44" s="231"/>
      <c r="VQQ44" s="231"/>
      <c r="VQR44" s="231"/>
      <c r="VQS44" s="231"/>
      <c r="VQT44" s="231"/>
      <c r="VQU44" s="231"/>
      <c r="VQV44" s="231"/>
      <c r="VQW44" s="231"/>
      <c r="VQX44" s="231"/>
      <c r="VQY44" s="231"/>
      <c r="VQZ44" s="231"/>
      <c r="VRA44" s="231"/>
      <c r="VRB44" s="231"/>
      <c r="VRC44" s="231"/>
      <c r="VRD44" s="231"/>
      <c r="VRE44" s="231"/>
      <c r="VRF44" s="231"/>
      <c r="VRG44" s="231"/>
      <c r="VRH44" s="231"/>
      <c r="VRI44" s="231"/>
      <c r="VRJ44" s="231"/>
      <c r="VRK44" s="231"/>
      <c r="VRL44" s="231"/>
      <c r="VRM44" s="231"/>
      <c r="VRN44" s="231"/>
      <c r="VRO44" s="231"/>
      <c r="VRP44" s="231"/>
      <c r="VRQ44" s="231"/>
      <c r="VRR44" s="231"/>
      <c r="VRS44" s="231"/>
      <c r="VRT44" s="231"/>
      <c r="VRU44" s="231"/>
      <c r="VRV44" s="231"/>
      <c r="VRW44" s="231"/>
      <c r="VRX44" s="231"/>
      <c r="VRY44" s="231"/>
      <c r="VRZ44" s="231"/>
      <c r="VSA44" s="231"/>
      <c r="VSB44" s="231"/>
      <c r="VSC44" s="231"/>
      <c r="VSD44" s="231"/>
      <c r="VSE44" s="231"/>
      <c r="VSF44" s="231"/>
      <c r="VSG44" s="231"/>
      <c r="VSH44" s="231"/>
      <c r="VSI44" s="231"/>
      <c r="VSJ44" s="231"/>
      <c r="VSK44" s="231"/>
      <c r="VSL44" s="231"/>
      <c r="VSM44" s="231"/>
      <c r="VSN44" s="231"/>
      <c r="VSO44" s="231"/>
      <c r="VSP44" s="231"/>
      <c r="VSQ44" s="231"/>
      <c r="VSR44" s="231"/>
      <c r="VSS44" s="231"/>
      <c r="VST44" s="231"/>
      <c r="VSU44" s="231"/>
      <c r="VSV44" s="231"/>
      <c r="VSW44" s="231"/>
      <c r="VSX44" s="231"/>
      <c r="VSY44" s="231"/>
      <c r="VSZ44" s="231"/>
      <c r="VTA44" s="231"/>
      <c r="VTB44" s="231"/>
      <c r="VTC44" s="231"/>
      <c r="VTD44" s="231"/>
      <c r="VTE44" s="231"/>
      <c r="VTF44" s="231"/>
      <c r="VTG44" s="231"/>
      <c r="VTH44" s="231"/>
      <c r="VTI44" s="231"/>
      <c r="VTJ44" s="231"/>
      <c r="VTK44" s="231"/>
      <c r="VTL44" s="231"/>
      <c r="VTM44" s="231"/>
      <c r="VTN44" s="231"/>
      <c r="VTO44" s="231"/>
      <c r="VTP44" s="231"/>
      <c r="VTQ44" s="231"/>
      <c r="VTR44" s="231"/>
      <c r="VTS44" s="231"/>
      <c r="VTT44" s="231"/>
      <c r="VTU44" s="231"/>
      <c r="VTV44" s="231"/>
      <c r="VTW44" s="231"/>
      <c r="VTX44" s="231"/>
      <c r="VTY44" s="231"/>
      <c r="VTZ44" s="231"/>
      <c r="VUA44" s="231"/>
      <c r="VUB44" s="231"/>
      <c r="VUC44" s="231"/>
      <c r="VUD44" s="231"/>
      <c r="VUE44" s="231"/>
      <c r="VUF44" s="231"/>
      <c r="VUG44" s="231"/>
      <c r="VUH44" s="231"/>
      <c r="VUI44" s="231"/>
      <c r="VUJ44" s="231"/>
      <c r="VUK44" s="231"/>
      <c r="VUL44" s="231"/>
      <c r="VUM44" s="231"/>
      <c r="VUN44" s="231"/>
      <c r="VUO44" s="231"/>
      <c r="VUP44" s="231"/>
      <c r="VUQ44" s="231"/>
      <c r="VUR44" s="231"/>
      <c r="VUS44" s="231"/>
      <c r="VUT44" s="231"/>
      <c r="VUU44" s="231"/>
      <c r="VUV44" s="231"/>
      <c r="VUW44" s="231"/>
      <c r="VUX44" s="231"/>
      <c r="VUY44" s="231"/>
      <c r="VUZ44" s="231"/>
      <c r="VVA44" s="231"/>
      <c r="VVB44" s="231"/>
      <c r="VVC44" s="231"/>
      <c r="VVD44" s="231"/>
      <c r="VVE44" s="231"/>
      <c r="VVF44" s="231"/>
      <c r="VVG44" s="231"/>
      <c r="VVH44" s="231"/>
      <c r="VVI44" s="231"/>
      <c r="VVJ44" s="231"/>
      <c r="VVK44" s="231"/>
      <c r="VVL44" s="231"/>
      <c r="VVM44" s="231"/>
      <c r="VVN44" s="231"/>
      <c r="VVO44" s="231"/>
      <c r="VVP44" s="231"/>
      <c r="VVQ44" s="231"/>
      <c r="VVR44" s="231"/>
      <c r="VVS44" s="231"/>
      <c r="VVT44" s="231"/>
      <c r="VVU44" s="231"/>
      <c r="VVV44" s="231"/>
      <c r="VVW44" s="231"/>
      <c r="VVX44" s="231"/>
      <c r="VVY44" s="231"/>
      <c r="VVZ44" s="231"/>
      <c r="VWA44" s="231"/>
      <c r="VWB44" s="231"/>
      <c r="VWC44" s="231"/>
      <c r="VWD44" s="231"/>
      <c r="VWE44" s="231"/>
      <c r="VWF44" s="231"/>
      <c r="VWG44" s="231"/>
      <c r="VWH44" s="231"/>
      <c r="VWI44" s="231"/>
      <c r="VWJ44" s="231"/>
      <c r="VWK44" s="231"/>
      <c r="VWL44" s="231"/>
      <c r="VWM44" s="231"/>
      <c r="VWN44" s="231"/>
      <c r="VWO44" s="231"/>
      <c r="VWP44" s="231"/>
      <c r="VWQ44" s="231"/>
      <c r="VWR44" s="231"/>
      <c r="VWS44" s="231"/>
      <c r="VWT44" s="231"/>
      <c r="VWU44" s="231"/>
      <c r="VWV44" s="231"/>
      <c r="VWW44" s="231"/>
      <c r="VWX44" s="231"/>
      <c r="VWY44" s="231"/>
      <c r="VWZ44" s="231"/>
      <c r="VXA44" s="231"/>
      <c r="VXB44" s="231"/>
      <c r="VXC44" s="231"/>
      <c r="VXD44" s="231"/>
      <c r="VXE44" s="231"/>
      <c r="VXF44" s="231"/>
      <c r="VXG44" s="231"/>
      <c r="VXH44" s="231"/>
      <c r="VXI44" s="231"/>
      <c r="VXJ44" s="231"/>
      <c r="VXK44" s="231"/>
      <c r="VXL44" s="231"/>
      <c r="VXM44" s="231"/>
      <c r="VXN44" s="231"/>
      <c r="VXO44" s="231"/>
      <c r="VXP44" s="231"/>
      <c r="VXQ44" s="231"/>
      <c r="VXR44" s="231"/>
      <c r="VXS44" s="231"/>
      <c r="VXT44" s="231"/>
      <c r="VXU44" s="231"/>
      <c r="VXV44" s="231"/>
      <c r="VXW44" s="231"/>
      <c r="VXX44" s="231"/>
      <c r="VXY44" s="231"/>
      <c r="VXZ44" s="231"/>
      <c r="VYA44" s="231"/>
      <c r="VYB44" s="231"/>
      <c r="VYC44" s="231"/>
      <c r="VYD44" s="231"/>
      <c r="VYE44" s="231"/>
      <c r="VYF44" s="231"/>
      <c r="VYG44" s="231"/>
      <c r="VYH44" s="231"/>
      <c r="VYI44" s="231"/>
      <c r="VYJ44" s="231"/>
      <c r="VYK44" s="231"/>
      <c r="VYL44" s="231"/>
      <c r="VYM44" s="231"/>
      <c r="VYN44" s="231"/>
      <c r="VYO44" s="231"/>
      <c r="VYP44" s="231"/>
      <c r="VYQ44" s="231"/>
      <c r="VYR44" s="231"/>
      <c r="VYS44" s="231"/>
      <c r="VYT44" s="231"/>
      <c r="VYU44" s="231"/>
      <c r="VYV44" s="231"/>
      <c r="VYW44" s="231"/>
      <c r="VYX44" s="231"/>
      <c r="VYY44" s="231"/>
      <c r="VYZ44" s="231"/>
      <c r="VZA44" s="231"/>
      <c r="VZB44" s="231"/>
      <c r="VZC44" s="231"/>
      <c r="VZD44" s="231"/>
      <c r="VZE44" s="231"/>
      <c r="VZF44" s="231"/>
      <c r="VZG44" s="231"/>
      <c r="VZH44" s="231"/>
      <c r="VZI44" s="231"/>
      <c r="VZJ44" s="231"/>
      <c r="VZK44" s="231"/>
      <c r="VZL44" s="231"/>
      <c r="VZM44" s="231"/>
      <c r="VZN44" s="231"/>
      <c r="VZO44" s="231"/>
      <c r="VZP44" s="231"/>
      <c r="VZQ44" s="231"/>
      <c r="VZR44" s="231"/>
      <c r="VZS44" s="231"/>
      <c r="VZT44" s="231"/>
      <c r="VZU44" s="231"/>
      <c r="VZV44" s="231"/>
      <c r="VZW44" s="231"/>
      <c r="VZX44" s="231"/>
      <c r="VZY44" s="231"/>
      <c r="VZZ44" s="231"/>
      <c r="WAA44" s="231"/>
      <c r="WAB44" s="231"/>
      <c r="WAC44" s="231"/>
      <c r="WAD44" s="231"/>
      <c r="WAE44" s="231"/>
      <c r="WAF44" s="231"/>
      <c r="WAG44" s="231"/>
      <c r="WAH44" s="231"/>
      <c r="WAI44" s="231"/>
      <c r="WAJ44" s="231"/>
      <c r="WAK44" s="231"/>
      <c r="WAL44" s="231"/>
      <c r="WAM44" s="231"/>
      <c r="WAN44" s="231"/>
      <c r="WAO44" s="231"/>
      <c r="WAP44" s="231"/>
      <c r="WAQ44" s="231"/>
      <c r="WAR44" s="231"/>
      <c r="WAS44" s="231"/>
      <c r="WAT44" s="231"/>
      <c r="WAU44" s="231"/>
      <c r="WAV44" s="231"/>
      <c r="WAW44" s="231"/>
      <c r="WAX44" s="231"/>
      <c r="WAY44" s="231"/>
      <c r="WAZ44" s="231"/>
      <c r="WBA44" s="231"/>
      <c r="WBB44" s="231"/>
      <c r="WBC44" s="231"/>
      <c r="WBD44" s="231"/>
      <c r="WBE44" s="231"/>
      <c r="WBF44" s="231"/>
      <c r="WBG44" s="231"/>
      <c r="WBH44" s="231"/>
      <c r="WBI44" s="231"/>
      <c r="WBJ44" s="231"/>
      <c r="WBK44" s="231"/>
      <c r="WBL44" s="231"/>
      <c r="WBM44" s="231"/>
      <c r="WBN44" s="231"/>
      <c r="WBO44" s="231"/>
      <c r="WBP44" s="231"/>
      <c r="WBQ44" s="231"/>
      <c r="WBR44" s="231"/>
      <c r="WBS44" s="231"/>
      <c r="WBT44" s="231"/>
      <c r="WBU44" s="231"/>
      <c r="WBV44" s="231"/>
      <c r="WBW44" s="231"/>
      <c r="WBX44" s="231"/>
      <c r="WBY44" s="231"/>
      <c r="WBZ44" s="231"/>
      <c r="WCA44" s="231"/>
      <c r="WCB44" s="231"/>
      <c r="WCC44" s="231"/>
      <c r="WCD44" s="231"/>
      <c r="WCE44" s="231"/>
      <c r="WCF44" s="231"/>
      <c r="WCG44" s="231"/>
      <c r="WCH44" s="231"/>
      <c r="WCI44" s="231"/>
      <c r="WCJ44" s="231"/>
      <c r="WCK44" s="231"/>
      <c r="WCL44" s="231"/>
      <c r="WCM44" s="231"/>
      <c r="WCN44" s="231"/>
      <c r="WCO44" s="231"/>
      <c r="WCP44" s="231"/>
      <c r="WCQ44" s="231"/>
      <c r="WCR44" s="231"/>
      <c r="WCS44" s="231"/>
      <c r="WCT44" s="231"/>
      <c r="WCU44" s="231"/>
      <c r="WCV44" s="231"/>
      <c r="WCW44" s="231"/>
      <c r="WCX44" s="231"/>
      <c r="WCY44" s="231"/>
      <c r="WCZ44" s="231"/>
      <c r="WDA44" s="231"/>
      <c r="WDB44" s="231"/>
      <c r="WDC44" s="231"/>
      <c r="WDD44" s="231"/>
      <c r="WDE44" s="231"/>
      <c r="WDF44" s="231"/>
      <c r="WDG44" s="231"/>
      <c r="WDH44" s="231"/>
      <c r="WDI44" s="231"/>
      <c r="WDJ44" s="231"/>
      <c r="WDK44" s="231"/>
      <c r="WDL44" s="231"/>
      <c r="WDM44" s="231"/>
      <c r="WDN44" s="231"/>
      <c r="WDO44" s="231"/>
      <c r="WDP44" s="231"/>
      <c r="WDQ44" s="231"/>
      <c r="WDR44" s="231"/>
      <c r="WDS44" s="231"/>
      <c r="WDT44" s="231"/>
      <c r="WDU44" s="231"/>
      <c r="WDV44" s="231"/>
      <c r="WDW44" s="231"/>
      <c r="WDX44" s="231"/>
      <c r="WDY44" s="231"/>
      <c r="WDZ44" s="231"/>
      <c r="WEA44" s="231"/>
      <c r="WEB44" s="231"/>
      <c r="WEC44" s="231"/>
      <c r="WED44" s="231"/>
      <c r="WEE44" s="231"/>
      <c r="WEF44" s="231"/>
      <c r="WEG44" s="231"/>
      <c r="WEH44" s="231"/>
      <c r="WEI44" s="231"/>
      <c r="WEJ44" s="231"/>
      <c r="WEK44" s="231"/>
      <c r="WEL44" s="231"/>
      <c r="WEM44" s="231"/>
      <c r="WEN44" s="231"/>
      <c r="WEO44" s="231"/>
      <c r="WEP44" s="231"/>
      <c r="WEQ44" s="231"/>
      <c r="WER44" s="231"/>
      <c r="WES44" s="231"/>
      <c r="WET44" s="231"/>
      <c r="WEU44" s="231"/>
      <c r="WEV44" s="231"/>
      <c r="WEW44" s="231"/>
      <c r="WEX44" s="231"/>
      <c r="WEY44" s="231"/>
      <c r="WEZ44" s="231"/>
      <c r="WFA44" s="231"/>
      <c r="WFB44" s="231"/>
      <c r="WFC44" s="231"/>
      <c r="WFD44" s="231"/>
      <c r="WFE44" s="231"/>
      <c r="WFF44" s="231"/>
      <c r="WFG44" s="231"/>
      <c r="WFH44" s="231"/>
      <c r="WFI44" s="231"/>
      <c r="WFJ44" s="231"/>
      <c r="WFK44" s="231"/>
      <c r="WFL44" s="231"/>
      <c r="WFM44" s="231"/>
      <c r="WFN44" s="231"/>
      <c r="WFO44" s="231"/>
      <c r="WFP44" s="231"/>
      <c r="WFQ44" s="231"/>
      <c r="WFR44" s="231"/>
      <c r="WFS44" s="231"/>
      <c r="WFT44" s="231"/>
      <c r="WFU44" s="231"/>
      <c r="WFV44" s="231"/>
      <c r="WFW44" s="231"/>
      <c r="WFX44" s="231"/>
      <c r="WFY44" s="231"/>
      <c r="WFZ44" s="231"/>
      <c r="WGA44" s="231"/>
      <c r="WGB44" s="231"/>
      <c r="WGC44" s="231"/>
      <c r="WGD44" s="231"/>
      <c r="WGE44" s="231"/>
      <c r="WGF44" s="231"/>
      <c r="WGG44" s="231"/>
      <c r="WGH44" s="231"/>
      <c r="WGI44" s="231"/>
      <c r="WGJ44" s="231"/>
      <c r="WGK44" s="231"/>
      <c r="WGL44" s="231"/>
      <c r="WGM44" s="231"/>
      <c r="WGN44" s="231"/>
      <c r="WGO44" s="231"/>
      <c r="WGP44" s="231"/>
      <c r="WGQ44" s="231"/>
      <c r="WGR44" s="231"/>
      <c r="WGS44" s="231"/>
      <c r="WGT44" s="231"/>
      <c r="WGU44" s="231"/>
      <c r="WGV44" s="231"/>
      <c r="WGW44" s="231"/>
      <c r="WGX44" s="231"/>
      <c r="WGY44" s="231"/>
      <c r="WGZ44" s="231"/>
      <c r="WHA44" s="231"/>
      <c r="WHB44" s="231"/>
      <c r="WHC44" s="231"/>
      <c r="WHD44" s="231"/>
      <c r="WHE44" s="231"/>
      <c r="WHF44" s="231"/>
      <c r="WHG44" s="231"/>
      <c r="WHH44" s="231"/>
      <c r="WHI44" s="231"/>
      <c r="WHJ44" s="231"/>
      <c r="WHK44" s="231"/>
      <c r="WHL44" s="231"/>
      <c r="WHM44" s="231"/>
      <c r="WHN44" s="231"/>
      <c r="WHO44" s="231"/>
      <c r="WHP44" s="231"/>
      <c r="WHQ44" s="231"/>
      <c r="WHR44" s="231"/>
      <c r="WHS44" s="231"/>
      <c r="WHT44" s="231"/>
      <c r="WHU44" s="231"/>
      <c r="WHV44" s="231"/>
      <c r="WHW44" s="231"/>
      <c r="WHX44" s="231"/>
      <c r="WHY44" s="231"/>
      <c r="WHZ44" s="231"/>
      <c r="WIA44" s="231"/>
      <c r="WIB44" s="231"/>
      <c r="WIC44" s="231"/>
      <c r="WID44" s="231"/>
      <c r="WIE44" s="231"/>
      <c r="WIF44" s="231"/>
      <c r="WIG44" s="231"/>
      <c r="WIH44" s="231"/>
      <c r="WII44" s="231"/>
      <c r="WIJ44" s="231"/>
      <c r="WIK44" s="231"/>
      <c r="WIL44" s="231"/>
      <c r="WIM44" s="231"/>
      <c r="WIN44" s="231"/>
      <c r="WIO44" s="231"/>
      <c r="WIP44" s="231"/>
      <c r="WIQ44" s="231"/>
      <c r="WIR44" s="231"/>
      <c r="WIS44" s="231"/>
      <c r="WIT44" s="231"/>
      <c r="WIU44" s="231"/>
      <c r="WIV44" s="231"/>
      <c r="WIW44" s="231"/>
      <c r="WIX44" s="231"/>
      <c r="WIY44" s="231"/>
      <c r="WIZ44" s="231"/>
      <c r="WJA44" s="231"/>
      <c r="WJB44" s="231"/>
      <c r="WJC44" s="231"/>
      <c r="WJD44" s="231"/>
      <c r="WJE44" s="231"/>
      <c r="WJF44" s="231"/>
      <c r="WJG44" s="231"/>
      <c r="WJH44" s="231"/>
      <c r="WJI44" s="231"/>
      <c r="WJJ44" s="231"/>
      <c r="WJK44" s="231"/>
      <c r="WJL44" s="231"/>
      <c r="WJM44" s="231"/>
      <c r="WJN44" s="231"/>
      <c r="WJO44" s="231"/>
      <c r="WJP44" s="231"/>
      <c r="WJQ44" s="231"/>
      <c r="WJR44" s="231"/>
      <c r="WJS44" s="231"/>
      <c r="WJT44" s="231"/>
      <c r="WJU44" s="231"/>
      <c r="WJV44" s="231"/>
      <c r="WJW44" s="231"/>
      <c r="WJX44" s="231"/>
      <c r="WJY44" s="231"/>
      <c r="WJZ44" s="231"/>
      <c r="WKA44" s="231"/>
      <c r="WKB44" s="231"/>
      <c r="WKC44" s="231"/>
      <c r="WKD44" s="231"/>
      <c r="WKE44" s="231"/>
      <c r="WKF44" s="231"/>
      <c r="WKG44" s="231"/>
      <c r="WKH44" s="231"/>
      <c r="WKI44" s="231"/>
      <c r="WKJ44" s="231"/>
      <c r="WKK44" s="231"/>
      <c r="WKL44" s="231"/>
      <c r="WKM44" s="231"/>
      <c r="WKN44" s="231"/>
      <c r="WKO44" s="231"/>
      <c r="WKP44" s="231"/>
      <c r="WKQ44" s="231"/>
      <c r="WKR44" s="231"/>
      <c r="WKS44" s="231"/>
      <c r="WKT44" s="231"/>
      <c r="WKU44" s="231"/>
      <c r="WKV44" s="231"/>
      <c r="WKW44" s="231"/>
      <c r="WKX44" s="231"/>
      <c r="WKY44" s="231"/>
      <c r="WKZ44" s="231"/>
      <c r="WLA44" s="231"/>
      <c r="WLB44" s="231"/>
      <c r="WLC44" s="231"/>
      <c r="WLD44" s="231"/>
      <c r="WLE44" s="231"/>
      <c r="WLF44" s="231"/>
      <c r="WLG44" s="231"/>
      <c r="WLH44" s="231"/>
      <c r="WLI44" s="231"/>
      <c r="WLJ44" s="231"/>
      <c r="WLK44" s="231"/>
      <c r="WLL44" s="231"/>
      <c r="WLM44" s="231"/>
      <c r="WLN44" s="231"/>
      <c r="WLO44" s="231"/>
      <c r="WLP44" s="231"/>
      <c r="WLQ44" s="231"/>
      <c r="WLR44" s="231"/>
      <c r="WLS44" s="231"/>
      <c r="WLT44" s="231"/>
      <c r="WLU44" s="231"/>
      <c r="WLV44" s="231"/>
      <c r="WLW44" s="231"/>
      <c r="WLX44" s="231"/>
      <c r="WLY44" s="231"/>
      <c r="WLZ44" s="231"/>
      <c r="WMA44" s="231"/>
      <c r="WMB44" s="231"/>
      <c r="WMC44" s="231"/>
      <c r="WMD44" s="231"/>
      <c r="WME44" s="231"/>
      <c r="WMF44" s="231"/>
      <c r="WMG44" s="231"/>
      <c r="WMH44" s="231"/>
      <c r="WMI44" s="231"/>
      <c r="WMJ44" s="231"/>
      <c r="WMK44" s="231"/>
      <c r="WML44" s="231"/>
      <c r="WMM44" s="231"/>
      <c r="WMN44" s="231"/>
      <c r="WMO44" s="231"/>
      <c r="WMP44" s="231"/>
      <c r="WMQ44" s="231"/>
      <c r="WMR44" s="231"/>
      <c r="WMS44" s="231"/>
      <c r="WMT44" s="231"/>
      <c r="WMU44" s="231"/>
      <c r="WMV44" s="231"/>
      <c r="WMW44" s="231"/>
      <c r="WMX44" s="231"/>
      <c r="WMY44" s="231"/>
      <c r="WMZ44" s="231"/>
      <c r="WNA44" s="231"/>
      <c r="WNB44" s="231"/>
      <c r="WNC44" s="231"/>
      <c r="WND44" s="231"/>
      <c r="WNE44" s="231"/>
      <c r="WNF44" s="231"/>
      <c r="WNG44" s="231"/>
      <c r="WNH44" s="231"/>
      <c r="WNI44" s="231"/>
      <c r="WNJ44" s="231"/>
      <c r="WNK44" s="231"/>
      <c r="WNL44" s="231"/>
      <c r="WNM44" s="231"/>
      <c r="WNN44" s="231"/>
      <c r="WNO44" s="231"/>
      <c r="WNP44" s="231"/>
      <c r="WNQ44" s="231"/>
      <c r="WNR44" s="231"/>
      <c r="WNS44" s="231"/>
      <c r="WNT44" s="231"/>
      <c r="WNU44" s="231"/>
      <c r="WNV44" s="231"/>
      <c r="WNW44" s="231"/>
      <c r="WNX44" s="231"/>
      <c r="WNY44" s="231"/>
      <c r="WNZ44" s="231"/>
      <c r="WOA44" s="231"/>
      <c r="WOB44" s="231"/>
      <c r="WOC44" s="231"/>
      <c r="WOD44" s="231"/>
      <c r="WOE44" s="231"/>
      <c r="WOF44" s="231"/>
      <c r="WOG44" s="231"/>
      <c r="WOH44" s="231"/>
      <c r="WOI44" s="231"/>
      <c r="WOJ44" s="231"/>
      <c r="WOK44" s="231"/>
      <c r="WOL44" s="231"/>
      <c r="WOM44" s="231"/>
      <c r="WON44" s="231"/>
      <c r="WOO44" s="231"/>
      <c r="WOP44" s="231"/>
      <c r="WOQ44" s="231"/>
      <c r="WOR44" s="231"/>
      <c r="WOS44" s="231"/>
      <c r="WOT44" s="231"/>
      <c r="WOU44" s="231"/>
      <c r="WOV44" s="231"/>
      <c r="WOW44" s="231"/>
      <c r="WOX44" s="231"/>
      <c r="WOY44" s="231"/>
      <c r="WOZ44" s="231"/>
      <c r="WPA44" s="231"/>
      <c r="WPB44" s="231"/>
      <c r="WPC44" s="231"/>
      <c r="WPD44" s="231"/>
      <c r="WPE44" s="231"/>
      <c r="WPF44" s="231"/>
      <c r="WPG44" s="231"/>
      <c r="WPH44" s="231"/>
      <c r="WPI44" s="231"/>
      <c r="WPJ44" s="231"/>
      <c r="WPK44" s="231"/>
      <c r="WPL44" s="231"/>
      <c r="WPM44" s="231"/>
      <c r="WPN44" s="231"/>
      <c r="WPO44" s="231"/>
      <c r="WPP44" s="231"/>
      <c r="WPQ44" s="231"/>
      <c r="WPR44" s="231"/>
      <c r="WPS44" s="231"/>
      <c r="WPT44" s="231"/>
      <c r="WPU44" s="231"/>
      <c r="WPV44" s="231"/>
      <c r="WPW44" s="231"/>
      <c r="WPX44" s="231"/>
      <c r="WPY44" s="231"/>
      <c r="WPZ44" s="231"/>
      <c r="WQA44" s="231"/>
      <c r="WQB44" s="231"/>
      <c r="WQC44" s="231"/>
      <c r="WQD44" s="231"/>
      <c r="WQE44" s="231"/>
      <c r="WQF44" s="231"/>
      <c r="WQG44" s="231"/>
      <c r="WQH44" s="231"/>
      <c r="WQI44" s="231"/>
      <c r="WQJ44" s="231"/>
      <c r="WQK44" s="231"/>
      <c r="WQL44" s="231"/>
      <c r="WQM44" s="231"/>
      <c r="WQN44" s="231"/>
      <c r="WQO44" s="231"/>
      <c r="WQP44" s="231"/>
      <c r="WQQ44" s="231"/>
      <c r="WQR44" s="231"/>
      <c r="WQS44" s="231"/>
      <c r="WQT44" s="231"/>
      <c r="WQU44" s="231"/>
      <c r="WQV44" s="231"/>
      <c r="WQW44" s="231"/>
      <c r="WQX44" s="231"/>
      <c r="WQY44" s="231"/>
      <c r="WQZ44" s="231"/>
      <c r="WRA44" s="231"/>
      <c r="WRB44" s="231"/>
      <c r="WRC44" s="231"/>
      <c r="WRD44" s="231"/>
      <c r="WRE44" s="231"/>
      <c r="WRF44" s="231"/>
      <c r="WRG44" s="231"/>
      <c r="WRH44" s="231"/>
      <c r="WRI44" s="231"/>
      <c r="WRJ44" s="231"/>
      <c r="WRK44" s="231"/>
      <c r="WRL44" s="231"/>
      <c r="WRM44" s="231"/>
      <c r="WRN44" s="231"/>
      <c r="WRO44" s="231"/>
      <c r="WRP44" s="231"/>
      <c r="WRQ44" s="231"/>
      <c r="WRR44" s="231"/>
      <c r="WRS44" s="231"/>
      <c r="WRT44" s="231"/>
      <c r="WRU44" s="231"/>
      <c r="WRV44" s="231"/>
      <c r="WRW44" s="231"/>
      <c r="WRX44" s="231"/>
      <c r="WRY44" s="231"/>
      <c r="WRZ44" s="231"/>
      <c r="WSA44" s="231"/>
      <c r="WSB44" s="231"/>
      <c r="WSC44" s="231"/>
      <c r="WSD44" s="231"/>
      <c r="WSE44" s="231"/>
      <c r="WSF44" s="231"/>
      <c r="WSG44" s="231"/>
      <c r="WSH44" s="231"/>
      <c r="WSI44" s="231"/>
      <c r="WSJ44" s="231"/>
      <c r="WSK44" s="231"/>
      <c r="WSL44" s="231"/>
      <c r="WSM44" s="231"/>
      <c r="WSN44" s="231"/>
      <c r="WSO44" s="231"/>
      <c r="WSP44" s="231"/>
      <c r="WSQ44" s="231"/>
      <c r="WSR44" s="231"/>
      <c r="WSS44" s="231"/>
      <c r="WST44" s="231"/>
      <c r="WSU44" s="231"/>
      <c r="WSV44" s="231"/>
      <c r="WSW44" s="231"/>
      <c r="WSX44" s="231"/>
      <c r="WSY44" s="231"/>
      <c r="WSZ44" s="231"/>
      <c r="WTA44" s="231"/>
      <c r="WTB44" s="231"/>
      <c r="WTC44" s="231"/>
      <c r="WTD44" s="231"/>
      <c r="WTE44" s="231"/>
      <c r="WTF44" s="231"/>
      <c r="WTG44" s="231"/>
      <c r="WTH44" s="231"/>
      <c r="WTI44" s="231"/>
      <c r="WTJ44" s="231"/>
      <c r="WTK44" s="231"/>
      <c r="WTL44" s="231"/>
      <c r="WTM44" s="231"/>
      <c r="WTN44" s="231"/>
      <c r="WTO44" s="231"/>
      <c r="WTP44" s="231"/>
      <c r="WTQ44" s="231"/>
      <c r="WTR44" s="231"/>
      <c r="WTS44" s="231"/>
      <c r="WTT44" s="231"/>
      <c r="WTU44" s="231"/>
      <c r="WTV44" s="231"/>
      <c r="WTW44" s="231"/>
      <c r="WTX44" s="231"/>
      <c r="WTY44" s="231"/>
      <c r="WTZ44" s="231"/>
      <c r="WUA44" s="231"/>
      <c r="WUB44" s="231"/>
      <c r="WUC44" s="231"/>
      <c r="WUD44" s="231"/>
      <c r="WUE44" s="231"/>
      <c r="WUF44" s="231"/>
      <c r="WUG44" s="231"/>
      <c r="WUH44" s="231"/>
      <c r="WUI44" s="231"/>
      <c r="WUJ44" s="231"/>
      <c r="WUK44" s="231"/>
      <c r="WUL44" s="231"/>
      <c r="WUM44" s="231"/>
      <c r="WUN44" s="231"/>
      <c r="WUO44" s="231"/>
      <c r="WUP44" s="231"/>
      <c r="WUQ44" s="231"/>
      <c r="WUR44" s="231"/>
      <c r="WUS44" s="231"/>
      <c r="WUT44" s="231"/>
      <c r="WUU44" s="231"/>
      <c r="WUV44" s="231"/>
      <c r="WUW44" s="231"/>
      <c r="WUX44" s="231"/>
      <c r="WUY44" s="231"/>
      <c r="WUZ44" s="231"/>
      <c r="WVA44" s="231"/>
      <c r="WVB44" s="231"/>
      <c r="WVC44" s="231"/>
      <c r="WVD44" s="231"/>
      <c r="WVE44" s="231"/>
      <c r="WVF44" s="231"/>
      <c r="WVG44" s="231"/>
      <c r="WVH44" s="231"/>
      <c r="WVI44" s="231"/>
      <c r="WVJ44" s="231"/>
      <c r="WVK44" s="231"/>
      <c r="WVL44" s="231"/>
      <c r="WVM44" s="231"/>
      <c r="WVN44" s="231"/>
      <c r="WVO44" s="231"/>
      <c r="WVP44" s="231"/>
      <c r="WVQ44" s="231"/>
      <c r="WVR44" s="231"/>
      <c r="WVS44" s="231"/>
      <c r="WVT44" s="231"/>
      <c r="WVU44" s="231"/>
      <c r="WVV44" s="231"/>
      <c r="WVW44" s="231"/>
      <c r="WVX44" s="231"/>
      <c r="WVY44" s="231"/>
      <c r="WVZ44" s="231"/>
      <c r="WWA44" s="231"/>
      <c r="WWB44" s="231"/>
      <c r="WWC44" s="231"/>
      <c r="WWD44" s="231"/>
      <c r="WWE44" s="231"/>
      <c r="WWF44" s="231"/>
      <c r="WWG44" s="231"/>
      <c r="WWH44" s="231"/>
      <c r="WWI44" s="231"/>
      <c r="WWJ44" s="231"/>
      <c r="WWK44" s="231"/>
      <c r="WWL44" s="231"/>
      <c r="WWM44" s="231"/>
      <c r="WWN44" s="231"/>
      <c r="WWO44" s="231"/>
      <c r="WWP44" s="231"/>
      <c r="WWQ44" s="231"/>
      <c r="WWR44" s="231"/>
      <c r="WWS44" s="231"/>
      <c r="WWT44" s="231"/>
      <c r="WWU44" s="231"/>
      <c r="WWV44" s="231"/>
      <c r="WWW44" s="231"/>
      <c r="WWX44" s="231"/>
      <c r="WWY44" s="231"/>
      <c r="WWZ44" s="231"/>
      <c r="WXA44" s="231"/>
      <c r="WXB44" s="231"/>
      <c r="WXC44" s="231"/>
      <c r="WXD44" s="231"/>
      <c r="WXE44" s="231"/>
      <c r="WXF44" s="231"/>
      <c r="WXG44" s="231"/>
      <c r="WXH44" s="231"/>
      <c r="WXI44" s="231"/>
      <c r="WXJ44" s="231"/>
      <c r="WXK44" s="231"/>
      <c r="WXL44" s="231"/>
      <c r="WXM44" s="231"/>
      <c r="WXN44" s="231"/>
      <c r="WXO44" s="231"/>
      <c r="WXP44" s="231"/>
      <c r="WXQ44" s="231"/>
      <c r="WXR44" s="231"/>
      <c r="WXS44" s="231"/>
      <c r="WXT44" s="231"/>
      <c r="WXU44" s="231"/>
      <c r="WXV44" s="231"/>
      <c r="WXW44" s="231"/>
      <c r="WXX44" s="231"/>
      <c r="WXY44" s="231"/>
      <c r="WXZ44" s="231"/>
      <c r="WYA44" s="231"/>
      <c r="WYB44" s="231"/>
      <c r="WYC44" s="231"/>
      <c r="WYD44" s="231"/>
      <c r="WYE44" s="231"/>
      <c r="WYF44" s="231"/>
      <c r="WYG44" s="231"/>
      <c r="WYH44" s="231"/>
      <c r="WYI44" s="231"/>
      <c r="WYJ44" s="231"/>
      <c r="WYK44" s="231"/>
      <c r="WYL44" s="231"/>
      <c r="WYM44" s="231"/>
      <c r="WYN44" s="231"/>
      <c r="WYO44" s="231"/>
      <c r="WYP44" s="231"/>
      <c r="WYQ44" s="231"/>
      <c r="WYR44" s="231"/>
      <c r="WYS44" s="231"/>
      <c r="WYT44" s="231"/>
      <c r="WYU44" s="231"/>
      <c r="WYV44" s="231"/>
      <c r="WYW44" s="231"/>
      <c r="WYX44" s="231"/>
      <c r="WYY44" s="231"/>
      <c r="WYZ44" s="231"/>
      <c r="WZA44" s="231"/>
      <c r="WZB44" s="231"/>
      <c r="WZC44" s="231"/>
      <c r="WZD44" s="231"/>
      <c r="WZE44" s="231"/>
      <c r="WZF44" s="231"/>
      <c r="WZG44" s="231"/>
      <c r="WZH44" s="231"/>
      <c r="WZI44" s="231"/>
      <c r="WZJ44" s="231"/>
      <c r="WZK44" s="231"/>
      <c r="WZL44" s="231"/>
      <c r="WZM44" s="231"/>
      <c r="WZN44" s="231"/>
      <c r="WZO44" s="231"/>
      <c r="WZP44" s="231"/>
      <c r="WZQ44" s="231"/>
      <c r="WZR44" s="231"/>
      <c r="WZS44" s="231"/>
      <c r="WZT44" s="231"/>
      <c r="WZU44" s="231"/>
      <c r="WZV44" s="231"/>
      <c r="WZW44" s="231"/>
      <c r="WZX44" s="231"/>
      <c r="WZY44" s="231"/>
      <c r="WZZ44" s="231"/>
      <c r="XAA44" s="231"/>
      <c r="XAB44" s="231"/>
      <c r="XAC44" s="231"/>
      <c r="XAD44" s="231"/>
      <c r="XAE44" s="231"/>
      <c r="XAF44" s="231"/>
      <c r="XAG44" s="231"/>
      <c r="XAH44" s="231"/>
      <c r="XAI44" s="231"/>
      <c r="XAJ44" s="231"/>
      <c r="XAK44" s="231"/>
      <c r="XAL44" s="231"/>
      <c r="XAM44" s="231"/>
      <c r="XAN44" s="231"/>
      <c r="XAO44" s="231"/>
      <c r="XAP44" s="231"/>
      <c r="XAQ44" s="231"/>
      <c r="XAR44" s="231"/>
      <c r="XAS44" s="231"/>
      <c r="XAT44" s="231"/>
      <c r="XAU44" s="231"/>
      <c r="XAV44" s="231"/>
      <c r="XAW44" s="231"/>
      <c r="XAX44" s="231"/>
      <c r="XAY44" s="231"/>
      <c r="XAZ44" s="231"/>
      <c r="XBA44" s="231"/>
      <c r="XBB44" s="231"/>
      <c r="XBC44" s="231"/>
      <c r="XBD44" s="231"/>
      <c r="XBE44" s="231"/>
      <c r="XBF44" s="231"/>
      <c r="XBG44" s="231"/>
      <c r="XBH44" s="231"/>
      <c r="XBI44" s="231"/>
      <c r="XBJ44" s="231"/>
      <c r="XBK44" s="231"/>
      <c r="XBL44" s="231"/>
      <c r="XBM44" s="231"/>
      <c r="XBN44" s="231"/>
      <c r="XBO44" s="231"/>
      <c r="XBP44" s="231"/>
      <c r="XBQ44" s="231"/>
      <c r="XBR44" s="231"/>
      <c r="XBS44" s="231"/>
      <c r="XBT44" s="231"/>
      <c r="XBU44" s="231"/>
      <c r="XBV44" s="231"/>
      <c r="XBW44" s="231"/>
      <c r="XBX44" s="231"/>
      <c r="XBY44" s="231"/>
      <c r="XBZ44" s="231"/>
      <c r="XCA44" s="231"/>
      <c r="XCB44" s="231"/>
      <c r="XCC44" s="231"/>
      <c r="XCD44" s="231"/>
      <c r="XCE44" s="231"/>
      <c r="XCF44" s="231"/>
      <c r="XCG44" s="231"/>
      <c r="XCH44" s="231"/>
      <c r="XCI44" s="231"/>
      <c r="XCJ44" s="231"/>
      <c r="XCK44" s="231"/>
      <c r="XCL44" s="231"/>
      <c r="XCM44" s="231"/>
      <c r="XCN44" s="231"/>
      <c r="XCO44" s="231"/>
      <c r="XCP44" s="231"/>
      <c r="XCQ44" s="231"/>
      <c r="XCR44" s="231"/>
      <c r="XCS44" s="231"/>
      <c r="XCT44" s="231"/>
      <c r="XCU44" s="231"/>
      <c r="XCV44" s="231"/>
      <c r="XCW44" s="231"/>
      <c r="XCX44" s="231"/>
      <c r="XCY44" s="231"/>
      <c r="XCZ44" s="231"/>
      <c r="XDA44" s="231"/>
      <c r="XDB44" s="231"/>
      <c r="XDC44" s="231"/>
      <c r="XDD44" s="231"/>
      <c r="XDE44" s="231"/>
      <c r="XDF44" s="231"/>
      <c r="XDG44" s="231"/>
      <c r="XDH44" s="231"/>
      <c r="XDI44" s="231"/>
      <c r="XDJ44" s="231"/>
      <c r="XDK44" s="231"/>
      <c r="XDL44" s="231"/>
      <c r="XDM44" s="231"/>
      <c r="XDN44" s="231"/>
      <c r="XDO44" s="231"/>
      <c r="XDP44" s="231"/>
      <c r="XDQ44" s="231"/>
      <c r="XDR44" s="231"/>
      <c r="XDS44" s="231"/>
      <c r="XDT44" s="231"/>
      <c r="XDU44" s="231"/>
      <c r="XDV44" s="231"/>
      <c r="XDW44" s="231"/>
      <c r="XDX44" s="231"/>
      <c r="XDY44" s="231"/>
      <c r="XDZ44" s="231"/>
      <c r="XEA44" s="231"/>
      <c r="XEB44" s="231"/>
      <c r="XEC44" s="231"/>
      <c r="XED44" s="231"/>
      <c r="XEE44" s="231"/>
      <c r="XEF44" s="231"/>
      <c r="XEG44" s="231"/>
      <c r="XEH44" s="231"/>
      <c r="XEI44" s="231"/>
      <c r="XEJ44" s="231"/>
      <c r="XEK44" s="231"/>
      <c r="XEL44" s="231"/>
      <c r="XEM44" s="231"/>
      <c r="XEN44" s="231"/>
      <c r="XEO44" s="231"/>
      <c r="XEP44" s="231"/>
      <c r="XEQ44" s="231"/>
      <c r="XER44" s="231"/>
      <c r="XES44" s="231"/>
      <c r="XET44" s="231"/>
      <c r="XEU44" s="231"/>
      <c r="XEV44" s="231"/>
      <c r="XEW44" s="231"/>
      <c r="XEX44" s="231"/>
      <c r="XEY44" s="231"/>
      <c r="XEZ44" s="231"/>
      <c r="XFA44" s="231"/>
    </row>
    <row r="45" spans="2:16381" x14ac:dyDescent="0.2">
      <c r="J45" s="102"/>
      <c r="K45" s="278"/>
    </row>
    <row r="46" spans="2:16381" ht="17.25" customHeight="1" x14ac:dyDescent="0.25">
      <c r="G46" s="279"/>
      <c r="H46" s="280"/>
    </row>
    <row r="47" spans="2:16381" ht="15.75" x14ac:dyDescent="0.25">
      <c r="G47" s="279"/>
      <c r="H47" s="280"/>
    </row>
    <row r="48" spans="2:16381" ht="15.75" x14ac:dyDescent="0.25">
      <c r="G48" s="279"/>
      <c r="H48" s="280"/>
    </row>
    <row r="50" spans="2:4" x14ac:dyDescent="0.2">
      <c r="B50" s="281"/>
      <c r="D50" s="282"/>
    </row>
    <row r="51" spans="2:4" x14ac:dyDescent="0.2">
      <c r="B51" s="281"/>
      <c r="C51" s="281"/>
    </row>
    <row r="52" spans="2:4" x14ac:dyDescent="0.2">
      <c r="B52" s="281"/>
      <c r="C52" s="281"/>
      <c r="D52" s="283"/>
    </row>
    <row r="53" spans="2:4" x14ac:dyDescent="0.2">
      <c r="B53" s="281"/>
      <c r="C53" s="281"/>
    </row>
    <row r="54" spans="2:4" ht="15" x14ac:dyDescent="0.2">
      <c r="B54" s="185"/>
      <c r="C54" s="104" t="s">
        <v>5</v>
      </c>
      <c r="D54" s="136" t="str">
        <f>H2</f>
        <v>XXXXXX</v>
      </c>
    </row>
    <row r="55" spans="2:4" ht="15" x14ac:dyDescent="0.2">
      <c r="B55" s="173"/>
      <c r="C55" s="173"/>
      <c r="D55" s="108" t="str">
        <f>H1</f>
        <v>F015</v>
      </c>
    </row>
    <row r="56" spans="2:4" ht="15" x14ac:dyDescent="0.2">
      <c r="B56" s="173"/>
      <c r="C56" s="173"/>
      <c r="D56" s="109" t="str">
        <f>H3</f>
        <v>TT.MM.JJJJ</v>
      </c>
    </row>
    <row r="57" spans="2:4" ht="15" x14ac:dyDescent="0.2">
      <c r="B57" s="173"/>
      <c r="C57" s="173"/>
      <c r="D57" s="108" t="s">
        <v>263</v>
      </c>
    </row>
    <row r="58" spans="2:4" ht="15" x14ac:dyDescent="0.2">
      <c r="B58" s="173"/>
      <c r="C58" s="173"/>
      <c r="D58" s="108" t="str">
        <f>H5</f>
        <v>Kol. 50</v>
      </c>
    </row>
    <row r="59" spans="2:4" ht="15" x14ac:dyDescent="0.2">
      <c r="B59" s="183"/>
      <c r="C59" s="183"/>
      <c r="D59" s="127">
        <f>COUNTIF(K16:K42,"ERROR")</f>
        <v>0</v>
      </c>
    </row>
  </sheetData>
  <dataValidations count="1">
    <dataValidation type="whole" allowBlank="1" showInputMessage="1" showErrorMessage="1" sqref="WVT983037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formula1>100000</formula1>
      <formula2>500000</formula2>
    </dataValidation>
  </dataValidations>
  <pageMargins left="0.70866141732283472" right="0.70866141732283472" top="0.78740157480314965" bottom="0.78740157480314965" header="0.31496062992125984" footer="0.31496062992125984"/>
  <pageSetup paperSize="9" scale="60" orientation="portrait" horizontalDpi="1200" verticalDpi="1200" r:id="rId1"/>
  <headerFooter>
    <oddFooter>&amp;L&amp;"Arial,Fett"SNB vertraulich&amp;RSeite &amp;P</oddFooter>
  </headerFooter>
  <colBreaks count="1" manualBreakCount="1">
    <brk id="9" max="50" man="1"/>
  </colBreaks>
  <drawing r:id="rId2"/>
  <extLst>
    <ext xmlns:x14="http://schemas.microsoft.com/office/spreadsheetml/2009/9/main" uri="{CCE6A557-97BC-4b89-ADB6-D9C93CAAB3DF}">
      <x14:dataValidations xmlns:xm="http://schemas.microsoft.com/office/excel/2006/main" count="1">
        <x14:dataValidation type="decimal" operator="notEqual" allowBlank="1" showInputMessage="1" showErrorMessage="1" errorTitle="Falsche Eingabe" error="Bitte keine Nullen eingeben">
          <x14:formula1>
            <xm:f>0</xm:f>
          </x14:formula1>
          <xm:sqref>H65548:J65552 JC65548:JF65552 SY65548:TB65552 ACU65548:ACX65552 AMQ65548:AMT65552 AWM65548:AWP65552 BGI65548:BGL65552 BQE65548:BQH65552 CAA65548:CAD65552 CJW65548:CJZ65552 CTS65548:CTV65552 DDO65548:DDR65552 DNK65548:DNN65552 DXG65548:DXJ65552 EHC65548:EHF65552 EQY65548:ERB65552 FAU65548:FAX65552 FKQ65548:FKT65552 FUM65548:FUP65552 GEI65548:GEL65552 GOE65548:GOH65552 GYA65548:GYD65552 HHW65548:HHZ65552 HRS65548:HRV65552 IBO65548:IBR65552 ILK65548:ILN65552 IVG65548:IVJ65552 JFC65548:JFF65552 JOY65548:JPB65552 JYU65548:JYX65552 KIQ65548:KIT65552 KSM65548:KSP65552 LCI65548:LCL65552 LME65548:LMH65552 LWA65548:LWD65552 MFW65548:MFZ65552 MPS65548:MPV65552 MZO65548:MZR65552 NJK65548:NJN65552 NTG65548:NTJ65552 ODC65548:ODF65552 OMY65548:ONB65552 OWU65548:OWX65552 PGQ65548:PGT65552 PQM65548:PQP65552 QAI65548:QAL65552 QKE65548:QKH65552 QUA65548:QUD65552 RDW65548:RDZ65552 RNS65548:RNV65552 RXO65548:RXR65552 SHK65548:SHN65552 SRG65548:SRJ65552 TBC65548:TBF65552 TKY65548:TLB65552 TUU65548:TUX65552 UEQ65548:UET65552 UOM65548:UOP65552 UYI65548:UYL65552 VIE65548:VIH65552 VSA65548:VSD65552 WBW65548:WBZ65552 WLS65548:WLV65552 WVO65548:WVR65552 H131084:J131088 JC131084:JF131088 SY131084:TB131088 ACU131084:ACX131088 AMQ131084:AMT131088 AWM131084:AWP131088 BGI131084:BGL131088 BQE131084:BQH131088 CAA131084:CAD131088 CJW131084:CJZ131088 CTS131084:CTV131088 DDO131084:DDR131088 DNK131084:DNN131088 DXG131084:DXJ131088 EHC131084:EHF131088 EQY131084:ERB131088 FAU131084:FAX131088 FKQ131084:FKT131088 FUM131084:FUP131088 GEI131084:GEL131088 GOE131084:GOH131088 GYA131084:GYD131088 HHW131084:HHZ131088 HRS131084:HRV131088 IBO131084:IBR131088 ILK131084:ILN131088 IVG131084:IVJ131088 JFC131084:JFF131088 JOY131084:JPB131088 JYU131084:JYX131088 KIQ131084:KIT131088 KSM131084:KSP131088 LCI131084:LCL131088 LME131084:LMH131088 LWA131084:LWD131088 MFW131084:MFZ131088 MPS131084:MPV131088 MZO131084:MZR131088 NJK131084:NJN131088 NTG131084:NTJ131088 ODC131084:ODF131088 OMY131084:ONB131088 OWU131084:OWX131088 PGQ131084:PGT131088 PQM131084:PQP131088 QAI131084:QAL131088 QKE131084:QKH131088 QUA131084:QUD131088 RDW131084:RDZ131088 RNS131084:RNV131088 RXO131084:RXR131088 SHK131084:SHN131088 SRG131084:SRJ131088 TBC131084:TBF131088 TKY131084:TLB131088 TUU131084:TUX131088 UEQ131084:UET131088 UOM131084:UOP131088 UYI131084:UYL131088 VIE131084:VIH131088 VSA131084:VSD131088 WBW131084:WBZ131088 WLS131084:WLV131088 WVO131084:WVR131088 H196620:J196624 JC196620:JF196624 SY196620:TB196624 ACU196620:ACX196624 AMQ196620:AMT196624 AWM196620:AWP196624 BGI196620:BGL196624 BQE196620:BQH196624 CAA196620:CAD196624 CJW196620:CJZ196624 CTS196620:CTV196624 DDO196620:DDR196624 DNK196620:DNN196624 DXG196620:DXJ196624 EHC196620:EHF196624 EQY196620:ERB196624 FAU196620:FAX196624 FKQ196620:FKT196624 FUM196620:FUP196624 GEI196620:GEL196624 GOE196620:GOH196624 GYA196620:GYD196624 HHW196620:HHZ196624 HRS196620:HRV196624 IBO196620:IBR196624 ILK196620:ILN196624 IVG196620:IVJ196624 JFC196620:JFF196624 JOY196620:JPB196624 JYU196620:JYX196624 KIQ196620:KIT196624 KSM196620:KSP196624 LCI196620:LCL196624 LME196620:LMH196624 LWA196620:LWD196624 MFW196620:MFZ196624 MPS196620:MPV196624 MZO196620:MZR196624 NJK196620:NJN196624 NTG196620:NTJ196624 ODC196620:ODF196624 OMY196620:ONB196624 OWU196620:OWX196624 PGQ196620:PGT196624 PQM196620:PQP196624 QAI196620:QAL196624 QKE196620:QKH196624 QUA196620:QUD196624 RDW196620:RDZ196624 RNS196620:RNV196624 RXO196620:RXR196624 SHK196620:SHN196624 SRG196620:SRJ196624 TBC196620:TBF196624 TKY196620:TLB196624 TUU196620:TUX196624 UEQ196620:UET196624 UOM196620:UOP196624 UYI196620:UYL196624 VIE196620:VIH196624 VSA196620:VSD196624 WBW196620:WBZ196624 WLS196620:WLV196624 WVO196620:WVR196624 H262156:J262160 JC262156:JF262160 SY262156:TB262160 ACU262156:ACX262160 AMQ262156:AMT262160 AWM262156:AWP262160 BGI262156:BGL262160 BQE262156:BQH262160 CAA262156:CAD262160 CJW262156:CJZ262160 CTS262156:CTV262160 DDO262156:DDR262160 DNK262156:DNN262160 DXG262156:DXJ262160 EHC262156:EHF262160 EQY262156:ERB262160 FAU262156:FAX262160 FKQ262156:FKT262160 FUM262156:FUP262160 GEI262156:GEL262160 GOE262156:GOH262160 GYA262156:GYD262160 HHW262156:HHZ262160 HRS262156:HRV262160 IBO262156:IBR262160 ILK262156:ILN262160 IVG262156:IVJ262160 JFC262156:JFF262160 JOY262156:JPB262160 JYU262156:JYX262160 KIQ262156:KIT262160 KSM262156:KSP262160 LCI262156:LCL262160 LME262156:LMH262160 LWA262156:LWD262160 MFW262156:MFZ262160 MPS262156:MPV262160 MZO262156:MZR262160 NJK262156:NJN262160 NTG262156:NTJ262160 ODC262156:ODF262160 OMY262156:ONB262160 OWU262156:OWX262160 PGQ262156:PGT262160 PQM262156:PQP262160 QAI262156:QAL262160 QKE262156:QKH262160 QUA262156:QUD262160 RDW262156:RDZ262160 RNS262156:RNV262160 RXO262156:RXR262160 SHK262156:SHN262160 SRG262156:SRJ262160 TBC262156:TBF262160 TKY262156:TLB262160 TUU262156:TUX262160 UEQ262156:UET262160 UOM262156:UOP262160 UYI262156:UYL262160 VIE262156:VIH262160 VSA262156:VSD262160 WBW262156:WBZ262160 WLS262156:WLV262160 WVO262156:WVR262160 H327692:J327696 JC327692:JF327696 SY327692:TB327696 ACU327692:ACX327696 AMQ327692:AMT327696 AWM327692:AWP327696 BGI327692:BGL327696 BQE327692:BQH327696 CAA327692:CAD327696 CJW327692:CJZ327696 CTS327692:CTV327696 DDO327692:DDR327696 DNK327692:DNN327696 DXG327692:DXJ327696 EHC327692:EHF327696 EQY327692:ERB327696 FAU327692:FAX327696 FKQ327692:FKT327696 FUM327692:FUP327696 GEI327692:GEL327696 GOE327692:GOH327696 GYA327692:GYD327696 HHW327692:HHZ327696 HRS327692:HRV327696 IBO327692:IBR327696 ILK327692:ILN327696 IVG327692:IVJ327696 JFC327692:JFF327696 JOY327692:JPB327696 JYU327692:JYX327696 KIQ327692:KIT327696 KSM327692:KSP327696 LCI327692:LCL327696 LME327692:LMH327696 LWA327692:LWD327696 MFW327692:MFZ327696 MPS327692:MPV327696 MZO327692:MZR327696 NJK327692:NJN327696 NTG327692:NTJ327696 ODC327692:ODF327696 OMY327692:ONB327696 OWU327692:OWX327696 PGQ327692:PGT327696 PQM327692:PQP327696 QAI327692:QAL327696 QKE327692:QKH327696 QUA327692:QUD327696 RDW327692:RDZ327696 RNS327692:RNV327696 RXO327692:RXR327696 SHK327692:SHN327696 SRG327692:SRJ327696 TBC327692:TBF327696 TKY327692:TLB327696 TUU327692:TUX327696 UEQ327692:UET327696 UOM327692:UOP327696 UYI327692:UYL327696 VIE327692:VIH327696 VSA327692:VSD327696 WBW327692:WBZ327696 WLS327692:WLV327696 WVO327692:WVR327696 H393228:J393232 JC393228:JF393232 SY393228:TB393232 ACU393228:ACX393232 AMQ393228:AMT393232 AWM393228:AWP393232 BGI393228:BGL393232 BQE393228:BQH393232 CAA393228:CAD393232 CJW393228:CJZ393232 CTS393228:CTV393232 DDO393228:DDR393232 DNK393228:DNN393232 DXG393228:DXJ393232 EHC393228:EHF393232 EQY393228:ERB393232 FAU393228:FAX393232 FKQ393228:FKT393232 FUM393228:FUP393232 GEI393228:GEL393232 GOE393228:GOH393232 GYA393228:GYD393232 HHW393228:HHZ393232 HRS393228:HRV393232 IBO393228:IBR393232 ILK393228:ILN393232 IVG393228:IVJ393232 JFC393228:JFF393232 JOY393228:JPB393232 JYU393228:JYX393232 KIQ393228:KIT393232 KSM393228:KSP393232 LCI393228:LCL393232 LME393228:LMH393232 LWA393228:LWD393232 MFW393228:MFZ393232 MPS393228:MPV393232 MZO393228:MZR393232 NJK393228:NJN393232 NTG393228:NTJ393232 ODC393228:ODF393232 OMY393228:ONB393232 OWU393228:OWX393232 PGQ393228:PGT393232 PQM393228:PQP393232 QAI393228:QAL393232 QKE393228:QKH393232 QUA393228:QUD393232 RDW393228:RDZ393232 RNS393228:RNV393232 RXO393228:RXR393232 SHK393228:SHN393232 SRG393228:SRJ393232 TBC393228:TBF393232 TKY393228:TLB393232 TUU393228:TUX393232 UEQ393228:UET393232 UOM393228:UOP393232 UYI393228:UYL393232 VIE393228:VIH393232 VSA393228:VSD393232 WBW393228:WBZ393232 WLS393228:WLV393232 WVO393228:WVR393232 H458764:J458768 JC458764:JF458768 SY458764:TB458768 ACU458764:ACX458768 AMQ458764:AMT458768 AWM458764:AWP458768 BGI458764:BGL458768 BQE458764:BQH458768 CAA458764:CAD458768 CJW458764:CJZ458768 CTS458764:CTV458768 DDO458764:DDR458768 DNK458764:DNN458768 DXG458764:DXJ458768 EHC458764:EHF458768 EQY458764:ERB458768 FAU458764:FAX458768 FKQ458764:FKT458768 FUM458764:FUP458768 GEI458764:GEL458768 GOE458764:GOH458768 GYA458764:GYD458768 HHW458764:HHZ458768 HRS458764:HRV458768 IBO458764:IBR458768 ILK458764:ILN458768 IVG458764:IVJ458768 JFC458764:JFF458768 JOY458764:JPB458768 JYU458764:JYX458768 KIQ458764:KIT458768 KSM458764:KSP458768 LCI458764:LCL458768 LME458764:LMH458768 LWA458764:LWD458768 MFW458764:MFZ458768 MPS458764:MPV458768 MZO458764:MZR458768 NJK458764:NJN458768 NTG458764:NTJ458768 ODC458764:ODF458768 OMY458764:ONB458768 OWU458764:OWX458768 PGQ458764:PGT458768 PQM458764:PQP458768 QAI458764:QAL458768 QKE458764:QKH458768 QUA458764:QUD458768 RDW458764:RDZ458768 RNS458764:RNV458768 RXO458764:RXR458768 SHK458764:SHN458768 SRG458764:SRJ458768 TBC458764:TBF458768 TKY458764:TLB458768 TUU458764:TUX458768 UEQ458764:UET458768 UOM458764:UOP458768 UYI458764:UYL458768 VIE458764:VIH458768 VSA458764:VSD458768 WBW458764:WBZ458768 WLS458764:WLV458768 WVO458764:WVR458768 H524300:J524304 JC524300:JF524304 SY524300:TB524304 ACU524300:ACX524304 AMQ524300:AMT524304 AWM524300:AWP524304 BGI524300:BGL524304 BQE524300:BQH524304 CAA524300:CAD524304 CJW524300:CJZ524304 CTS524300:CTV524304 DDO524300:DDR524304 DNK524300:DNN524304 DXG524300:DXJ524304 EHC524300:EHF524304 EQY524300:ERB524304 FAU524300:FAX524304 FKQ524300:FKT524304 FUM524300:FUP524304 GEI524300:GEL524304 GOE524300:GOH524304 GYA524300:GYD524304 HHW524300:HHZ524304 HRS524300:HRV524304 IBO524300:IBR524304 ILK524300:ILN524304 IVG524300:IVJ524304 JFC524300:JFF524304 JOY524300:JPB524304 JYU524300:JYX524304 KIQ524300:KIT524304 KSM524300:KSP524304 LCI524300:LCL524304 LME524300:LMH524304 LWA524300:LWD524304 MFW524300:MFZ524304 MPS524300:MPV524304 MZO524300:MZR524304 NJK524300:NJN524304 NTG524300:NTJ524304 ODC524300:ODF524304 OMY524300:ONB524304 OWU524300:OWX524304 PGQ524300:PGT524304 PQM524300:PQP524304 QAI524300:QAL524304 QKE524300:QKH524304 QUA524300:QUD524304 RDW524300:RDZ524304 RNS524300:RNV524304 RXO524300:RXR524304 SHK524300:SHN524304 SRG524300:SRJ524304 TBC524300:TBF524304 TKY524300:TLB524304 TUU524300:TUX524304 UEQ524300:UET524304 UOM524300:UOP524304 UYI524300:UYL524304 VIE524300:VIH524304 VSA524300:VSD524304 WBW524300:WBZ524304 WLS524300:WLV524304 WVO524300:WVR524304 H589836:J589840 JC589836:JF589840 SY589836:TB589840 ACU589836:ACX589840 AMQ589836:AMT589840 AWM589836:AWP589840 BGI589836:BGL589840 BQE589836:BQH589840 CAA589836:CAD589840 CJW589836:CJZ589840 CTS589836:CTV589840 DDO589836:DDR589840 DNK589836:DNN589840 DXG589836:DXJ589840 EHC589836:EHF589840 EQY589836:ERB589840 FAU589836:FAX589840 FKQ589836:FKT589840 FUM589836:FUP589840 GEI589836:GEL589840 GOE589836:GOH589840 GYA589836:GYD589840 HHW589836:HHZ589840 HRS589836:HRV589840 IBO589836:IBR589840 ILK589836:ILN589840 IVG589836:IVJ589840 JFC589836:JFF589840 JOY589836:JPB589840 JYU589836:JYX589840 KIQ589836:KIT589840 KSM589836:KSP589840 LCI589836:LCL589840 LME589836:LMH589840 LWA589836:LWD589840 MFW589836:MFZ589840 MPS589836:MPV589840 MZO589836:MZR589840 NJK589836:NJN589840 NTG589836:NTJ589840 ODC589836:ODF589840 OMY589836:ONB589840 OWU589836:OWX589840 PGQ589836:PGT589840 PQM589836:PQP589840 QAI589836:QAL589840 QKE589836:QKH589840 QUA589836:QUD589840 RDW589836:RDZ589840 RNS589836:RNV589840 RXO589836:RXR589840 SHK589836:SHN589840 SRG589836:SRJ589840 TBC589836:TBF589840 TKY589836:TLB589840 TUU589836:TUX589840 UEQ589836:UET589840 UOM589836:UOP589840 UYI589836:UYL589840 VIE589836:VIH589840 VSA589836:VSD589840 WBW589836:WBZ589840 WLS589836:WLV589840 WVO589836:WVR589840 H655372:J655376 JC655372:JF655376 SY655372:TB655376 ACU655372:ACX655376 AMQ655372:AMT655376 AWM655372:AWP655376 BGI655372:BGL655376 BQE655372:BQH655376 CAA655372:CAD655376 CJW655372:CJZ655376 CTS655372:CTV655376 DDO655372:DDR655376 DNK655372:DNN655376 DXG655372:DXJ655376 EHC655372:EHF655376 EQY655372:ERB655376 FAU655372:FAX655376 FKQ655372:FKT655376 FUM655372:FUP655376 GEI655372:GEL655376 GOE655372:GOH655376 GYA655372:GYD655376 HHW655372:HHZ655376 HRS655372:HRV655376 IBO655372:IBR655376 ILK655372:ILN655376 IVG655372:IVJ655376 JFC655372:JFF655376 JOY655372:JPB655376 JYU655372:JYX655376 KIQ655372:KIT655376 KSM655372:KSP655376 LCI655372:LCL655376 LME655372:LMH655376 LWA655372:LWD655376 MFW655372:MFZ655376 MPS655372:MPV655376 MZO655372:MZR655376 NJK655372:NJN655376 NTG655372:NTJ655376 ODC655372:ODF655376 OMY655372:ONB655376 OWU655372:OWX655376 PGQ655372:PGT655376 PQM655372:PQP655376 QAI655372:QAL655376 QKE655372:QKH655376 QUA655372:QUD655376 RDW655372:RDZ655376 RNS655372:RNV655376 RXO655372:RXR655376 SHK655372:SHN655376 SRG655372:SRJ655376 TBC655372:TBF655376 TKY655372:TLB655376 TUU655372:TUX655376 UEQ655372:UET655376 UOM655372:UOP655376 UYI655372:UYL655376 VIE655372:VIH655376 VSA655372:VSD655376 WBW655372:WBZ655376 WLS655372:WLV655376 WVO655372:WVR655376 H720908:J720912 JC720908:JF720912 SY720908:TB720912 ACU720908:ACX720912 AMQ720908:AMT720912 AWM720908:AWP720912 BGI720908:BGL720912 BQE720908:BQH720912 CAA720908:CAD720912 CJW720908:CJZ720912 CTS720908:CTV720912 DDO720908:DDR720912 DNK720908:DNN720912 DXG720908:DXJ720912 EHC720908:EHF720912 EQY720908:ERB720912 FAU720908:FAX720912 FKQ720908:FKT720912 FUM720908:FUP720912 GEI720908:GEL720912 GOE720908:GOH720912 GYA720908:GYD720912 HHW720908:HHZ720912 HRS720908:HRV720912 IBO720908:IBR720912 ILK720908:ILN720912 IVG720908:IVJ720912 JFC720908:JFF720912 JOY720908:JPB720912 JYU720908:JYX720912 KIQ720908:KIT720912 KSM720908:KSP720912 LCI720908:LCL720912 LME720908:LMH720912 LWA720908:LWD720912 MFW720908:MFZ720912 MPS720908:MPV720912 MZO720908:MZR720912 NJK720908:NJN720912 NTG720908:NTJ720912 ODC720908:ODF720912 OMY720908:ONB720912 OWU720908:OWX720912 PGQ720908:PGT720912 PQM720908:PQP720912 QAI720908:QAL720912 QKE720908:QKH720912 QUA720908:QUD720912 RDW720908:RDZ720912 RNS720908:RNV720912 RXO720908:RXR720912 SHK720908:SHN720912 SRG720908:SRJ720912 TBC720908:TBF720912 TKY720908:TLB720912 TUU720908:TUX720912 UEQ720908:UET720912 UOM720908:UOP720912 UYI720908:UYL720912 VIE720908:VIH720912 VSA720908:VSD720912 WBW720908:WBZ720912 WLS720908:WLV720912 WVO720908:WVR720912 H786444:J786448 JC786444:JF786448 SY786444:TB786448 ACU786444:ACX786448 AMQ786444:AMT786448 AWM786444:AWP786448 BGI786444:BGL786448 BQE786444:BQH786448 CAA786444:CAD786448 CJW786444:CJZ786448 CTS786444:CTV786448 DDO786444:DDR786448 DNK786444:DNN786448 DXG786444:DXJ786448 EHC786444:EHF786448 EQY786444:ERB786448 FAU786444:FAX786448 FKQ786444:FKT786448 FUM786444:FUP786448 GEI786444:GEL786448 GOE786444:GOH786448 GYA786444:GYD786448 HHW786444:HHZ786448 HRS786444:HRV786448 IBO786444:IBR786448 ILK786444:ILN786448 IVG786444:IVJ786448 JFC786444:JFF786448 JOY786444:JPB786448 JYU786444:JYX786448 KIQ786444:KIT786448 KSM786444:KSP786448 LCI786444:LCL786448 LME786444:LMH786448 LWA786444:LWD786448 MFW786444:MFZ786448 MPS786444:MPV786448 MZO786444:MZR786448 NJK786444:NJN786448 NTG786444:NTJ786448 ODC786444:ODF786448 OMY786444:ONB786448 OWU786444:OWX786448 PGQ786444:PGT786448 PQM786444:PQP786448 QAI786444:QAL786448 QKE786444:QKH786448 QUA786444:QUD786448 RDW786444:RDZ786448 RNS786444:RNV786448 RXO786444:RXR786448 SHK786444:SHN786448 SRG786444:SRJ786448 TBC786444:TBF786448 TKY786444:TLB786448 TUU786444:TUX786448 UEQ786444:UET786448 UOM786444:UOP786448 UYI786444:UYL786448 VIE786444:VIH786448 VSA786444:VSD786448 WBW786444:WBZ786448 WLS786444:WLV786448 WVO786444:WVR786448 H851980:J851984 JC851980:JF851984 SY851980:TB851984 ACU851980:ACX851984 AMQ851980:AMT851984 AWM851980:AWP851984 BGI851980:BGL851984 BQE851980:BQH851984 CAA851980:CAD851984 CJW851980:CJZ851984 CTS851980:CTV851984 DDO851980:DDR851984 DNK851980:DNN851984 DXG851980:DXJ851984 EHC851980:EHF851984 EQY851980:ERB851984 FAU851980:FAX851984 FKQ851980:FKT851984 FUM851980:FUP851984 GEI851980:GEL851984 GOE851980:GOH851984 GYA851980:GYD851984 HHW851980:HHZ851984 HRS851980:HRV851984 IBO851980:IBR851984 ILK851980:ILN851984 IVG851980:IVJ851984 JFC851980:JFF851984 JOY851980:JPB851984 JYU851980:JYX851984 KIQ851980:KIT851984 KSM851980:KSP851984 LCI851980:LCL851984 LME851980:LMH851984 LWA851980:LWD851984 MFW851980:MFZ851984 MPS851980:MPV851984 MZO851980:MZR851984 NJK851980:NJN851984 NTG851980:NTJ851984 ODC851980:ODF851984 OMY851980:ONB851984 OWU851980:OWX851984 PGQ851980:PGT851984 PQM851980:PQP851984 QAI851980:QAL851984 QKE851980:QKH851984 QUA851980:QUD851984 RDW851980:RDZ851984 RNS851980:RNV851984 RXO851980:RXR851984 SHK851980:SHN851984 SRG851980:SRJ851984 TBC851980:TBF851984 TKY851980:TLB851984 TUU851980:TUX851984 UEQ851980:UET851984 UOM851980:UOP851984 UYI851980:UYL851984 VIE851980:VIH851984 VSA851980:VSD851984 WBW851980:WBZ851984 WLS851980:WLV851984 WVO851980:WVR851984 H917516:J917520 JC917516:JF917520 SY917516:TB917520 ACU917516:ACX917520 AMQ917516:AMT917520 AWM917516:AWP917520 BGI917516:BGL917520 BQE917516:BQH917520 CAA917516:CAD917520 CJW917516:CJZ917520 CTS917516:CTV917520 DDO917516:DDR917520 DNK917516:DNN917520 DXG917516:DXJ917520 EHC917516:EHF917520 EQY917516:ERB917520 FAU917516:FAX917520 FKQ917516:FKT917520 FUM917516:FUP917520 GEI917516:GEL917520 GOE917516:GOH917520 GYA917516:GYD917520 HHW917516:HHZ917520 HRS917516:HRV917520 IBO917516:IBR917520 ILK917516:ILN917520 IVG917516:IVJ917520 JFC917516:JFF917520 JOY917516:JPB917520 JYU917516:JYX917520 KIQ917516:KIT917520 KSM917516:KSP917520 LCI917516:LCL917520 LME917516:LMH917520 LWA917516:LWD917520 MFW917516:MFZ917520 MPS917516:MPV917520 MZO917516:MZR917520 NJK917516:NJN917520 NTG917516:NTJ917520 ODC917516:ODF917520 OMY917516:ONB917520 OWU917516:OWX917520 PGQ917516:PGT917520 PQM917516:PQP917520 QAI917516:QAL917520 QKE917516:QKH917520 QUA917516:QUD917520 RDW917516:RDZ917520 RNS917516:RNV917520 RXO917516:RXR917520 SHK917516:SHN917520 SRG917516:SRJ917520 TBC917516:TBF917520 TKY917516:TLB917520 TUU917516:TUX917520 UEQ917516:UET917520 UOM917516:UOP917520 UYI917516:UYL917520 VIE917516:VIH917520 VSA917516:VSD917520 WBW917516:WBZ917520 WLS917516:WLV917520 WVO917516:WVR917520 H983052:J983056 JC983052:JF983056 SY983052:TB983056 ACU983052:ACX983056 AMQ983052:AMT983056 AWM983052:AWP983056 BGI983052:BGL983056 BQE983052:BQH983056 CAA983052:CAD983056 CJW983052:CJZ983056 CTS983052:CTV983056 DDO983052:DDR983056 DNK983052:DNN983056 DXG983052:DXJ983056 EHC983052:EHF983056 EQY983052:ERB983056 FAU983052:FAX983056 FKQ983052:FKT983056 FUM983052:FUP983056 GEI983052:GEL983056 GOE983052:GOH983056 GYA983052:GYD983056 HHW983052:HHZ983056 HRS983052:HRV983056 IBO983052:IBR983056 ILK983052:ILN983056 IVG983052:IVJ983056 JFC983052:JFF983056 JOY983052:JPB983056 JYU983052:JYX983056 KIQ983052:KIT983056 KSM983052:KSP983056 LCI983052:LCL983056 LME983052:LMH983056 LWA983052:LWD983056 MFW983052:MFZ983056 MPS983052:MPV983056 MZO983052:MZR983056 NJK983052:NJN983056 NTG983052:NTJ983056 ODC983052:ODF983056 OMY983052:ONB983056 OWU983052:OWX983056 PGQ983052:PGT983056 PQM983052:PQP983056 QAI983052:QAL983056 QKE983052:QKH983056 QUA983052:QUD983056 RDW983052:RDZ983056 RNS983052:RNV983056 RXO983052:RXR983056 SHK983052:SHN983056 SRG983052:SRJ983056 TBC983052:TBF983056 TKY983052:TLB983056 TUU983052:TUX983056 UEQ983052:UET983056 UOM983052:UOP983056 UYI983052:UYL983056 VIE983052:VIH983056 VSA983052:VSD983056 WBW983052:WBZ983056 WLS983052:WLV983056 WVO983052:WVR983056 H65569:J65574 JC65569:JF65574 SY65569:TB65574 ACU65569:ACX65574 AMQ65569:AMT65574 AWM65569:AWP65574 BGI65569:BGL65574 BQE65569:BQH65574 CAA65569:CAD65574 CJW65569:CJZ65574 CTS65569:CTV65574 DDO65569:DDR65574 DNK65569:DNN65574 DXG65569:DXJ65574 EHC65569:EHF65574 EQY65569:ERB65574 FAU65569:FAX65574 FKQ65569:FKT65574 FUM65569:FUP65574 GEI65569:GEL65574 GOE65569:GOH65574 GYA65569:GYD65574 HHW65569:HHZ65574 HRS65569:HRV65574 IBO65569:IBR65574 ILK65569:ILN65574 IVG65569:IVJ65574 JFC65569:JFF65574 JOY65569:JPB65574 JYU65569:JYX65574 KIQ65569:KIT65574 KSM65569:KSP65574 LCI65569:LCL65574 LME65569:LMH65574 LWA65569:LWD65574 MFW65569:MFZ65574 MPS65569:MPV65574 MZO65569:MZR65574 NJK65569:NJN65574 NTG65569:NTJ65574 ODC65569:ODF65574 OMY65569:ONB65574 OWU65569:OWX65574 PGQ65569:PGT65574 PQM65569:PQP65574 QAI65569:QAL65574 QKE65569:QKH65574 QUA65569:QUD65574 RDW65569:RDZ65574 RNS65569:RNV65574 RXO65569:RXR65574 SHK65569:SHN65574 SRG65569:SRJ65574 TBC65569:TBF65574 TKY65569:TLB65574 TUU65569:TUX65574 UEQ65569:UET65574 UOM65569:UOP65574 UYI65569:UYL65574 VIE65569:VIH65574 VSA65569:VSD65574 WBW65569:WBZ65574 WLS65569:WLV65574 WVO65569:WVR65574 H131105:J131110 JC131105:JF131110 SY131105:TB131110 ACU131105:ACX131110 AMQ131105:AMT131110 AWM131105:AWP131110 BGI131105:BGL131110 BQE131105:BQH131110 CAA131105:CAD131110 CJW131105:CJZ131110 CTS131105:CTV131110 DDO131105:DDR131110 DNK131105:DNN131110 DXG131105:DXJ131110 EHC131105:EHF131110 EQY131105:ERB131110 FAU131105:FAX131110 FKQ131105:FKT131110 FUM131105:FUP131110 GEI131105:GEL131110 GOE131105:GOH131110 GYA131105:GYD131110 HHW131105:HHZ131110 HRS131105:HRV131110 IBO131105:IBR131110 ILK131105:ILN131110 IVG131105:IVJ131110 JFC131105:JFF131110 JOY131105:JPB131110 JYU131105:JYX131110 KIQ131105:KIT131110 KSM131105:KSP131110 LCI131105:LCL131110 LME131105:LMH131110 LWA131105:LWD131110 MFW131105:MFZ131110 MPS131105:MPV131110 MZO131105:MZR131110 NJK131105:NJN131110 NTG131105:NTJ131110 ODC131105:ODF131110 OMY131105:ONB131110 OWU131105:OWX131110 PGQ131105:PGT131110 PQM131105:PQP131110 QAI131105:QAL131110 QKE131105:QKH131110 QUA131105:QUD131110 RDW131105:RDZ131110 RNS131105:RNV131110 RXO131105:RXR131110 SHK131105:SHN131110 SRG131105:SRJ131110 TBC131105:TBF131110 TKY131105:TLB131110 TUU131105:TUX131110 UEQ131105:UET131110 UOM131105:UOP131110 UYI131105:UYL131110 VIE131105:VIH131110 VSA131105:VSD131110 WBW131105:WBZ131110 WLS131105:WLV131110 WVO131105:WVR131110 H196641:J196646 JC196641:JF196646 SY196641:TB196646 ACU196641:ACX196646 AMQ196641:AMT196646 AWM196641:AWP196646 BGI196641:BGL196646 BQE196641:BQH196646 CAA196641:CAD196646 CJW196641:CJZ196646 CTS196641:CTV196646 DDO196641:DDR196646 DNK196641:DNN196646 DXG196641:DXJ196646 EHC196641:EHF196646 EQY196641:ERB196646 FAU196641:FAX196646 FKQ196641:FKT196646 FUM196641:FUP196646 GEI196641:GEL196646 GOE196641:GOH196646 GYA196641:GYD196646 HHW196641:HHZ196646 HRS196641:HRV196646 IBO196641:IBR196646 ILK196641:ILN196646 IVG196641:IVJ196646 JFC196641:JFF196646 JOY196641:JPB196646 JYU196641:JYX196646 KIQ196641:KIT196646 KSM196641:KSP196646 LCI196641:LCL196646 LME196641:LMH196646 LWA196641:LWD196646 MFW196641:MFZ196646 MPS196641:MPV196646 MZO196641:MZR196646 NJK196641:NJN196646 NTG196641:NTJ196646 ODC196641:ODF196646 OMY196641:ONB196646 OWU196641:OWX196646 PGQ196641:PGT196646 PQM196641:PQP196646 QAI196641:QAL196646 QKE196641:QKH196646 QUA196641:QUD196646 RDW196641:RDZ196646 RNS196641:RNV196646 RXO196641:RXR196646 SHK196641:SHN196646 SRG196641:SRJ196646 TBC196641:TBF196646 TKY196641:TLB196646 TUU196641:TUX196646 UEQ196641:UET196646 UOM196641:UOP196646 UYI196641:UYL196646 VIE196641:VIH196646 VSA196641:VSD196646 WBW196641:WBZ196646 WLS196641:WLV196646 WVO196641:WVR196646 H262177:J262182 JC262177:JF262182 SY262177:TB262182 ACU262177:ACX262182 AMQ262177:AMT262182 AWM262177:AWP262182 BGI262177:BGL262182 BQE262177:BQH262182 CAA262177:CAD262182 CJW262177:CJZ262182 CTS262177:CTV262182 DDO262177:DDR262182 DNK262177:DNN262182 DXG262177:DXJ262182 EHC262177:EHF262182 EQY262177:ERB262182 FAU262177:FAX262182 FKQ262177:FKT262182 FUM262177:FUP262182 GEI262177:GEL262182 GOE262177:GOH262182 GYA262177:GYD262182 HHW262177:HHZ262182 HRS262177:HRV262182 IBO262177:IBR262182 ILK262177:ILN262182 IVG262177:IVJ262182 JFC262177:JFF262182 JOY262177:JPB262182 JYU262177:JYX262182 KIQ262177:KIT262182 KSM262177:KSP262182 LCI262177:LCL262182 LME262177:LMH262182 LWA262177:LWD262182 MFW262177:MFZ262182 MPS262177:MPV262182 MZO262177:MZR262182 NJK262177:NJN262182 NTG262177:NTJ262182 ODC262177:ODF262182 OMY262177:ONB262182 OWU262177:OWX262182 PGQ262177:PGT262182 PQM262177:PQP262182 QAI262177:QAL262182 QKE262177:QKH262182 QUA262177:QUD262182 RDW262177:RDZ262182 RNS262177:RNV262182 RXO262177:RXR262182 SHK262177:SHN262182 SRG262177:SRJ262182 TBC262177:TBF262182 TKY262177:TLB262182 TUU262177:TUX262182 UEQ262177:UET262182 UOM262177:UOP262182 UYI262177:UYL262182 VIE262177:VIH262182 VSA262177:VSD262182 WBW262177:WBZ262182 WLS262177:WLV262182 WVO262177:WVR262182 H327713:J327718 JC327713:JF327718 SY327713:TB327718 ACU327713:ACX327718 AMQ327713:AMT327718 AWM327713:AWP327718 BGI327713:BGL327718 BQE327713:BQH327718 CAA327713:CAD327718 CJW327713:CJZ327718 CTS327713:CTV327718 DDO327713:DDR327718 DNK327713:DNN327718 DXG327713:DXJ327718 EHC327713:EHF327718 EQY327713:ERB327718 FAU327713:FAX327718 FKQ327713:FKT327718 FUM327713:FUP327718 GEI327713:GEL327718 GOE327713:GOH327718 GYA327713:GYD327718 HHW327713:HHZ327718 HRS327713:HRV327718 IBO327713:IBR327718 ILK327713:ILN327718 IVG327713:IVJ327718 JFC327713:JFF327718 JOY327713:JPB327718 JYU327713:JYX327718 KIQ327713:KIT327718 KSM327713:KSP327718 LCI327713:LCL327718 LME327713:LMH327718 LWA327713:LWD327718 MFW327713:MFZ327718 MPS327713:MPV327718 MZO327713:MZR327718 NJK327713:NJN327718 NTG327713:NTJ327718 ODC327713:ODF327718 OMY327713:ONB327718 OWU327713:OWX327718 PGQ327713:PGT327718 PQM327713:PQP327718 QAI327713:QAL327718 QKE327713:QKH327718 QUA327713:QUD327718 RDW327713:RDZ327718 RNS327713:RNV327718 RXO327713:RXR327718 SHK327713:SHN327718 SRG327713:SRJ327718 TBC327713:TBF327718 TKY327713:TLB327718 TUU327713:TUX327718 UEQ327713:UET327718 UOM327713:UOP327718 UYI327713:UYL327718 VIE327713:VIH327718 VSA327713:VSD327718 WBW327713:WBZ327718 WLS327713:WLV327718 WVO327713:WVR327718 H393249:J393254 JC393249:JF393254 SY393249:TB393254 ACU393249:ACX393254 AMQ393249:AMT393254 AWM393249:AWP393254 BGI393249:BGL393254 BQE393249:BQH393254 CAA393249:CAD393254 CJW393249:CJZ393254 CTS393249:CTV393254 DDO393249:DDR393254 DNK393249:DNN393254 DXG393249:DXJ393254 EHC393249:EHF393254 EQY393249:ERB393254 FAU393249:FAX393254 FKQ393249:FKT393254 FUM393249:FUP393254 GEI393249:GEL393254 GOE393249:GOH393254 GYA393249:GYD393254 HHW393249:HHZ393254 HRS393249:HRV393254 IBO393249:IBR393254 ILK393249:ILN393254 IVG393249:IVJ393254 JFC393249:JFF393254 JOY393249:JPB393254 JYU393249:JYX393254 KIQ393249:KIT393254 KSM393249:KSP393254 LCI393249:LCL393254 LME393249:LMH393254 LWA393249:LWD393254 MFW393249:MFZ393254 MPS393249:MPV393254 MZO393249:MZR393254 NJK393249:NJN393254 NTG393249:NTJ393254 ODC393249:ODF393254 OMY393249:ONB393254 OWU393249:OWX393254 PGQ393249:PGT393254 PQM393249:PQP393254 QAI393249:QAL393254 QKE393249:QKH393254 QUA393249:QUD393254 RDW393249:RDZ393254 RNS393249:RNV393254 RXO393249:RXR393254 SHK393249:SHN393254 SRG393249:SRJ393254 TBC393249:TBF393254 TKY393249:TLB393254 TUU393249:TUX393254 UEQ393249:UET393254 UOM393249:UOP393254 UYI393249:UYL393254 VIE393249:VIH393254 VSA393249:VSD393254 WBW393249:WBZ393254 WLS393249:WLV393254 WVO393249:WVR393254 H458785:J458790 JC458785:JF458790 SY458785:TB458790 ACU458785:ACX458790 AMQ458785:AMT458790 AWM458785:AWP458790 BGI458785:BGL458790 BQE458785:BQH458790 CAA458785:CAD458790 CJW458785:CJZ458790 CTS458785:CTV458790 DDO458785:DDR458790 DNK458785:DNN458790 DXG458785:DXJ458790 EHC458785:EHF458790 EQY458785:ERB458790 FAU458785:FAX458790 FKQ458785:FKT458790 FUM458785:FUP458790 GEI458785:GEL458790 GOE458785:GOH458790 GYA458785:GYD458790 HHW458785:HHZ458790 HRS458785:HRV458790 IBO458785:IBR458790 ILK458785:ILN458790 IVG458785:IVJ458790 JFC458785:JFF458790 JOY458785:JPB458790 JYU458785:JYX458790 KIQ458785:KIT458790 KSM458785:KSP458790 LCI458785:LCL458790 LME458785:LMH458790 LWA458785:LWD458790 MFW458785:MFZ458790 MPS458785:MPV458790 MZO458785:MZR458790 NJK458785:NJN458790 NTG458785:NTJ458790 ODC458785:ODF458790 OMY458785:ONB458790 OWU458785:OWX458790 PGQ458785:PGT458790 PQM458785:PQP458790 QAI458785:QAL458790 QKE458785:QKH458790 QUA458785:QUD458790 RDW458785:RDZ458790 RNS458785:RNV458790 RXO458785:RXR458790 SHK458785:SHN458790 SRG458785:SRJ458790 TBC458785:TBF458790 TKY458785:TLB458790 TUU458785:TUX458790 UEQ458785:UET458790 UOM458785:UOP458790 UYI458785:UYL458790 VIE458785:VIH458790 VSA458785:VSD458790 WBW458785:WBZ458790 WLS458785:WLV458790 WVO458785:WVR458790 H524321:J524326 JC524321:JF524326 SY524321:TB524326 ACU524321:ACX524326 AMQ524321:AMT524326 AWM524321:AWP524326 BGI524321:BGL524326 BQE524321:BQH524326 CAA524321:CAD524326 CJW524321:CJZ524326 CTS524321:CTV524326 DDO524321:DDR524326 DNK524321:DNN524326 DXG524321:DXJ524326 EHC524321:EHF524326 EQY524321:ERB524326 FAU524321:FAX524326 FKQ524321:FKT524326 FUM524321:FUP524326 GEI524321:GEL524326 GOE524321:GOH524326 GYA524321:GYD524326 HHW524321:HHZ524326 HRS524321:HRV524326 IBO524321:IBR524326 ILK524321:ILN524326 IVG524321:IVJ524326 JFC524321:JFF524326 JOY524321:JPB524326 JYU524321:JYX524326 KIQ524321:KIT524326 KSM524321:KSP524326 LCI524321:LCL524326 LME524321:LMH524326 LWA524321:LWD524326 MFW524321:MFZ524326 MPS524321:MPV524326 MZO524321:MZR524326 NJK524321:NJN524326 NTG524321:NTJ524326 ODC524321:ODF524326 OMY524321:ONB524326 OWU524321:OWX524326 PGQ524321:PGT524326 PQM524321:PQP524326 QAI524321:QAL524326 QKE524321:QKH524326 QUA524321:QUD524326 RDW524321:RDZ524326 RNS524321:RNV524326 RXO524321:RXR524326 SHK524321:SHN524326 SRG524321:SRJ524326 TBC524321:TBF524326 TKY524321:TLB524326 TUU524321:TUX524326 UEQ524321:UET524326 UOM524321:UOP524326 UYI524321:UYL524326 VIE524321:VIH524326 VSA524321:VSD524326 WBW524321:WBZ524326 WLS524321:WLV524326 WVO524321:WVR524326 H589857:J589862 JC589857:JF589862 SY589857:TB589862 ACU589857:ACX589862 AMQ589857:AMT589862 AWM589857:AWP589862 BGI589857:BGL589862 BQE589857:BQH589862 CAA589857:CAD589862 CJW589857:CJZ589862 CTS589857:CTV589862 DDO589857:DDR589862 DNK589857:DNN589862 DXG589857:DXJ589862 EHC589857:EHF589862 EQY589857:ERB589862 FAU589857:FAX589862 FKQ589857:FKT589862 FUM589857:FUP589862 GEI589857:GEL589862 GOE589857:GOH589862 GYA589857:GYD589862 HHW589857:HHZ589862 HRS589857:HRV589862 IBO589857:IBR589862 ILK589857:ILN589862 IVG589857:IVJ589862 JFC589857:JFF589862 JOY589857:JPB589862 JYU589857:JYX589862 KIQ589857:KIT589862 KSM589857:KSP589862 LCI589857:LCL589862 LME589857:LMH589862 LWA589857:LWD589862 MFW589857:MFZ589862 MPS589857:MPV589862 MZO589857:MZR589862 NJK589857:NJN589862 NTG589857:NTJ589862 ODC589857:ODF589862 OMY589857:ONB589862 OWU589857:OWX589862 PGQ589857:PGT589862 PQM589857:PQP589862 QAI589857:QAL589862 QKE589857:QKH589862 QUA589857:QUD589862 RDW589857:RDZ589862 RNS589857:RNV589862 RXO589857:RXR589862 SHK589857:SHN589862 SRG589857:SRJ589862 TBC589857:TBF589862 TKY589857:TLB589862 TUU589857:TUX589862 UEQ589857:UET589862 UOM589857:UOP589862 UYI589857:UYL589862 VIE589857:VIH589862 VSA589857:VSD589862 WBW589857:WBZ589862 WLS589857:WLV589862 WVO589857:WVR589862 H655393:J655398 JC655393:JF655398 SY655393:TB655398 ACU655393:ACX655398 AMQ655393:AMT655398 AWM655393:AWP655398 BGI655393:BGL655398 BQE655393:BQH655398 CAA655393:CAD655398 CJW655393:CJZ655398 CTS655393:CTV655398 DDO655393:DDR655398 DNK655393:DNN655398 DXG655393:DXJ655398 EHC655393:EHF655398 EQY655393:ERB655398 FAU655393:FAX655398 FKQ655393:FKT655398 FUM655393:FUP655398 GEI655393:GEL655398 GOE655393:GOH655398 GYA655393:GYD655398 HHW655393:HHZ655398 HRS655393:HRV655398 IBO655393:IBR655398 ILK655393:ILN655398 IVG655393:IVJ655398 JFC655393:JFF655398 JOY655393:JPB655398 JYU655393:JYX655398 KIQ655393:KIT655398 KSM655393:KSP655398 LCI655393:LCL655398 LME655393:LMH655398 LWA655393:LWD655398 MFW655393:MFZ655398 MPS655393:MPV655398 MZO655393:MZR655398 NJK655393:NJN655398 NTG655393:NTJ655398 ODC655393:ODF655398 OMY655393:ONB655398 OWU655393:OWX655398 PGQ655393:PGT655398 PQM655393:PQP655398 QAI655393:QAL655398 QKE655393:QKH655398 QUA655393:QUD655398 RDW655393:RDZ655398 RNS655393:RNV655398 RXO655393:RXR655398 SHK655393:SHN655398 SRG655393:SRJ655398 TBC655393:TBF655398 TKY655393:TLB655398 TUU655393:TUX655398 UEQ655393:UET655398 UOM655393:UOP655398 UYI655393:UYL655398 VIE655393:VIH655398 VSA655393:VSD655398 WBW655393:WBZ655398 WLS655393:WLV655398 WVO655393:WVR655398 H720929:J720934 JC720929:JF720934 SY720929:TB720934 ACU720929:ACX720934 AMQ720929:AMT720934 AWM720929:AWP720934 BGI720929:BGL720934 BQE720929:BQH720934 CAA720929:CAD720934 CJW720929:CJZ720934 CTS720929:CTV720934 DDO720929:DDR720934 DNK720929:DNN720934 DXG720929:DXJ720934 EHC720929:EHF720934 EQY720929:ERB720934 FAU720929:FAX720934 FKQ720929:FKT720934 FUM720929:FUP720934 GEI720929:GEL720934 GOE720929:GOH720934 GYA720929:GYD720934 HHW720929:HHZ720934 HRS720929:HRV720934 IBO720929:IBR720934 ILK720929:ILN720934 IVG720929:IVJ720934 JFC720929:JFF720934 JOY720929:JPB720934 JYU720929:JYX720934 KIQ720929:KIT720934 KSM720929:KSP720934 LCI720929:LCL720934 LME720929:LMH720934 LWA720929:LWD720934 MFW720929:MFZ720934 MPS720929:MPV720934 MZO720929:MZR720934 NJK720929:NJN720934 NTG720929:NTJ720934 ODC720929:ODF720934 OMY720929:ONB720934 OWU720929:OWX720934 PGQ720929:PGT720934 PQM720929:PQP720934 QAI720929:QAL720934 QKE720929:QKH720934 QUA720929:QUD720934 RDW720929:RDZ720934 RNS720929:RNV720934 RXO720929:RXR720934 SHK720929:SHN720934 SRG720929:SRJ720934 TBC720929:TBF720934 TKY720929:TLB720934 TUU720929:TUX720934 UEQ720929:UET720934 UOM720929:UOP720934 UYI720929:UYL720934 VIE720929:VIH720934 VSA720929:VSD720934 WBW720929:WBZ720934 WLS720929:WLV720934 WVO720929:WVR720934 H786465:J786470 JC786465:JF786470 SY786465:TB786470 ACU786465:ACX786470 AMQ786465:AMT786470 AWM786465:AWP786470 BGI786465:BGL786470 BQE786465:BQH786470 CAA786465:CAD786470 CJW786465:CJZ786470 CTS786465:CTV786470 DDO786465:DDR786470 DNK786465:DNN786470 DXG786465:DXJ786470 EHC786465:EHF786470 EQY786465:ERB786470 FAU786465:FAX786470 FKQ786465:FKT786470 FUM786465:FUP786470 GEI786465:GEL786470 GOE786465:GOH786470 GYA786465:GYD786470 HHW786465:HHZ786470 HRS786465:HRV786470 IBO786465:IBR786470 ILK786465:ILN786470 IVG786465:IVJ786470 JFC786465:JFF786470 JOY786465:JPB786470 JYU786465:JYX786470 KIQ786465:KIT786470 KSM786465:KSP786470 LCI786465:LCL786470 LME786465:LMH786470 LWA786465:LWD786470 MFW786465:MFZ786470 MPS786465:MPV786470 MZO786465:MZR786470 NJK786465:NJN786470 NTG786465:NTJ786470 ODC786465:ODF786470 OMY786465:ONB786470 OWU786465:OWX786470 PGQ786465:PGT786470 PQM786465:PQP786470 QAI786465:QAL786470 QKE786465:QKH786470 QUA786465:QUD786470 RDW786465:RDZ786470 RNS786465:RNV786470 RXO786465:RXR786470 SHK786465:SHN786470 SRG786465:SRJ786470 TBC786465:TBF786470 TKY786465:TLB786470 TUU786465:TUX786470 UEQ786465:UET786470 UOM786465:UOP786470 UYI786465:UYL786470 VIE786465:VIH786470 VSA786465:VSD786470 WBW786465:WBZ786470 WLS786465:WLV786470 WVO786465:WVR786470 H852001:J852006 JC852001:JF852006 SY852001:TB852006 ACU852001:ACX852006 AMQ852001:AMT852006 AWM852001:AWP852006 BGI852001:BGL852006 BQE852001:BQH852006 CAA852001:CAD852006 CJW852001:CJZ852006 CTS852001:CTV852006 DDO852001:DDR852006 DNK852001:DNN852006 DXG852001:DXJ852006 EHC852001:EHF852006 EQY852001:ERB852006 FAU852001:FAX852006 FKQ852001:FKT852006 FUM852001:FUP852006 GEI852001:GEL852006 GOE852001:GOH852006 GYA852001:GYD852006 HHW852001:HHZ852006 HRS852001:HRV852006 IBO852001:IBR852006 ILK852001:ILN852006 IVG852001:IVJ852006 JFC852001:JFF852006 JOY852001:JPB852006 JYU852001:JYX852006 KIQ852001:KIT852006 KSM852001:KSP852006 LCI852001:LCL852006 LME852001:LMH852006 LWA852001:LWD852006 MFW852001:MFZ852006 MPS852001:MPV852006 MZO852001:MZR852006 NJK852001:NJN852006 NTG852001:NTJ852006 ODC852001:ODF852006 OMY852001:ONB852006 OWU852001:OWX852006 PGQ852001:PGT852006 PQM852001:PQP852006 QAI852001:QAL852006 QKE852001:QKH852006 QUA852001:QUD852006 RDW852001:RDZ852006 RNS852001:RNV852006 RXO852001:RXR852006 SHK852001:SHN852006 SRG852001:SRJ852006 TBC852001:TBF852006 TKY852001:TLB852006 TUU852001:TUX852006 UEQ852001:UET852006 UOM852001:UOP852006 UYI852001:UYL852006 VIE852001:VIH852006 VSA852001:VSD852006 WBW852001:WBZ852006 WLS852001:WLV852006 WVO852001:WVR852006 H917537:J917542 JC917537:JF917542 SY917537:TB917542 ACU917537:ACX917542 AMQ917537:AMT917542 AWM917537:AWP917542 BGI917537:BGL917542 BQE917537:BQH917542 CAA917537:CAD917542 CJW917537:CJZ917542 CTS917537:CTV917542 DDO917537:DDR917542 DNK917537:DNN917542 DXG917537:DXJ917542 EHC917537:EHF917542 EQY917537:ERB917542 FAU917537:FAX917542 FKQ917537:FKT917542 FUM917537:FUP917542 GEI917537:GEL917542 GOE917537:GOH917542 GYA917537:GYD917542 HHW917537:HHZ917542 HRS917537:HRV917542 IBO917537:IBR917542 ILK917537:ILN917542 IVG917537:IVJ917542 JFC917537:JFF917542 JOY917537:JPB917542 JYU917537:JYX917542 KIQ917537:KIT917542 KSM917537:KSP917542 LCI917537:LCL917542 LME917537:LMH917542 LWA917537:LWD917542 MFW917537:MFZ917542 MPS917537:MPV917542 MZO917537:MZR917542 NJK917537:NJN917542 NTG917537:NTJ917542 ODC917537:ODF917542 OMY917537:ONB917542 OWU917537:OWX917542 PGQ917537:PGT917542 PQM917537:PQP917542 QAI917537:QAL917542 QKE917537:QKH917542 QUA917537:QUD917542 RDW917537:RDZ917542 RNS917537:RNV917542 RXO917537:RXR917542 SHK917537:SHN917542 SRG917537:SRJ917542 TBC917537:TBF917542 TKY917537:TLB917542 TUU917537:TUX917542 UEQ917537:UET917542 UOM917537:UOP917542 UYI917537:UYL917542 VIE917537:VIH917542 VSA917537:VSD917542 WBW917537:WBZ917542 WLS917537:WLV917542 WVO917537:WVR917542 H983073:J983078 JC983073:JF983078 SY983073:TB983078 ACU983073:ACX983078 AMQ983073:AMT983078 AWM983073:AWP983078 BGI983073:BGL983078 BQE983073:BQH983078 CAA983073:CAD983078 CJW983073:CJZ983078 CTS983073:CTV983078 DDO983073:DDR983078 DNK983073:DNN983078 DXG983073:DXJ983078 EHC983073:EHF983078 EQY983073:ERB983078 FAU983073:FAX983078 FKQ983073:FKT983078 FUM983073:FUP983078 GEI983073:GEL983078 GOE983073:GOH983078 GYA983073:GYD983078 HHW983073:HHZ983078 HRS983073:HRV983078 IBO983073:IBR983078 ILK983073:ILN983078 IVG983073:IVJ983078 JFC983073:JFF983078 JOY983073:JPB983078 JYU983073:JYX983078 KIQ983073:KIT983078 KSM983073:KSP983078 LCI983073:LCL983078 LME983073:LMH983078 LWA983073:LWD983078 MFW983073:MFZ983078 MPS983073:MPV983078 MZO983073:MZR983078 NJK983073:NJN983078 NTG983073:NTJ983078 ODC983073:ODF983078 OMY983073:ONB983078 OWU983073:OWX983078 PGQ983073:PGT983078 PQM983073:PQP983078 QAI983073:QAL983078 QKE983073:QKH983078 QUA983073:QUD983078 RDW983073:RDZ983078 RNS983073:RNV983078 RXO983073:RXR983078 SHK983073:SHN983078 SRG983073:SRJ983078 TBC983073:TBF983078 TKY983073:TLB983078 TUU983073:TUX983078 UEQ983073:UET983078 UOM983073:UOP983078 UYI983073:UYL983078 VIE983073:VIH983078 VSA983073:VSD983078 WBW983073:WBZ983078 WLS983073:WLV983078 WVO983073:WVR983078 J65564:J65566 JE65564:JE65566 TA65564:TA65566 ACW65564:ACW65566 AMS65564:AMS65566 AWO65564:AWO65566 BGK65564:BGK65566 BQG65564:BQG65566 CAC65564:CAC65566 CJY65564:CJY65566 CTU65564:CTU65566 DDQ65564:DDQ65566 DNM65564:DNM65566 DXI65564:DXI65566 EHE65564:EHE65566 ERA65564:ERA65566 FAW65564:FAW65566 FKS65564:FKS65566 FUO65564:FUO65566 GEK65564:GEK65566 GOG65564:GOG65566 GYC65564:GYC65566 HHY65564:HHY65566 HRU65564:HRU65566 IBQ65564:IBQ65566 ILM65564:ILM65566 IVI65564:IVI65566 JFE65564:JFE65566 JPA65564:JPA65566 JYW65564:JYW65566 KIS65564:KIS65566 KSO65564:KSO65566 LCK65564:LCK65566 LMG65564:LMG65566 LWC65564:LWC65566 MFY65564:MFY65566 MPU65564:MPU65566 MZQ65564:MZQ65566 NJM65564:NJM65566 NTI65564:NTI65566 ODE65564:ODE65566 ONA65564:ONA65566 OWW65564:OWW65566 PGS65564:PGS65566 PQO65564:PQO65566 QAK65564:QAK65566 QKG65564:QKG65566 QUC65564:QUC65566 RDY65564:RDY65566 RNU65564:RNU65566 RXQ65564:RXQ65566 SHM65564:SHM65566 SRI65564:SRI65566 TBE65564:TBE65566 TLA65564:TLA65566 TUW65564:TUW65566 UES65564:UES65566 UOO65564:UOO65566 UYK65564:UYK65566 VIG65564:VIG65566 VSC65564:VSC65566 WBY65564:WBY65566 WLU65564:WLU65566 WVQ65564:WVQ65566 J131100:J131102 JE131100:JE131102 TA131100:TA131102 ACW131100:ACW131102 AMS131100:AMS131102 AWO131100:AWO131102 BGK131100:BGK131102 BQG131100:BQG131102 CAC131100:CAC131102 CJY131100:CJY131102 CTU131100:CTU131102 DDQ131100:DDQ131102 DNM131100:DNM131102 DXI131100:DXI131102 EHE131100:EHE131102 ERA131100:ERA131102 FAW131100:FAW131102 FKS131100:FKS131102 FUO131100:FUO131102 GEK131100:GEK131102 GOG131100:GOG131102 GYC131100:GYC131102 HHY131100:HHY131102 HRU131100:HRU131102 IBQ131100:IBQ131102 ILM131100:ILM131102 IVI131100:IVI131102 JFE131100:JFE131102 JPA131100:JPA131102 JYW131100:JYW131102 KIS131100:KIS131102 KSO131100:KSO131102 LCK131100:LCK131102 LMG131100:LMG131102 LWC131100:LWC131102 MFY131100:MFY131102 MPU131100:MPU131102 MZQ131100:MZQ131102 NJM131100:NJM131102 NTI131100:NTI131102 ODE131100:ODE131102 ONA131100:ONA131102 OWW131100:OWW131102 PGS131100:PGS131102 PQO131100:PQO131102 QAK131100:QAK131102 QKG131100:QKG131102 QUC131100:QUC131102 RDY131100:RDY131102 RNU131100:RNU131102 RXQ131100:RXQ131102 SHM131100:SHM131102 SRI131100:SRI131102 TBE131100:TBE131102 TLA131100:TLA131102 TUW131100:TUW131102 UES131100:UES131102 UOO131100:UOO131102 UYK131100:UYK131102 VIG131100:VIG131102 VSC131100:VSC131102 WBY131100:WBY131102 WLU131100:WLU131102 WVQ131100:WVQ131102 J196636:J196638 JE196636:JE196638 TA196636:TA196638 ACW196636:ACW196638 AMS196636:AMS196638 AWO196636:AWO196638 BGK196636:BGK196638 BQG196636:BQG196638 CAC196636:CAC196638 CJY196636:CJY196638 CTU196636:CTU196638 DDQ196636:DDQ196638 DNM196636:DNM196638 DXI196636:DXI196638 EHE196636:EHE196638 ERA196636:ERA196638 FAW196636:FAW196638 FKS196636:FKS196638 FUO196636:FUO196638 GEK196636:GEK196638 GOG196636:GOG196638 GYC196636:GYC196638 HHY196636:HHY196638 HRU196636:HRU196638 IBQ196636:IBQ196638 ILM196636:ILM196638 IVI196636:IVI196638 JFE196636:JFE196638 JPA196636:JPA196638 JYW196636:JYW196638 KIS196636:KIS196638 KSO196636:KSO196638 LCK196636:LCK196638 LMG196636:LMG196638 LWC196636:LWC196638 MFY196636:MFY196638 MPU196636:MPU196638 MZQ196636:MZQ196638 NJM196636:NJM196638 NTI196636:NTI196638 ODE196636:ODE196638 ONA196636:ONA196638 OWW196636:OWW196638 PGS196636:PGS196638 PQO196636:PQO196638 QAK196636:QAK196638 QKG196636:QKG196638 QUC196636:QUC196638 RDY196636:RDY196638 RNU196636:RNU196638 RXQ196636:RXQ196638 SHM196636:SHM196638 SRI196636:SRI196638 TBE196636:TBE196638 TLA196636:TLA196638 TUW196636:TUW196638 UES196636:UES196638 UOO196636:UOO196638 UYK196636:UYK196638 VIG196636:VIG196638 VSC196636:VSC196638 WBY196636:WBY196638 WLU196636:WLU196638 WVQ196636:WVQ196638 J262172:J262174 JE262172:JE262174 TA262172:TA262174 ACW262172:ACW262174 AMS262172:AMS262174 AWO262172:AWO262174 BGK262172:BGK262174 BQG262172:BQG262174 CAC262172:CAC262174 CJY262172:CJY262174 CTU262172:CTU262174 DDQ262172:DDQ262174 DNM262172:DNM262174 DXI262172:DXI262174 EHE262172:EHE262174 ERA262172:ERA262174 FAW262172:FAW262174 FKS262172:FKS262174 FUO262172:FUO262174 GEK262172:GEK262174 GOG262172:GOG262174 GYC262172:GYC262174 HHY262172:HHY262174 HRU262172:HRU262174 IBQ262172:IBQ262174 ILM262172:ILM262174 IVI262172:IVI262174 JFE262172:JFE262174 JPA262172:JPA262174 JYW262172:JYW262174 KIS262172:KIS262174 KSO262172:KSO262174 LCK262172:LCK262174 LMG262172:LMG262174 LWC262172:LWC262174 MFY262172:MFY262174 MPU262172:MPU262174 MZQ262172:MZQ262174 NJM262172:NJM262174 NTI262172:NTI262174 ODE262172:ODE262174 ONA262172:ONA262174 OWW262172:OWW262174 PGS262172:PGS262174 PQO262172:PQO262174 QAK262172:QAK262174 QKG262172:QKG262174 QUC262172:QUC262174 RDY262172:RDY262174 RNU262172:RNU262174 RXQ262172:RXQ262174 SHM262172:SHM262174 SRI262172:SRI262174 TBE262172:TBE262174 TLA262172:TLA262174 TUW262172:TUW262174 UES262172:UES262174 UOO262172:UOO262174 UYK262172:UYK262174 VIG262172:VIG262174 VSC262172:VSC262174 WBY262172:WBY262174 WLU262172:WLU262174 WVQ262172:WVQ262174 J327708:J327710 JE327708:JE327710 TA327708:TA327710 ACW327708:ACW327710 AMS327708:AMS327710 AWO327708:AWO327710 BGK327708:BGK327710 BQG327708:BQG327710 CAC327708:CAC327710 CJY327708:CJY327710 CTU327708:CTU327710 DDQ327708:DDQ327710 DNM327708:DNM327710 DXI327708:DXI327710 EHE327708:EHE327710 ERA327708:ERA327710 FAW327708:FAW327710 FKS327708:FKS327710 FUO327708:FUO327710 GEK327708:GEK327710 GOG327708:GOG327710 GYC327708:GYC327710 HHY327708:HHY327710 HRU327708:HRU327710 IBQ327708:IBQ327710 ILM327708:ILM327710 IVI327708:IVI327710 JFE327708:JFE327710 JPA327708:JPA327710 JYW327708:JYW327710 KIS327708:KIS327710 KSO327708:KSO327710 LCK327708:LCK327710 LMG327708:LMG327710 LWC327708:LWC327710 MFY327708:MFY327710 MPU327708:MPU327710 MZQ327708:MZQ327710 NJM327708:NJM327710 NTI327708:NTI327710 ODE327708:ODE327710 ONA327708:ONA327710 OWW327708:OWW327710 PGS327708:PGS327710 PQO327708:PQO327710 QAK327708:QAK327710 QKG327708:QKG327710 QUC327708:QUC327710 RDY327708:RDY327710 RNU327708:RNU327710 RXQ327708:RXQ327710 SHM327708:SHM327710 SRI327708:SRI327710 TBE327708:TBE327710 TLA327708:TLA327710 TUW327708:TUW327710 UES327708:UES327710 UOO327708:UOO327710 UYK327708:UYK327710 VIG327708:VIG327710 VSC327708:VSC327710 WBY327708:WBY327710 WLU327708:WLU327710 WVQ327708:WVQ327710 J393244:J393246 JE393244:JE393246 TA393244:TA393246 ACW393244:ACW393246 AMS393244:AMS393246 AWO393244:AWO393246 BGK393244:BGK393246 BQG393244:BQG393246 CAC393244:CAC393246 CJY393244:CJY393246 CTU393244:CTU393246 DDQ393244:DDQ393246 DNM393244:DNM393246 DXI393244:DXI393246 EHE393244:EHE393246 ERA393244:ERA393246 FAW393244:FAW393246 FKS393244:FKS393246 FUO393244:FUO393246 GEK393244:GEK393246 GOG393244:GOG393246 GYC393244:GYC393246 HHY393244:HHY393246 HRU393244:HRU393246 IBQ393244:IBQ393246 ILM393244:ILM393246 IVI393244:IVI393246 JFE393244:JFE393246 JPA393244:JPA393246 JYW393244:JYW393246 KIS393244:KIS393246 KSO393244:KSO393246 LCK393244:LCK393246 LMG393244:LMG393246 LWC393244:LWC393246 MFY393244:MFY393246 MPU393244:MPU393246 MZQ393244:MZQ393246 NJM393244:NJM393246 NTI393244:NTI393246 ODE393244:ODE393246 ONA393244:ONA393246 OWW393244:OWW393246 PGS393244:PGS393246 PQO393244:PQO393246 QAK393244:QAK393246 QKG393244:QKG393246 QUC393244:QUC393246 RDY393244:RDY393246 RNU393244:RNU393246 RXQ393244:RXQ393246 SHM393244:SHM393246 SRI393244:SRI393246 TBE393244:TBE393246 TLA393244:TLA393246 TUW393244:TUW393246 UES393244:UES393246 UOO393244:UOO393246 UYK393244:UYK393246 VIG393244:VIG393246 VSC393244:VSC393246 WBY393244:WBY393246 WLU393244:WLU393246 WVQ393244:WVQ393246 J458780:J458782 JE458780:JE458782 TA458780:TA458782 ACW458780:ACW458782 AMS458780:AMS458782 AWO458780:AWO458782 BGK458780:BGK458782 BQG458780:BQG458782 CAC458780:CAC458782 CJY458780:CJY458782 CTU458780:CTU458782 DDQ458780:DDQ458782 DNM458780:DNM458782 DXI458780:DXI458782 EHE458780:EHE458782 ERA458780:ERA458782 FAW458780:FAW458782 FKS458780:FKS458782 FUO458780:FUO458782 GEK458780:GEK458782 GOG458780:GOG458782 GYC458780:GYC458782 HHY458780:HHY458782 HRU458780:HRU458782 IBQ458780:IBQ458782 ILM458780:ILM458782 IVI458780:IVI458782 JFE458780:JFE458782 JPA458780:JPA458782 JYW458780:JYW458782 KIS458780:KIS458782 KSO458780:KSO458782 LCK458780:LCK458782 LMG458780:LMG458782 LWC458780:LWC458782 MFY458780:MFY458782 MPU458780:MPU458782 MZQ458780:MZQ458782 NJM458780:NJM458782 NTI458780:NTI458782 ODE458780:ODE458782 ONA458780:ONA458782 OWW458780:OWW458782 PGS458780:PGS458782 PQO458780:PQO458782 QAK458780:QAK458782 QKG458780:QKG458782 QUC458780:QUC458782 RDY458780:RDY458782 RNU458780:RNU458782 RXQ458780:RXQ458782 SHM458780:SHM458782 SRI458780:SRI458782 TBE458780:TBE458782 TLA458780:TLA458782 TUW458780:TUW458782 UES458780:UES458782 UOO458780:UOO458782 UYK458780:UYK458782 VIG458780:VIG458782 VSC458780:VSC458782 WBY458780:WBY458782 WLU458780:WLU458782 WVQ458780:WVQ458782 J524316:J524318 JE524316:JE524318 TA524316:TA524318 ACW524316:ACW524318 AMS524316:AMS524318 AWO524316:AWO524318 BGK524316:BGK524318 BQG524316:BQG524318 CAC524316:CAC524318 CJY524316:CJY524318 CTU524316:CTU524318 DDQ524316:DDQ524318 DNM524316:DNM524318 DXI524316:DXI524318 EHE524316:EHE524318 ERA524316:ERA524318 FAW524316:FAW524318 FKS524316:FKS524318 FUO524316:FUO524318 GEK524316:GEK524318 GOG524316:GOG524318 GYC524316:GYC524318 HHY524316:HHY524318 HRU524316:HRU524318 IBQ524316:IBQ524318 ILM524316:ILM524318 IVI524316:IVI524318 JFE524316:JFE524318 JPA524316:JPA524318 JYW524316:JYW524318 KIS524316:KIS524318 KSO524316:KSO524318 LCK524316:LCK524318 LMG524316:LMG524318 LWC524316:LWC524318 MFY524316:MFY524318 MPU524316:MPU524318 MZQ524316:MZQ524318 NJM524316:NJM524318 NTI524316:NTI524318 ODE524316:ODE524318 ONA524316:ONA524318 OWW524316:OWW524318 PGS524316:PGS524318 PQO524316:PQO524318 QAK524316:QAK524318 QKG524316:QKG524318 QUC524316:QUC524318 RDY524316:RDY524318 RNU524316:RNU524318 RXQ524316:RXQ524318 SHM524316:SHM524318 SRI524316:SRI524318 TBE524316:TBE524318 TLA524316:TLA524318 TUW524316:TUW524318 UES524316:UES524318 UOO524316:UOO524318 UYK524316:UYK524318 VIG524316:VIG524318 VSC524316:VSC524318 WBY524316:WBY524318 WLU524316:WLU524318 WVQ524316:WVQ524318 J589852:J589854 JE589852:JE589854 TA589852:TA589854 ACW589852:ACW589854 AMS589852:AMS589854 AWO589852:AWO589854 BGK589852:BGK589854 BQG589852:BQG589854 CAC589852:CAC589854 CJY589852:CJY589854 CTU589852:CTU589854 DDQ589852:DDQ589854 DNM589852:DNM589854 DXI589852:DXI589854 EHE589852:EHE589854 ERA589852:ERA589854 FAW589852:FAW589854 FKS589852:FKS589854 FUO589852:FUO589854 GEK589852:GEK589854 GOG589852:GOG589854 GYC589852:GYC589854 HHY589852:HHY589854 HRU589852:HRU589854 IBQ589852:IBQ589854 ILM589852:ILM589854 IVI589852:IVI589854 JFE589852:JFE589854 JPA589852:JPA589854 JYW589852:JYW589854 KIS589852:KIS589854 KSO589852:KSO589854 LCK589852:LCK589854 LMG589852:LMG589854 LWC589852:LWC589854 MFY589852:MFY589854 MPU589852:MPU589854 MZQ589852:MZQ589854 NJM589852:NJM589854 NTI589852:NTI589854 ODE589852:ODE589854 ONA589852:ONA589854 OWW589852:OWW589854 PGS589852:PGS589854 PQO589852:PQO589854 QAK589852:QAK589854 QKG589852:QKG589854 QUC589852:QUC589854 RDY589852:RDY589854 RNU589852:RNU589854 RXQ589852:RXQ589854 SHM589852:SHM589854 SRI589852:SRI589854 TBE589852:TBE589854 TLA589852:TLA589854 TUW589852:TUW589854 UES589852:UES589854 UOO589852:UOO589854 UYK589852:UYK589854 VIG589852:VIG589854 VSC589852:VSC589854 WBY589852:WBY589854 WLU589852:WLU589854 WVQ589852:WVQ589854 J655388:J655390 JE655388:JE655390 TA655388:TA655390 ACW655388:ACW655390 AMS655388:AMS655390 AWO655388:AWO655390 BGK655388:BGK655390 BQG655388:BQG655390 CAC655388:CAC655390 CJY655388:CJY655390 CTU655388:CTU655390 DDQ655388:DDQ655390 DNM655388:DNM655390 DXI655388:DXI655390 EHE655388:EHE655390 ERA655388:ERA655390 FAW655388:FAW655390 FKS655388:FKS655390 FUO655388:FUO655390 GEK655388:GEK655390 GOG655388:GOG655390 GYC655388:GYC655390 HHY655388:HHY655390 HRU655388:HRU655390 IBQ655388:IBQ655390 ILM655388:ILM655390 IVI655388:IVI655390 JFE655388:JFE655390 JPA655388:JPA655390 JYW655388:JYW655390 KIS655388:KIS655390 KSO655388:KSO655390 LCK655388:LCK655390 LMG655388:LMG655390 LWC655388:LWC655390 MFY655388:MFY655390 MPU655388:MPU655390 MZQ655388:MZQ655390 NJM655388:NJM655390 NTI655388:NTI655390 ODE655388:ODE655390 ONA655388:ONA655390 OWW655388:OWW655390 PGS655388:PGS655390 PQO655388:PQO655390 QAK655388:QAK655390 QKG655388:QKG655390 QUC655388:QUC655390 RDY655388:RDY655390 RNU655388:RNU655390 RXQ655388:RXQ655390 SHM655388:SHM655390 SRI655388:SRI655390 TBE655388:TBE655390 TLA655388:TLA655390 TUW655388:TUW655390 UES655388:UES655390 UOO655388:UOO655390 UYK655388:UYK655390 VIG655388:VIG655390 VSC655388:VSC655390 WBY655388:WBY655390 WLU655388:WLU655390 WVQ655388:WVQ655390 J720924:J720926 JE720924:JE720926 TA720924:TA720926 ACW720924:ACW720926 AMS720924:AMS720926 AWO720924:AWO720926 BGK720924:BGK720926 BQG720924:BQG720926 CAC720924:CAC720926 CJY720924:CJY720926 CTU720924:CTU720926 DDQ720924:DDQ720926 DNM720924:DNM720926 DXI720924:DXI720926 EHE720924:EHE720926 ERA720924:ERA720926 FAW720924:FAW720926 FKS720924:FKS720926 FUO720924:FUO720926 GEK720924:GEK720926 GOG720924:GOG720926 GYC720924:GYC720926 HHY720924:HHY720926 HRU720924:HRU720926 IBQ720924:IBQ720926 ILM720924:ILM720926 IVI720924:IVI720926 JFE720924:JFE720926 JPA720924:JPA720926 JYW720924:JYW720926 KIS720924:KIS720926 KSO720924:KSO720926 LCK720924:LCK720926 LMG720924:LMG720926 LWC720924:LWC720926 MFY720924:MFY720926 MPU720924:MPU720926 MZQ720924:MZQ720926 NJM720924:NJM720926 NTI720924:NTI720926 ODE720924:ODE720926 ONA720924:ONA720926 OWW720924:OWW720926 PGS720924:PGS720926 PQO720924:PQO720926 QAK720924:QAK720926 QKG720924:QKG720926 QUC720924:QUC720926 RDY720924:RDY720926 RNU720924:RNU720926 RXQ720924:RXQ720926 SHM720924:SHM720926 SRI720924:SRI720926 TBE720924:TBE720926 TLA720924:TLA720926 TUW720924:TUW720926 UES720924:UES720926 UOO720924:UOO720926 UYK720924:UYK720926 VIG720924:VIG720926 VSC720924:VSC720926 WBY720924:WBY720926 WLU720924:WLU720926 WVQ720924:WVQ720926 J786460:J786462 JE786460:JE786462 TA786460:TA786462 ACW786460:ACW786462 AMS786460:AMS786462 AWO786460:AWO786462 BGK786460:BGK786462 BQG786460:BQG786462 CAC786460:CAC786462 CJY786460:CJY786462 CTU786460:CTU786462 DDQ786460:DDQ786462 DNM786460:DNM786462 DXI786460:DXI786462 EHE786460:EHE786462 ERA786460:ERA786462 FAW786460:FAW786462 FKS786460:FKS786462 FUO786460:FUO786462 GEK786460:GEK786462 GOG786460:GOG786462 GYC786460:GYC786462 HHY786460:HHY786462 HRU786460:HRU786462 IBQ786460:IBQ786462 ILM786460:ILM786462 IVI786460:IVI786462 JFE786460:JFE786462 JPA786460:JPA786462 JYW786460:JYW786462 KIS786460:KIS786462 KSO786460:KSO786462 LCK786460:LCK786462 LMG786460:LMG786462 LWC786460:LWC786462 MFY786460:MFY786462 MPU786460:MPU786462 MZQ786460:MZQ786462 NJM786460:NJM786462 NTI786460:NTI786462 ODE786460:ODE786462 ONA786460:ONA786462 OWW786460:OWW786462 PGS786460:PGS786462 PQO786460:PQO786462 QAK786460:QAK786462 QKG786460:QKG786462 QUC786460:QUC786462 RDY786460:RDY786462 RNU786460:RNU786462 RXQ786460:RXQ786462 SHM786460:SHM786462 SRI786460:SRI786462 TBE786460:TBE786462 TLA786460:TLA786462 TUW786460:TUW786462 UES786460:UES786462 UOO786460:UOO786462 UYK786460:UYK786462 VIG786460:VIG786462 VSC786460:VSC786462 WBY786460:WBY786462 WLU786460:WLU786462 WVQ786460:WVQ786462 J851996:J851998 JE851996:JE851998 TA851996:TA851998 ACW851996:ACW851998 AMS851996:AMS851998 AWO851996:AWO851998 BGK851996:BGK851998 BQG851996:BQG851998 CAC851996:CAC851998 CJY851996:CJY851998 CTU851996:CTU851998 DDQ851996:DDQ851998 DNM851996:DNM851998 DXI851996:DXI851998 EHE851996:EHE851998 ERA851996:ERA851998 FAW851996:FAW851998 FKS851996:FKS851998 FUO851996:FUO851998 GEK851996:GEK851998 GOG851996:GOG851998 GYC851996:GYC851998 HHY851996:HHY851998 HRU851996:HRU851998 IBQ851996:IBQ851998 ILM851996:ILM851998 IVI851996:IVI851998 JFE851996:JFE851998 JPA851996:JPA851998 JYW851996:JYW851998 KIS851996:KIS851998 KSO851996:KSO851998 LCK851996:LCK851998 LMG851996:LMG851998 LWC851996:LWC851998 MFY851996:MFY851998 MPU851996:MPU851998 MZQ851996:MZQ851998 NJM851996:NJM851998 NTI851996:NTI851998 ODE851996:ODE851998 ONA851996:ONA851998 OWW851996:OWW851998 PGS851996:PGS851998 PQO851996:PQO851998 QAK851996:QAK851998 QKG851996:QKG851998 QUC851996:QUC851998 RDY851996:RDY851998 RNU851996:RNU851998 RXQ851996:RXQ851998 SHM851996:SHM851998 SRI851996:SRI851998 TBE851996:TBE851998 TLA851996:TLA851998 TUW851996:TUW851998 UES851996:UES851998 UOO851996:UOO851998 UYK851996:UYK851998 VIG851996:VIG851998 VSC851996:VSC851998 WBY851996:WBY851998 WLU851996:WLU851998 WVQ851996:WVQ851998 J917532:J917534 JE917532:JE917534 TA917532:TA917534 ACW917532:ACW917534 AMS917532:AMS917534 AWO917532:AWO917534 BGK917532:BGK917534 BQG917532:BQG917534 CAC917532:CAC917534 CJY917532:CJY917534 CTU917532:CTU917534 DDQ917532:DDQ917534 DNM917532:DNM917534 DXI917532:DXI917534 EHE917532:EHE917534 ERA917532:ERA917534 FAW917532:FAW917534 FKS917532:FKS917534 FUO917532:FUO917534 GEK917532:GEK917534 GOG917532:GOG917534 GYC917532:GYC917534 HHY917532:HHY917534 HRU917532:HRU917534 IBQ917532:IBQ917534 ILM917532:ILM917534 IVI917532:IVI917534 JFE917532:JFE917534 JPA917532:JPA917534 JYW917532:JYW917534 KIS917532:KIS917534 KSO917532:KSO917534 LCK917532:LCK917534 LMG917532:LMG917534 LWC917532:LWC917534 MFY917532:MFY917534 MPU917532:MPU917534 MZQ917532:MZQ917534 NJM917532:NJM917534 NTI917532:NTI917534 ODE917532:ODE917534 ONA917532:ONA917534 OWW917532:OWW917534 PGS917532:PGS917534 PQO917532:PQO917534 QAK917532:QAK917534 QKG917532:QKG917534 QUC917532:QUC917534 RDY917532:RDY917534 RNU917532:RNU917534 RXQ917532:RXQ917534 SHM917532:SHM917534 SRI917532:SRI917534 TBE917532:TBE917534 TLA917532:TLA917534 TUW917532:TUW917534 UES917532:UES917534 UOO917532:UOO917534 UYK917532:UYK917534 VIG917532:VIG917534 VSC917532:VSC917534 WBY917532:WBY917534 WLU917532:WLU917534 WVQ917532:WVQ917534 J983068:J983070 JE983068:JE983070 TA983068:TA983070 ACW983068:ACW983070 AMS983068:AMS983070 AWO983068:AWO983070 BGK983068:BGK983070 BQG983068:BQG983070 CAC983068:CAC983070 CJY983068:CJY983070 CTU983068:CTU983070 DDQ983068:DDQ983070 DNM983068:DNM983070 DXI983068:DXI983070 EHE983068:EHE983070 ERA983068:ERA983070 FAW983068:FAW983070 FKS983068:FKS983070 FUO983068:FUO983070 GEK983068:GEK983070 GOG983068:GOG983070 GYC983068:GYC983070 HHY983068:HHY983070 HRU983068:HRU983070 IBQ983068:IBQ983070 ILM983068:ILM983070 IVI983068:IVI983070 JFE983068:JFE983070 JPA983068:JPA983070 JYW983068:JYW983070 KIS983068:KIS983070 KSO983068:KSO983070 LCK983068:LCK983070 LMG983068:LMG983070 LWC983068:LWC983070 MFY983068:MFY983070 MPU983068:MPU983070 MZQ983068:MZQ983070 NJM983068:NJM983070 NTI983068:NTI983070 ODE983068:ODE983070 ONA983068:ONA983070 OWW983068:OWW983070 PGS983068:PGS983070 PQO983068:PQO983070 QAK983068:QAK983070 QKG983068:QKG983070 QUC983068:QUC983070 RDY983068:RDY983070 RNU983068:RNU983070 RXQ983068:RXQ983070 SHM983068:SHM983070 SRI983068:SRI983070 TBE983068:TBE983070 TLA983068:TLA983070 TUW983068:TUW983070 UES983068:UES983070 UOO983068:UOO983070 UYK983068:UYK983070 VIG983068:VIG983070 VSC983068:VSC983070 WBY983068:WBY983070 WLU983068:WLU983070 WVQ983068:WVQ983070 H65564:H65566 JC65564:JC65566 SY65564:SY65566 ACU65564:ACU65566 AMQ65564:AMQ65566 AWM65564:AWM65566 BGI65564:BGI65566 BQE65564:BQE65566 CAA65564:CAA65566 CJW65564:CJW65566 CTS65564:CTS65566 DDO65564:DDO65566 DNK65564:DNK65566 DXG65564:DXG65566 EHC65564:EHC65566 EQY65564:EQY65566 FAU65564:FAU65566 FKQ65564:FKQ65566 FUM65564:FUM65566 GEI65564:GEI65566 GOE65564:GOE65566 GYA65564:GYA65566 HHW65564:HHW65566 HRS65564:HRS65566 IBO65564:IBO65566 ILK65564:ILK65566 IVG65564:IVG65566 JFC65564:JFC65566 JOY65564:JOY65566 JYU65564:JYU65566 KIQ65564:KIQ65566 KSM65564:KSM65566 LCI65564:LCI65566 LME65564:LME65566 LWA65564:LWA65566 MFW65564:MFW65566 MPS65564:MPS65566 MZO65564:MZO65566 NJK65564:NJK65566 NTG65564:NTG65566 ODC65564:ODC65566 OMY65564:OMY65566 OWU65564:OWU65566 PGQ65564:PGQ65566 PQM65564:PQM65566 QAI65564:QAI65566 QKE65564:QKE65566 QUA65564:QUA65566 RDW65564:RDW65566 RNS65564:RNS65566 RXO65564:RXO65566 SHK65564:SHK65566 SRG65564:SRG65566 TBC65564:TBC65566 TKY65564:TKY65566 TUU65564:TUU65566 UEQ65564:UEQ65566 UOM65564:UOM65566 UYI65564:UYI65566 VIE65564:VIE65566 VSA65564:VSA65566 WBW65564:WBW65566 WLS65564:WLS65566 WVO65564:WVO65566 H131100:H131102 JC131100:JC131102 SY131100:SY131102 ACU131100:ACU131102 AMQ131100:AMQ131102 AWM131100:AWM131102 BGI131100:BGI131102 BQE131100:BQE131102 CAA131100:CAA131102 CJW131100:CJW131102 CTS131100:CTS131102 DDO131100:DDO131102 DNK131100:DNK131102 DXG131100:DXG131102 EHC131100:EHC131102 EQY131100:EQY131102 FAU131100:FAU131102 FKQ131100:FKQ131102 FUM131100:FUM131102 GEI131100:GEI131102 GOE131100:GOE131102 GYA131100:GYA131102 HHW131100:HHW131102 HRS131100:HRS131102 IBO131100:IBO131102 ILK131100:ILK131102 IVG131100:IVG131102 JFC131100:JFC131102 JOY131100:JOY131102 JYU131100:JYU131102 KIQ131100:KIQ131102 KSM131100:KSM131102 LCI131100:LCI131102 LME131100:LME131102 LWA131100:LWA131102 MFW131100:MFW131102 MPS131100:MPS131102 MZO131100:MZO131102 NJK131100:NJK131102 NTG131100:NTG131102 ODC131100:ODC131102 OMY131100:OMY131102 OWU131100:OWU131102 PGQ131100:PGQ131102 PQM131100:PQM131102 QAI131100:QAI131102 QKE131100:QKE131102 QUA131100:QUA131102 RDW131100:RDW131102 RNS131100:RNS131102 RXO131100:RXO131102 SHK131100:SHK131102 SRG131100:SRG131102 TBC131100:TBC131102 TKY131100:TKY131102 TUU131100:TUU131102 UEQ131100:UEQ131102 UOM131100:UOM131102 UYI131100:UYI131102 VIE131100:VIE131102 VSA131100:VSA131102 WBW131100:WBW131102 WLS131100:WLS131102 WVO131100:WVO131102 H196636:H196638 JC196636:JC196638 SY196636:SY196638 ACU196636:ACU196638 AMQ196636:AMQ196638 AWM196636:AWM196638 BGI196636:BGI196638 BQE196636:BQE196638 CAA196636:CAA196638 CJW196636:CJW196638 CTS196636:CTS196638 DDO196636:DDO196638 DNK196636:DNK196638 DXG196636:DXG196638 EHC196636:EHC196638 EQY196636:EQY196638 FAU196636:FAU196638 FKQ196636:FKQ196638 FUM196636:FUM196638 GEI196636:GEI196638 GOE196636:GOE196638 GYA196636:GYA196638 HHW196636:HHW196638 HRS196636:HRS196638 IBO196636:IBO196638 ILK196636:ILK196638 IVG196636:IVG196638 JFC196636:JFC196638 JOY196636:JOY196638 JYU196636:JYU196638 KIQ196636:KIQ196638 KSM196636:KSM196638 LCI196636:LCI196638 LME196636:LME196638 LWA196636:LWA196638 MFW196636:MFW196638 MPS196636:MPS196638 MZO196636:MZO196638 NJK196636:NJK196638 NTG196636:NTG196638 ODC196636:ODC196638 OMY196636:OMY196638 OWU196636:OWU196638 PGQ196636:PGQ196638 PQM196636:PQM196638 QAI196636:QAI196638 QKE196636:QKE196638 QUA196636:QUA196638 RDW196636:RDW196638 RNS196636:RNS196638 RXO196636:RXO196638 SHK196636:SHK196638 SRG196636:SRG196638 TBC196636:TBC196638 TKY196636:TKY196638 TUU196636:TUU196638 UEQ196636:UEQ196638 UOM196636:UOM196638 UYI196636:UYI196638 VIE196636:VIE196638 VSA196636:VSA196638 WBW196636:WBW196638 WLS196636:WLS196638 WVO196636:WVO196638 H262172:H262174 JC262172:JC262174 SY262172:SY262174 ACU262172:ACU262174 AMQ262172:AMQ262174 AWM262172:AWM262174 BGI262172:BGI262174 BQE262172:BQE262174 CAA262172:CAA262174 CJW262172:CJW262174 CTS262172:CTS262174 DDO262172:DDO262174 DNK262172:DNK262174 DXG262172:DXG262174 EHC262172:EHC262174 EQY262172:EQY262174 FAU262172:FAU262174 FKQ262172:FKQ262174 FUM262172:FUM262174 GEI262172:GEI262174 GOE262172:GOE262174 GYA262172:GYA262174 HHW262172:HHW262174 HRS262172:HRS262174 IBO262172:IBO262174 ILK262172:ILK262174 IVG262172:IVG262174 JFC262172:JFC262174 JOY262172:JOY262174 JYU262172:JYU262174 KIQ262172:KIQ262174 KSM262172:KSM262174 LCI262172:LCI262174 LME262172:LME262174 LWA262172:LWA262174 MFW262172:MFW262174 MPS262172:MPS262174 MZO262172:MZO262174 NJK262172:NJK262174 NTG262172:NTG262174 ODC262172:ODC262174 OMY262172:OMY262174 OWU262172:OWU262174 PGQ262172:PGQ262174 PQM262172:PQM262174 QAI262172:QAI262174 QKE262172:QKE262174 QUA262172:QUA262174 RDW262172:RDW262174 RNS262172:RNS262174 RXO262172:RXO262174 SHK262172:SHK262174 SRG262172:SRG262174 TBC262172:TBC262174 TKY262172:TKY262174 TUU262172:TUU262174 UEQ262172:UEQ262174 UOM262172:UOM262174 UYI262172:UYI262174 VIE262172:VIE262174 VSA262172:VSA262174 WBW262172:WBW262174 WLS262172:WLS262174 WVO262172:WVO262174 H327708:H327710 JC327708:JC327710 SY327708:SY327710 ACU327708:ACU327710 AMQ327708:AMQ327710 AWM327708:AWM327710 BGI327708:BGI327710 BQE327708:BQE327710 CAA327708:CAA327710 CJW327708:CJW327710 CTS327708:CTS327710 DDO327708:DDO327710 DNK327708:DNK327710 DXG327708:DXG327710 EHC327708:EHC327710 EQY327708:EQY327710 FAU327708:FAU327710 FKQ327708:FKQ327710 FUM327708:FUM327710 GEI327708:GEI327710 GOE327708:GOE327710 GYA327708:GYA327710 HHW327708:HHW327710 HRS327708:HRS327710 IBO327708:IBO327710 ILK327708:ILK327710 IVG327708:IVG327710 JFC327708:JFC327710 JOY327708:JOY327710 JYU327708:JYU327710 KIQ327708:KIQ327710 KSM327708:KSM327710 LCI327708:LCI327710 LME327708:LME327710 LWA327708:LWA327710 MFW327708:MFW327710 MPS327708:MPS327710 MZO327708:MZO327710 NJK327708:NJK327710 NTG327708:NTG327710 ODC327708:ODC327710 OMY327708:OMY327710 OWU327708:OWU327710 PGQ327708:PGQ327710 PQM327708:PQM327710 QAI327708:QAI327710 QKE327708:QKE327710 QUA327708:QUA327710 RDW327708:RDW327710 RNS327708:RNS327710 RXO327708:RXO327710 SHK327708:SHK327710 SRG327708:SRG327710 TBC327708:TBC327710 TKY327708:TKY327710 TUU327708:TUU327710 UEQ327708:UEQ327710 UOM327708:UOM327710 UYI327708:UYI327710 VIE327708:VIE327710 VSA327708:VSA327710 WBW327708:WBW327710 WLS327708:WLS327710 WVO327708:WVO327710 H393244:H393246 JC393244:JC393246 SY393244:SY393246 ACU393244:ACU393246 AMQ393244:AMQ393246 AWM393244:AWM393246 BGI393244:BGI393246 BQE393244:BQE393246 CAA393244:CAA393246 CJW393244:CJW393246 CTS393244:CTS393246 DDO393244:DDO393246 DNK393244:DNK393246 DXG393244:DXG393246 EHC393244:EHC393246 EQY393244:EQY393246 FAU393244:FAU393246 FKQ393244:FKQ393246 FUM393244:FUM393246 GEI393244:GEI393246 GOE393244:GOE393246 GYA393244:GYA393246 HHW393244:HHW393246 HRS393244:HRS393246 IBO393244:IBO393246 ILK393244:ILK393246 IVG393244:IVG393246 JFC393244:JFC393246 JOY393244:JOY393246 JYU393244:JYU393246 KIQ393244:KIQ393246 KSM393244:KSM393246 LCI393244:LCI393246 LME393244:LME393246 LWA393244:LWA393246 MFW393244:MFW393246 MPS393244:MPS393246 MZO393244:MZO393246 NJK393244:NJK393246 NTG393244:NTG393246 ODC393244:ODC393246 OMY393244:OMY393246 OWU393244:OWU393246 PGQ393244:PGQ393246 PQM393244:PQM393246 QAI393244:QAI393246 QKE393244:QKE393246 QUA393244:QUA393246 RDW393244:RDW393246 RNS393244:RNS393246 RXO393244:RXO393246 SHK393244:SHK393246 SRG393244:SRG393246 TBC393244:TBC393246 TKY393244:TKY393246 TUU393244:TUU393246 UEQ393244:UEQ393246 UOM393244:UOM393246 UYI393244:UYI393246 VIE393244:VIE393246 VSA393244:VSA393246 WBW393244:WBW393246 WLS393244:WLS393246 WVO393244:WVO393246 H458780:H458782 JC458780:JC458782 SY458780:SY458782 ACU458780:ACU458782 AMQ458780:AMQ458782 AWM458780:AWM458782 BGI458780:BGI458782 BQE458780:BQE458782 CAA458780:CAA458782 CJW458780:CJW458782 CTS458780:CTS458782 DDO458780:DDO458782 DNK458780:DNK458782 DXG458780:DXG458782 EHC458780:EHC458782 EQY458780:EQY458782 FAU458780:FAU458782 FKQ458780:FKQ458782 FUM458780:FUM458782 GEI458780:GEI458782 GOE458780:GOE458782 GYA458780:GYA458782 HHW458780:HHW458782 HRS458780:HRS458782 IBO458780:IBO458782 ILK458780:ILK458782 IVG458780:IVG458782 JFC458780:JFC458782 JOY458780:JOY458782 JYU458780:JYU458782 KIQ458780:KIQ458782 KSM458780:KSM458782 LCI458780:LCI458782 LME458780:LME458782 LWA458780:LWA458782 MFW458780:MFW458782 MPS458780:MPS458782 MZO458780:MZO458782 NJK458780:NJK458782 NTG458780:NTG458782 ODC458780:ODC458782 OMY458780:OMY458782 OWU458780:OWU458782 PGQ458780:PGQ458782 PQM458780:PQM458782 QAI458780:QAI458782 QKE458780:QKE458782 QUA458780:QUA458782 RDW458780:RDW458782 RNS458780:RNS458782 RXO458780:RXO458782 SHK458780:SHK458782 SRG458780:SRG458782 TBC458780:TBC458782 TKY458780:TKY458782 TUU458780:TUU458782 UEQ458780:UEQ458782 UOM458780:UOM458782 UYI458780:UYI458782 VIE458780:VIE458782 VSA458780:VSA458782 WBW458780:WBW458782 WLS458780:WLS458782 WVO458780:WVO458782 H524316:H524318 JC524316:JC524318 SY524316:SY524318 ACU524316:ACU524318 AMQ524316:AMQ524318 AWM524316:AWM524318 BGI524316:BGI524318 BQE524316:BQE524318 CAA524316:CAA524318 CJW524316:CJW524318 CTS524316:CTS524318 DDO524316:DDO524318 DNK524316:DNK524318 DXG524316:DXG524318 EHC524316:EHC524318 EQY524316:EQY524318 FAU524316:FAU524318 FKQ524316:FKQ524318 FUM524316:FUM524318 GEI524316:GEI524318 GOE524316:GOE524318 GYA524316:GYA524318 HHW524316:HHW524318 HRS524316:HRS524318 IBO524316:IBO524318 ILK524316:ILK524318 IVG524316:IVG524318 JFC524316:JFC524318 JOY524316:JOY524318 JYU524316:JYU524318 KIQ524316:KIQ524318 KSM524316:KSM524318 LCI524316:LCI524318 LME524316:LME524318 LWA524316:LWA524318 MFW524316:MFW524318 MPS524316:MPS524318 MZO524316:MZO524318 NJK524316:NJK524318 NTG524316:NTG524318 ODC524316:ODC524318 OMY524316:OMY524318 OWU524316:OWU524318 PGQ524316:PGQ524318 PQM524316:PQM524318 QAI524316:QAI524318 QKE524316:QKE524318 QUA524316:QUA524318 RDW524316:RDW524318 RNS524316:RNS524318 RXO524316:RXO524318 SHK524316:SHK524318 SRG524316:SRG524318 TBC524316:TBC524318 TKY524316:TKY524318 TUU524316:TUU524318 UEQ524316:UEQ524318 UOM524316:UOM524318 UYI524316:UYI524318 VIE524316:VIE524318 VSA524316:VSA524318 WBW524316:WBW524318 WLS524316:WLS524318 WVO524316:WVO524318 H589852:H589854 JC589852:JC589854 SY589852:SY589854 ACU589852:ACU589854 AMQ589852:AMQ589854 AWM589852:AWM589854 BGI589852:BGI589854 BQE589852:BQE589854 CAA589852:CAA589854 CJW589852:CJW589854 CTS589852:CTS589854 DDO589852:DDO589854 DNK589852:DNK589854 DXG589852:DXG589854 EHC589852:EHC589854 EQY589852:EQY589854 FAU589852:FAU589854 FKQ589852:FKQ589854 FUM589852:FUM589854 GEI589852:GEI589854 GOE589852:GOE589854 GYA589852:GYA589854 HHW589852:HHW589854 HRS589852:HRS589854 IBO589852:IBO589854 ILK589852:ILK589854 IVG589852:IVG589854 JFC589852:JFC589854 JOY589852:JOY589854 JYU589852:JYU589854 KIQ589852:KIQ589854 KSM589852:KSM589854 LCI589852:LCI589854 LME589852:LME589854 LWA589852:LWA589854 MFW589852:MFW589854 MPS589852:MPS589854 MZO589852:MZO589854 NJK589852:NJK589854 NTG589852:NTG589854 ODC589852:ODC589854 OMY589852:OMY589854 OWU589852:OWU589854 PGQ589852:PGQ589854 PQM589852:PQM589854 QAI589852:QAI589854 QKE589852:QKE589854 QUA589852:QUA589854 RDW589852:RDW589854 RNS589852:RNS589854 RXO589852:RXO589854 SHK589852:SHK589854 SRG589852:SRG589854 TBC589852:TBC589854 TKY589852:TKY589854 TUU589852:TUU589854 UEQ589852:UEQ589854 UOM589852:UOM589854 UYI589852:UYI589854 VIE589852:VIE589854 VSA589852:VSA589854 WBW589852:WBW589854 WLS589852:WLS589854 WVO589852:WVO589854 H655388:H655390 JC655388:JC655390 SY655388:SY655390 ACU655388:ACU655390 AMQ655388:AMQ655390 AWM655388:AWM655390 BGI655388:BGI655390 BQE655388:BQE655390 CAA655388:CAA655390 CJW655388:CJW655390 CTS655388:CTS655390 DDO655388:DDO655390 DNK655388:DNK655390 DXG655388:DXG655390 EHC655388:EHC655390 EQY655388:EQY655390 FAU655388:FAU655390 FKQ655388:FKQ655390 FUM655388:FUM655390 GEI655388:GEI655390 GOE655388:GOE655390 GYA655388:GYA655390 HHW655388:HHW655390 HRS655388:HRS655390 IBO655388:IBO655390 ILK655388:ILK655390 IVG655388:IVG655390 JFC655388:JFC655390 JOY655388:JOY655390 JYU655388:JYU655390 KIQ655388:KIQ655390 KSM655388:KSM655390 LCI655388:LCI655390 LME655388:LME655390 LWA655388:LWA655390 MFW655388:MFW655390 MPS655388:MPS655390 MZO655388:MZO655390 NJK655388:NJK655390 NTG655388:NTG655390 ODC655388:ODC655390 OMY655388:OMY655390 OWU655388:OWU655390 PGQ655388:PGQ655390 PQM655388:PQM655390 QAI655388:QAI655390 QKE655388:QKE655390 QUA655388:QUA655390 RDW655388:RDW655390 RNS655388:RNS655390 RXO655388:RXO655390 SHK655388:SHK655390 SRG655388:SRG655390 TBC655388:TBC655390 TKY655388:TKY655390 TUU655388:TUU655390 UEQ655388:UEQ655390 UOM655388:UOM655390 UYI655388:UYI655390 VIE655388:VIE655390 VSA655388:VSA655390 WBW655388:WBW655390 WLS655388:WLS655390 WVO655388:WVO655390 H720924:H720926 JC720924:JC720926 SY720924:SY720926 ACU720924:ACU720926 AMQ720924:AMQ720926 AWM720924:AWM720926 BGI720924:BGI720926 BQE720924:BQE720926 CAA720924:CAA720926 CJW720924:CJW720926 CTS720924:CTS720926 DDO720924:DDO720926 DNK720924:DNK720926 DXG720924:DXG720926 EHC720924:EHC720926 EQY720924:EQY720926 FAU720924:FAU720926 FKQ720924:FKQ720926 FUM720924:FUM720926 GEI720924:GEI720926 GOE720924:GOE720926 GYA720924:GYA720926 HHW720924:HHW720926 HRS720924:HRS720926 IBO720924:IBO720926 ILK720924:ILK720926 IVG720924:IVG720926 JFC720924:JFC720926 JOY720924:JOY720926 JYU720924:JYU720926 KIQ720924:KIQ720926 KSM720924:KSM720926 LCI720924:LCI720926 LME720924:LME720926 LWA720924:LWA720926 MFW720924:MFW720926 MPS720924:MPS720926 MZO720924:MZO720926 NJK720924:NJK720926 NTG720924:NTG720926 ODC720924:ODC720926 OMY720924:OMY720926 OWU720924:OWU720926 PGQ720924:PGQ720926 PQM720924:PQM720926 QAI720924:QAI720926 QKE720924:QKE720926 QUA720924:QUA720926 RDW720924:RDW720926 RNS720924:RNS720926 RXO720924:RXO720926 SHK720924:SHK720926 SRG720924:SRG720926 TBC720924:TBC720926 TKY720924:TKY720926 TUU720924:TUU720926 UEQ720924:UEQ720926 UOM720924:UOM720926 UYI720924:UYI720926 VIE720924:VIE720926 VSA720924:VSA720926 WBW720924:WBW720926 WLS720924:WLS720926 WVO720924:WVO720926 H786460:H786462 JC786460:JC786462 SY786460:SY786462 ACU786460:ACU786462 AMQ786460:AMQ786462 AWM786460:AWM786462 BGI786460:BGI786462 BQE786460:BQE786462 CAA786460:CAA786462 CJW786460:CJW786462 CTS786460:CTS786462 DDO786460:DDO786462 DNK786460:DNK786462 DXG786460:DXG786462 EHC786460:EHC786462 EQY786460:EQY786462 FAU786460:FAU786462 FKQ786460:FKQ786462 FUM786460:FUM786462 GEI786460:GEI786462 GOE786460:GOE786462 GYA786460:GYA786462 HHW786460:HHW786462 HRS786460:HRS786462 IBO786460:IBO786462 ILK786460:ILK786462 IVG786460:IVG786462 JFC786460:JFC786462 JOY786460:JOY786462 JYU786460:JYU786462 KIQ786460:KIQ786462 KSM786460:KSM786462 LCI786460:LCI786462 LME786460:LME786462 LWA786460:LWA786462 MFW786460:MFW786462 MPS786460:MPS786462 MZO786460:MZO786462 NJK786460:NJK786462 NTG786460:NTG786462 ODC786460:ODC786462 OMY786460:OMY786462 OWU786460:OWU786462 PGQ786460:PGQ786462 PQM786460:PQM786462 QAI786460:QAI786462 QKE786460:QKE786462 QUA786460:QUA786462 RDW786460:RDW786462 RNS786460:RNS786462 RXO786460:RXO786462 SHK786460:SHK786462 SRG786460:SRG786462 TBC786460:TBC786462 TKY786460:TKY786462 TUU786460:TUU786462 UEQ786460:UEQ786462 UOM786460:UOM786462 UYI786460:UYI786462 VIE786460:VIE786462 VSA786460:VSA786462 WBW786460:WBW786462 WLS786460:WLS786462 WVO786460:WVO786462 H851996:H851998 JC851996:JC851998 SY851996:SY851998 ACU851996:ACU851998 AMQ851996:AMQ851998 AWM851996:AWM851998 BGI851996:BGI851998 BQE851996:BQE851998 CAA851996:CAA851998 CJW851996:CJW851998 CTS851996:CTS851998 DDO851996:DDO851998 DNK851996:DNK851998 DXG851996:DXG851998 EHC851996:EHC851998 EQY851996:EQY851998 FAU851996:FAU851998 FKQ851996:FKQ851998 FUM851996:FUM851998 GEI851996:GEI851998 GOE851996:GOE851998 GYA851996:GYA851998 HHW851996:HHW851998 HRS851996:HRS851998 IBO851996:IBO851998 ILK851996:ILK851998 IVG851996:IVG851998 JFC851996:JFC851998 JOY851996:JOY851998 JYU851996:JYU851998 KIQ851996:KIQ851998 KSM851996:KSM851998 LCI851996:LCI851998 LME851996:LME851998 LWA851996:LWA851998 MFW851996:MFW851998 MPS851996:MPS851998 MZO851996:MZO851998 NJK851996:NJK851998 NTG851996:NTG851998 ODC851996:ODC851998 OMY851996:OMY851998 OWU851996:OWU851998 PGQ851996:PGQ851998 PQM851996:PQM851998 QAI851996:QAI851998 QKE851996:QKE851998 QUA851996:QUA851998 RDW851996:RDW851998 RNS851996:RNS851998 RXO851996:RXO851998 SHK851996:SHK851998 SRG851996:SRG851998 TBC851996:TBC851998 TKY851996:TKY851998 TUU851996:TUU851998 UEQ851996:UEQ851998 UOM851996:UOM851998 UYI851996:UYI851998 VIE851996:VIE851998 VSA851996:VSA851998 WBW851996:WBW851998 WLS851996:WLS851998 WVO851996:WVO851998 H917532:H917534 JC917532:JC917534 SY917532:SY917534 ACU917532:ACU917534 AMQ917532:AMQ917534 AWM917532:AWM917534 BGI917532:BGI917534 BQE917532:BQE917534 CAA917532:CAA917534 CJW917532:CJW917534 CTS917532:CTS917534 DDO917532:DDO917534 DNK917532:DNK917534 DXG917532:DXG917534 EHC917532:EHC917534 EQY917532:EQY917534 FAU917532:FAU917534 FKQ917532:FKQ917534 FUM917532:FUM917534 GEI917532:GEI917534 GOE917532:GOE917534 GYA917532:GYA917534 HHW917532:HHW917534 HRS917532:HRS917534 IBO917532:IBO917534 ILK917532:ILK917534 IVG917532:IVG917534 JFC917532:JFC917534 JOY917532:JOY917534 JYU917532:JYU917534 KIQ917532:KIQ917534 KSM917532:KSM917534 LCI917532:LCI917534 LME917532:LME917534 LWA917532:LWA917534 MFW917532:MFW917534 MPS917532:MPS917534 MZO917532:MZO917534 NJK917532:NJK917534 NTG917532:NTG917534 ODC917532:ODC917534 OMY917532:OMY917534 OWU917532:OWU917534 PGQ917532:PGQ917534 PQM917532:PQM917534 QAI917532:QAI917534 QKE917532:QKE917534 QUA917532:QUA917534 RDW917532:RDW917534 RNS917532:RNS917534 RXO917532:RXO917534 SHK917532:SHK917534 SRG917532:SRG917534 TBC917532:TBC917534 TKY917532:TKY917534 TUU917532:TUU917534 UEQ917532:UEQ917534 UOM917532:UOM917534 UYI917532:UYI917534 VIE917532:VIE917534 VSA917532:VSA917534 WBW917532:WBW917534 WLS917532:WLS917534 WVO917532:WVO917534 H983068:H983070 JC983068:JC983070 SY983068:SY983070 ACU983068:ACU983070 AMQ983068:AMQ983070 AWM983068:AWM983070 BGI983068:BGI983070 BQE983068:BQE983070 CAA983068:CAA983070 CJW983068:CJW983070 CTS983068:CTS983070 DDO983068:DDO983070 DNK983068:DNK983070 DXG983068:DXG983070 EHC983068:EHC983070 EQY983068:EQY983070 FAU983068:FAU983070 FKQ983068:FKQ983070 FUM983068:FUM983070 GEI983068:GEI983070 GOE983068:GOE983070 GYA983068:GYA983070 HHW983068:HHW983070 HRS983068:HRS983070 IBO983068:IBO983070 ILK983068:ILK983070 IVG983068:IVG983070 JFC983068:JFC983070 JOY983068:JOY983070 JYU983068:JYU983070 KIQ983068:KIQ983070 KSM983068:KSM983070 LCI983068:LCI983070 LME983068:LME983070 LWA983068:LWA983070 MFW983068:MFW983070 MPS983068:MPS983070 MZO983068:MZO983070 NJK983068:NJK983070 NTG983068:NTG983070 ODC983068:ODC983070 OMY983068:OMY983070 OWU983068:OWU983070 PGQ983068:PGQ983070 PQM983068:PQM983070 QAI983068:QAI983070 QKE983068:QKE983070 QUA983068:QUA983070 RDW983068:RDW983070 RNS983068:RNS983070 RXO983068:RXO983070 SHK983068:SHK983070 SRG983068:SRG983070 TBC983068:TBC983070 TKY983068:TKY983070 TUU983068:TUU983070 UEQ983068:UEQ983070 UOM983068:UOM983070 UYI983068:UYI983070 VIE983068:VIE983070 VSA983068:VSA983070 WBW983068:WBW983070 WLS983068:WLS983070 WVO983068:WVO983070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I131102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I196638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I262174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I327710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I393246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I458782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I524318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I589854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I655390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I720926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I786462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I851998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I917534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I983070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H65560:J65563 JC65560:JF65563 SY65560:TB65563 ACU65560:ACX65563 AMQ65560:AMT65563 AWM65560:AWP65563 BGI65560:BGL65563 BQE65560:BQH65563 CAA65560:CAD65563 CJW65560:CJZ65563 CTS65560:CTV65563 DDO65560:DDR65563 DNK65560:DNN65563 DXG65560:DXJ65563 EHC65560:EHF65563 EQY65560:ERB65563 FAU65560:FAX65563 FKQ65560:FKT65563 FUM65560:FUP65563 GEI65560:GEL65563 GOE65560:GOH65563 GYA65560:GYD65563 HHW65560:HHZ65563 HRS65560:HRV65563 IBO65560:IBR65563 ILK65560:ILN65563 IVG65560:IVJ65563 JFC65560:JFF65563 JOY65560:JPB65563 JYU65560:JYX65563 KIQ65560:KIT65563 KSM65560:KSP65563 LCI65560:LCL65563 LME65560:LMH65563 LWA65560:LWD65563 MFW65560:MFZ65563 MPS65560:MPV65563 MZO65560:MZR65563 NJK65560:NJN65563 NTG65560:NTJ65563 ODC65560:ODF65563 OMY65560:ONB65563 OWU65560:OWX65563 PGQ65560:PGT65563 PQM65560:PQP65563 QAI65560:QAL65563 QKE65560:QKH65563 QUA65560:QUD65563 RDW65560:RDZ65563 RNS65560:RNV65563 RXO65560:RXR65563 SHK65560:SHN65563 SRG65560:SRJ65563 TBC65560:TBF65563 TKY65560:TLB65563 TUU65560:TUX65563 UEQ65560:UET65563 UOM65560:UOP65563 UYI65560:UYL65563 VIE65560:VIH65563 VSA65560:VSD65563 WBW65560:WBZ65563 WLS65560:WLV65563 WVO65560:WVR65563 H131096:J131099 JC131096:JF131099 SY131096:TB131099 ACU131096:ACX131099 AMQ131096:AMT131099 AWM131096:AWP131099 BGI131096:BGL131099 BQE131096:BQH131099 CAA131096:CAD131099 CJW131096:CJZ131099 CTS131096:CTV131099 DDO131096:DDR131099 DNK131096:DNN131099 DXG131096:DXJ131099 EHC131096:EHF131099 EQY131096:ERB131099 FAU131096:FAX131099 FKQ131096:FKT131099 FUM131096:FUP131099 GEI131096:GEL131099 GOE131096:GOH131099 GYA131096:GYD131099 HHW131096:HHZ131099 HRS131096:HRV131099 IBO131096:IBR131099 ILK131096:ILN131099 IVG131096:IVJ131099 JFC131096:JFF131099 JOY131096:JPB131099 JYU131096:JYX131099 KIQ131096:KIT131099 KSM131096:KSP131099 LCI131096:LCL131099 LME131096:LMH131099 LWA131096:LWD131099 MFW131096:MFZ131099 MPS131096:MPV131099 MZO131096:MZR131099 NJK131096:NJN131099 NTG131096:NTJ131099 ODC131096:ODF131099 OMY131096:ONB131099 OWU131096:OWX131099 PGQ131096:PGT131099 PQM131096:PQP131099 QAI131096:QAL131099 QKE131096:QKH131099 QUA131096:QUD131099 RDW131096:RDZ131099 RNS131096:RNV131099 RXO131096:RXR131099 SHK131096:SHN131099 SRG131096:SRJ131099 TBC131096:TBF131099 TKY131096:TLB131099 TUU131096:TUX131099 UEQ131096:UET131099 UOM131096:UOP131099 UYI131096:UYL131099 VIE131096:VIH131099 VSA131096:VSD131099 WBW131096:WBZ131099 WLS131096:WLV131099 WVO131096:WVR131099 H196632:J196635 JC196632:JF196635 SY196632:TB196635 ACU196632:ACX196635 AMQ196632:AMT196635 AWM196632:AWP196635 BGI196632:BGL196635 BQE196632:BQH196635 CAA196632:CAD196635 CJW196632:CJZ196635 CTS196632:CTV196635 DDO196632:DDR196635 DNK196632:DNN196635 DXG196632:DXJ196635 EHC196632:EHF196635 EQY196632:ERB196635 FAU196632:FAX196635 FKQ196632:FKT196635 FUM196632:FUP196635 GEI196632:GEL196635 GOE196632:GOH196635 GYA196632:GYD196635 HHW196632:HHZ196635 HRS196632:HRV196635 IBO196632:IBR196635 ILK196632:ILN196635 IVG196632:IVJ196635 JFC196632:JFF196635 JOY196632:JPB196635 JYU196632:JYX196635 KIQ196632:KIT196635 KSM196632:KSP196635 LCI196632:LCL196635 LME196632:LMH196635 LWA196632:LWD196635 MFW196632:MFZ196635 MPS196632:MPV196635 MZO196632:MZR196635 NJK196632:NJN196635 NTG196632:NTJ196635 ODC196632:ODF196635 OMY196632:ONB196635 OWU196632:OWX196635 PGQ196632:PGT196635 PQM196632:PQP196635 QAI196632:QAL196635 QKE196632:QKH196635 QUA196632:QUD196635 RDW196632:RDZ196635 RNS196632:RNV196635 RXO196632:RXR196635 SHK196632:SHN196635 SRG196632:SRJ196635 TBC196632:TBF196635 TKY196632:TLB196635 TUU196632:TUX196635 UEQ196632:UET196635 UOM196632:UOP196635 UYI196632:UYL196635 VIE196632:VIH196635 VSA196632:VSD196635 WBW196632:WBZ196635 WLS196632:WLV196635 WVO196632:WVR196635 H262168:J262171 JC262168:JF262171 SY262168:TB262171 ACU262168:ACX262171 AMQ262168:AMT262171 AWM262168:AWP262171 BGI262168:BGL262171 BQE262168:BQH262171 CAA262168:CAD262171 CJW262168:CJZ262171 CTS262168:CTV262171 DDO262168:DDR262171 DNK262168:DNN262171 DXG262168:DXJ262171 EHC262168:EHF262171 EQY262168:ERB262171 FAU262168:FAX262171 FKQ262168:FKT262171 FUM262168:FUP262171 GEI262168:GEL262171 GOE262168:GOH262171 GYA262168:GYD262171 HHW262168:HHZ262171 HRS262168:HRV262171 IBO262168:IBR262171 ILK262168:ILN262171 IVG262168:IVJ262171 JFC262168:JFF262171 JOY262168:JPB262171 JYU262168:JYX262171 KIQ262168:KIT262171 KSM262168:KSP262171 LCI262168:LCL262171 LME262168:LMH262171 LWA262168:LWD262171 MFW262168:MFZ262171 MPS262168:MPV262171 MZO262168:MZR262171 NJK262168:NJN262171 NTG262168:NTJ262171 ODC262168:ODF262171 OMY262168:ONB262171 OWU262168:OWX262171 PGQ262168:PGT262171 PQM262168:PQP262171 QAI262168:QAL262171 QKE262168:QKH262171 QUA262168:QUD262171 RDW262168:RDZ262171 RNS262168:RNV262171 RXO262168:RXR262171 SHK262168:SHN262171 SRG262168:SRJ262171 TBC262168:TBF262171 TKY262168:TLB262171 TUU262168:TUX262171 UEQ262168:UET262171 UOM262168:UOP262171 UYI262168:UYL262171 VIE262168:VIH262171 VSA262168:VSD262171 WBW262168:WBZ262171 WLS262168:WLV262171 WVO262168:WVR262171 H327704:J327707 JC327704:JF327707 SY327704:TB327707 ACU327704:ACX327707 AMQ327704:AMT327707 AWM327704:AWP327707 BGI327704:BGL327707 BQE327704:BQH327707 CAA327704:CAD327707 CJW327704:CJZ327707 CTS327704:CTV327707 DDO327704:DDR327707 DNK327704:DNN327707 DXG327704:DXJ327707 EHC327704:EHF327707 EQY327704:ERB327707 FAU327704:FAX327707 FKQ327704:FKT327707 FUM327704:FUP327707 GEI327704:GEL327707 GOE327704:GOH327707 GYA327704:GYD327707 HHW327704:HHZ327707 HRS327704:HRV327707 IBO327704:IBR327707 ILK327704:ILN327707 IVG327704:IVJ327707 JFC327704:JFF327707 JOY327704:JPB327707 JYU327704:JYX327707 KIQ327704:KIT327707 KSM327704:KSP327707 LCI327704:LCL327707 LME327704:LMH327707 LWA327704:LWD327707 MFW327704:MFZ327707 MPS327704:MPV327707 MZO327704:MZR327707 NJK327704:NJN327707 NTG327704:NTJ327707 ODC327704:ODF327707 OMY327704:ONB327707 OWU327704:OWX327707 PGQ327704:PGT327707 PQM327704:PQP327707 QAI327704:QAL327707 QKE327704:QKH327707 QUA327704:QUD327707 RDW327704:RDZ327707 RNS327704:RNV327707 RXO327704:RXR327707 SHK327704:SHN327707 SRG327704:SRJ327707 TBC327704:TBF327707 TKY327704:TLB327707 TUU327704:TUX327707 UEQ327704:UET327707 UOM327704:UOP327707 UYI327704:UYL327707 VIE327704:VIH327707 VSA327704:VSD327707 WBW327704:WBZ327707 WLS327704:WLV327707 WVO327704:WVR327707 H393240:J393243 JC393240:JF393243 SY393240:TB393243 ACU393240:ACX393243 AMQ393240:AMT393243 AWM393240:AWP393243 BGI393240:BGL393243 BQE393240:BQH393243 CAA393240:CAD393243 CJW393240:CJZ393243 CTS393240:CTV393243 DDO393240:DDR393243 DNK393240:DNN393243 DXG393240:DXJ393243 EHC393240:EHF393243 EQY393240:ERB393243 FAU393240:FAX393243 FKQ393240:FKT393243 FUM393240:FUP393243 GEI393240:GEL393243 GOE393240:GOH393243 GYA393240:GYD393243 HHW393240:HHZ393243 HRS393240:HRV393243 IBO393240:IBR393243 ILK393240:ILN393243 IVG393240:IVJ393243 JFC393240:JFF393243 JOY393240:JPB393243 JYU393240:JYX393243 KIQ393240:KIT393243 KSM393240:KSP393243 LCI393240:LCL393243 LME393240:LMH393243 LWA393240:LWD393243 MFW393240:MFZ393243 MPS393240:MPV393243 MZO393240:MZR393243 NJK393240:NJN393243 NTG393240:NTJ393243 ODC393240:ODF393243 OMY393240:ONB393243 OWU393240:OWX393243 PGQ393240:PGT393243 PQM393240:PQP393243 QAI393240:QAL393243 QKE393240:QKH393243 QUA393240:QUD393243 RDW393240:RDZ393243 RNS393240:RNV393243 RXO393240:RXR393243 SHK393240:SHN393243 SRG393240:SRJ393243 TBC393240:TBF393243 TKY393240:TLB393243 TUU393240:TUX393243 UEQ393240:UET393243 UOM393240:UOP393243 UYI393240:UYL393243 VIE393240:VIH393243 VSA393240:VSD393243 WBW393240:WBZ393243 WLS393240:WLV393243 WVO393240:WVR393243 H458776:J458779 JC458776:JF458779 SY458776:TB458779 ACU458776:ACX458779 AMQ458776:AMT458779 AWM458776:AWP458779 BGI458776:BGL458779 BQE458776:BQH458779 CAA458776:CAD458779 CJW458776:CJZ458779 CTS458776:CTV458779 DDO458776:DDR458779 DNK458776:DNN458779 DXG458776:DXJ458779 EHC458776:EHF458779 EQY458776:ERB458779 FAU458776:FAX458779 FKQ458776:FKT458779 FUM458776:FUP458779 GEI458776:GEL458779 GOE458776:GOH458779 GYA458776:GYD458779 HHW458776:HHZ458779 HRS458776:HRV458779 IBO458776:IBR458779 ILK458776:ILN458779 IVG458776:IVJ458779 JFC458776:JFF458779 JOY458776:JPB458779 JYU458776:JYX458779 KIQ458776:KIT458779 KSM458776:KSP458779 LCI458776:LCL458779 LME458776:LMH458779 LWA458776:LWD458779 MFW458776:MFZ458779 MPS458776:MPV458779 MZO458776:MZR458779 NJK458776:NJN458779 NTG458776:NTJ458779 ODC458776:ODF458779 OMY458776:ONB458779 OWU458776:OWX458779 PGQ458776:PGT458779 PQM458776:PQP458779 QAI458776:QAL458779 QKE458776:QKH458779 QUA458776:QUD458779 RDW458776:RDZ458779 RNS458776:RNV458779 RXO458776:RXR458779 SHK458776:SHN458779 SRG458776:SRJ458779 TBC458776:TBF458779 TKY458776:TLB458779 TUU458776:TUX458779 UEQ458776:UET458779 UOM458776:UOP458779 UYI458776:UYL458779 VIE458776:VIH458779 VSA458776:VSD458779 WBW458776:WBZ458779 WLS458776:WLV458779 WVO458776:WVR458779 H524312:J524315 JC524312:JF524315 SY524312:TB524315 ACU524312:ACX524315 AMQ524312:AMT524315 AWM524312:AWP524315 BGI524312:BGL524315 BQE524312:BQH524315 CAA524312:CAD524315 CJW524312:CJZ524315 CTS524312:CTV524315 DDO524312:DDR524315 DNK524312:DNN524315 DXG524312:DXJ524315 EHC524312:EHF524315 EQY524312:ERB524315 FAU524312:FAX524315 FKQ524312:FKT524315 FUM524312:FUP524315 GEI524312:GEL524315 GOE524312:GOH524315 GYA524312:GYD524315 HHW524312:HHZ524315 HRS524312:HRV524315 IBO524312:IBR524315 ILK524312:ILN524315 IVG524312:IVJ524315 JFC524312:JFF524315 JOY524312:JPB524315 JYU524312:JYX524315 KIQ524312:KIT524315 KSM524312:KSP524315 LCI524312:LCL524315 LME524312:LMH524315 LWA524312:LWD524315 MFW524312:MFZ524315 MPS524312:MPV524315 MZO524312:MZR524315 NJK524312:NJN524315 NTG524312:NTJ524315 ODC524312:ODF524315 OMY524312:ONB524315 OWU524312:OWX524315 PGQ524312:PGT524315 PQM524312:PQP524315 QAI524312:QAL524315 QKE524312:QKH524315 QUA524312:QUD524315 RDW524312:RDZ524315 RNS524312:RNV524315 RXO524312:RXR524315 SHK524312:SHN524315 SRG524312:SRJ524315 TBC524312:TBF524315 TKY524312:TLB524315 TUU524312:TUX524315 UEQ524312:UET524315 UOM524312:UOP524315 UYI524312:UYL524315 VIE524312:VIH524315 VSA524312:VSD524315 WBW524312:WBZ524315 WLS524312:WLV524315 WVO524312:WVR524315 H589848:J589851 JC589848:JF589851 SY589848:TB589851 ACU589848:ACX589851 AMQ589848:AMT589851 AWM589848:AWP589851 BGI589848:BGL589851 BQE589848:BQH589851 CAA589848:CAD589851 CJW589848:CJZ589851 CTS589848:CTV589851 DDO589848:DDR589851 DNK589848:DNN589851 DXG589848:DXJ589851 EHC589848:EHF589851 EQY589848:ERB589851 FAU589848:FAX589851 FKQ589848:FKT589851 FUM589848:FUP589851 GEI589848:GEL589851 GOE589848:GOH589851 GYA589848:GYD589851 HHW589848:HHZ589851 HRS589848:HRV589851 IBO589848:IBR589851 ILK589848:ILN589851 IVG589848:IVJ589851 JFC589848:JFF589851 JOY589848:JPB589851 JYU589848:JYX589851 KIQ589848:KIT589851 KSM589848:KSP589851 LCI589848:LCL589851 LME589848:LMH589851 LWA589848:LWD589851 MFW589848:MFZ589851 MPS589848:MPV589851 MZO589848:MZR589851 NJK589848:NJN589851 NTG589848:NTJ589851 ODC589848:ODF589851 OMY589848:ONB589851 OWU589848:OWX589851 PGQ589848:PGT589851 PQM589848:PQP589851 QAI589848:QAL589851 QKE589848:QKH589851 QUA589848:QUD589851 RDW589848:RDZ589851 RNS589848:RNV589851 RXO589848:RXR589851 SHK589848:SHN589851 SRG589848:SRJ589851 TBC589848:TBF589851 TKY589848:TLB589851 TUU589848:TUX589851 UEQ589848:UET589851 UOM589848:UOP589851 UYI589848:UYL589851 VIE589848:VIH589851 VSA589848:VSD589851 WBW589848:WBZ589851 WLS589848:WLV589851 WVO589848:WVR589851 H655384:J655387 JC655384:JF655387 SY655384:TB655387 ACU655384:ACX655387 AMQ655384:AMT655387 AWM655384:AWP655387 BGI655384:BGL655387 BQE655384:BQH655387 CAA655384:CAD655387 CJW655384:CJZ655387 CTS655384:CTV655387 DDO655384:DDR655387 DNK655384:DNN655387 DXG655384:DXJ655387 EHC655384:EHF655387 EQY655384:ERB655387 FAU655384:FAX655387 FKQ655384:FKT655387 FUM655384:FUP655387 GEI655384:GEL655387 GOE655384:GOH655387 GYA655384:GYD655387 HHW655384:HHZ655387 HRS655384:HRV655387 IBO655384:IBR655387 ILK655384:ILN655387 IVG655384:IVJ655387 JFC655384:JFF655387 JOY655384:JPB655387 JYU655384:JYX655387 KIQ655384:KIT655387 KSM655384:KSP655387 LCI655384:LCL655387 LME655384:LMH655387 LWA655384:LWD655387 MFW655384:MFZ655387 MPS655384:MPV655387 MZO655384:MZR655387 NJK655384:NJN655387 NTG655384:NTJ655387 ODC655384:ODF655387 OMY655384:ONB655387 OWU655384:OWX655387 PGQ655384:PGT655387 PQM655384:PQP655387 QAI655384:QAL655387 QKE655384:QKH655387 QUA655384:QUD655387 RDW655384:RDZ655387 RNS655384:RNV655387 RXO655384:RXR655387 SHK655384:SHN655387 SRG655384:SRJ655387 TBC655384:TBF655387 TKY655384:TLB655387 TUU655384:TUX655387 UEQ655384:UET655387 UOM655384:UOP655387 UYI655384:UYL655387 VIE655384:VIH655387 VSA655384:VSD655387 WBW655384:WBZ655387 WLS655384:WLV655387 WVO655384:WVR655387 H720920:J720923 JC720920:JF720923 SY720920:TB720923 ACU720920:ACX720923 AMQ720920:AMT720923 AWM720920:AWP720923 BGI720920:BGL720923 BQE720920:BQH720923 CAA720920:CAD720923 CJW720920:CJZ720923 CTS720920:CTV720923 DDO720920:DDR720923 DNK720920:DNN720923 DXG720920:DXJ720923 EHC720920:EHF720923 EQY720920:ERB720923 FAU720920:FAX720923 FKQ720920:FKT720923 FUM720920:FUP720923 GEI720920:GEL720923 GOE720920:GOH720923 GYA720920:GYD720923 HHW720920:HHZ720923 HRS720920:HRV720923 IBO720920:IBR720923 ILK720920:ILN720923 IVG720920:IVJ720923 JFC720920:JFF720923 JOY720920:JPB720923 JYU720920:JYX720923 KIQ720920:KIT720923 KSM720920:KSP720923 LCI720920:LCL720923 LME720920:LMH720923 LWA720920:LWD720923 MFW720920:MFZ720923 MPS720920:MPV720923 MZO720920:MZR720923 NJK720920:NJN720923 NTG720920:NTJ720923 ODC720920:ODF720923 OMY720920:ONB720923 OWU720920:OWX720923 PGQ720920:PGT720923 PQM720920:PQP720923 QAI720920:QAL720923 QKE720920:QKH720923 QUA720920:QUD720923 RDW720920:RDZ720923 RNS720920:RNV720923 RXO720920:RXR720923 SHK720920:SHN720923 SRG720920:SRJ720923 TBC720920:TBF720923 TKY720920:TLB720923 TUU720920:TUX720923 UEQ720920:UET720923 UOM720920:UOP720923 UYI720920:UYL720923 VIE720920:VIH720923 VSA720920:VSD720923 WBW720920:WBZ720923 WLS720920:WLV720923 WVO720920:WVR720923 H786456:J786459 JC786456:JF786459 SY786456:TB786459 ACU786456:ACX786459 AMQ786456:AMT786459 AWM786456:AWP786459 BGI786456:BGL786459 BQE786456:BQH786459 CAA786456:CAD786459 CJW786456:CJZ786459 CTS786456:CTV786459 DDO786456:DDR786459 DNK786456:DNN786459 DXG786456:DXJ786459 EHC786456:EHF786459 EQY786456:ERB786459 FAU786456:FAX786459 FKQ786456:FKT786459 FUM786456:FUP786459 GEI786456:GEL786459 GOE786456:GOH786459 GYA786456:GYD786459 HHW786456:HHZ786459 HRS786456:HRV786459 IBO786456:IBR786459 ILK786456:ILN786459 IVG786456:IVJ786459 JFC786456:JFF786459 JOY786456:JPB786459 JYU786456:JYX786459 KIQ786456:KIT786459 KSM786456:KSP786459 LCI786456:LCL786459 LME786456:LMH786459 LWA786456:LWD786459 MFW786456:MFZ786459 MPS786456:MPV786459 MZO786456:MZR786459 NJK786456:NJN786459 NTG786456:NTJ786459 ODC786456:ODF786459 OMY786456:ONB786459 OWU786456:OWX786459 PGQ786456:PGT786459 PQM786456:PQP786459 QAI786456:QAL786459 QKE786456:QKH786459 QUA786456:QUD786459 RDW786456:RDZ786459 RNS786456:RNV786459 RXO786456:RXR786459 SHK786456:SHN786459 SRG786456:SRJ786459 TBC786456:TBF786459 TKY786456:TLB786459 TUU786456:TUX786459 UEQ786456:UET786459 UOM786456:UOP786459 UYI786456:UYL786459 VIE786456:VIH786459 VSA786456:VSD786459 WBW786456:WBZ786459 WLS786456:WLV786459 WVO786456:WVR786459 H851992:J851995 JC851992:JF851995 SY851992:TB851995 ACU851992:ACX851995 AMQ851992:AMT851995 AWM851992:AWP851995 BGI851992:BGL851995 BQE851992:BQH851995 CAA851992:CAD851995 CJW851992:CJZ851995 CTS851992:CTV851995 DDO851992:DDR851995 DNK851992:DNN851995 DXG851992:DXJ851995 EHC851992:EHF851995 EQY851992:ERB851995 FAU851992:FAX851995 FKQ851992:FKT851995 FUM851992:FUP851995 GEI851992:GEL851995 GOE851992:GOH851995 GYA851992:GYD851995 HHW851992:HHZ851995 HRS851992:HRV851995 IBO851992:IBR851995 ILK851992:ILN851995 IVG851992:IVJ851995 JFC851992:JFF851995 JOY851992:JPB851995 JYU851992:JYX851995 KIQ851992:KIT851995 KSM851992:KSP851995 LCI851992:LCL851995 LME851992:LMH851995 LWA851992:LWD851995 MFW851992:MFZ851995 MPS851992:MPV851995 MZO851992:MZR851995 NJK851992:NJN851995 NTG851992:NTJ851995 ODC851992:ODF851995 OMY851992:ONB851995 OWU851992:OWX851995 PGQ851992:PGT851995 PQM851992:PQP851995 QAI851992:QAL851995 QKE851992:QKH851995 QUA851992:QUD851995 RDW851992:RDZ851995 RNS851992:RNV851995 RXO851992:RXR851995 SHK851992:SHN851995 SRG851992:SRJ851995 TBC851992:TBF851995 TKY851992:TLB851995 TUU851992:TUX851995 UEQ851992:UET851995 UOM851992:UOP851995 UYI851992:UYL851995 VIE851992:VIH851995 VSA851992:VSD851995 WBW851992:WBZ851995 WLS851992:WLV851995 WVO851992:WVR851995 H917528:J917531 JC917528:JF917531 SY917528:TB917531 ACU917528:ACX917531 AMQ917528:AMT917531 AWM917528:AWP917531 BGI917528:BGL917531 BQE917528:BQH917531 CAA917528:CAD917531 CJW917528:CJZ917531 CTS917528:CTV917531 DDO917528:DDR917531 DNK917528:DNN917531 DXG917528:DXJ917531 EHC917528:EHF917531 EQY917528:ERB917531 FAU917528:FAX917531 FKQ917528:FKT917531 FUM917528:FUP917531 GEI917528:GEL917531 GOE917528:GOH917531 GYA917528:GYD917531 HHW917528:HHZ917531 HRS917528:HRV917531 IBO917528:IBR917531 ILK917528:ILN917531 IVG917528:IVJ917531 JFC917528:JFF917531 JOY917528:JPB917531 JYU917528:JYX917531 KIQ917528:KIT917531 KSM917528:KSP917531 LCI917528:LCL917531 LME917528:LMH917531 LWA917528:LWD917531 MFW917528:MFZ917531 MPS917528:MPV917531 MZO917528:MZR917531 NJK917528:NJN917531 NTG917528:NTJ917531 ODC917528:ODF917531 OMY917528:ONB917531 OWU917528:OWX917531 PGQ917528:PGT917531 PQM917528:PQP917531 QAI917528:QAL917531 QKE917528:QKH917531 QUA917528:QUD917531 RDW917528:RDZ917531 RNS917528:RNV917531 RXO917528:RXR917531 SHK917528:SHN917531 SRG917528:SRJ917531 TBC917528:TBF917531 TKY917528:TLB917531 TUU917528:TUX917531 UEQ917528:UET917531 UOM917528:UOP917531 UYI917528:UYL917531 VIE917528:VIH917531 VSA917528:VSD917531 WBW917528:WBZ917531 WLS917528:WLV917531 WVO917528:WVR917531 H983064:J983067 JC983064:JF983067 SY983064:TB983067 ACU983064:ACX983067 AMQ983064:AMT983067 AWM983064:AWP983067 BGI983064:BGL983067 BQE983064:BQH983067 CAA983064:CAD983067 CJW983064:CJZ983067 CTS983064:CTV983067 DDO983064:DDR983067 DNK983064:DNN983067 DXG983064:DXJ983067 EHC983064:EHF983067 EQY983064:ERB983067 FAU983064:FAX983067 FKQ983064:FKT983067 FUM983064:FUP983067 GEI983064:GEL983067 GOE983064:GOH983067 GYA983064:GYD983067 HHW983064:HHZ983067 HRS983064:HRV983067 IBO983064:IBR983067 ILK983064:ILN983067 IVG983064:IVJ983067 JFC983064:JFF983067 JOY983064:JPB983067 JYU983064:JYX983067 KIQ983064:KIT983067 KSM983064:KSP983067 LCI983064:LCL983067 LME983064:LMH983067 LWA983064:LWD983067 MFW983064:MFZ983067 MPS983064:MPV983067 MZO983064:MZR983067 NJK983064:NJN983067 NTG983064:NTJ983067 ODC983064:ODF983067 OMY983064:ONB983067 OWU983064:OWX983067 PGQ983064:PGT983067 PQM983064:PQP983067 QAI983064:QAL983067 QKE983064:QKH983067 QUA983064:QUD983067 RDW983064:RDZ983067 RNS983064:RNV983067 RXO983064:RXR983067 SHK983064:SHN983067 SRG983064:SRJ983067 TBC983064:TBF983067 TKY983064:TLB983067 TUU983064:TUX983067 UEQ983064:UET983067 UOM983064:UOP983067 UYI983064:UYL983067 VIE983064:VIH983067 VSA983064:VSD983067 WBW983064:WBZ983067 WLS983064:WLV983067 WVO983064:WVR983067 IX43:JA43 ST43:SW43 ACP43:ACS43 AML43:AMO43 AWH43:AWK43 BGD43:BGG43 BPZ43:BQC43 BZV43:BZY43 CJR43:CJU43 CTN43:CTQ43 DDJ43:DDM43 DNF43:DNI43 DXB43:DXE43 EGX43:EHA43 EQT43:EQW43 FAP43:FAS43 FKL43:FKO43 FUH43:FUK43 GED43:GEG43 GNZ43:GOC43 GXV43:GXY43 HHR43:HHU43 HRN43:HRQ43 IBJ43:IBM43 ILF43:ILI43 IVB43:IVE43 JEX43:JFA43 JOT43:JOW43 JYP43:JYS43 KIL43:KIO43 KSH43:KSK43 LCD43:LCG43 LLZ43:LMC43 LVV43:LVY43 MFR43:MFU43 MPN43:MPQ43 MZJ43:MZM43 NJF43:NJI43 NTB43:NTE43 OCX43:ODA43 OMT43:OMW43 OWP43:OWS43 PGL43:PGO43 PQH43:PQK43 QAD43:QAG43 QJZ43:QKC43 QTV43:QTY43 RDR43:RDU43 RNN43:RNQ43 RXJ43:RXM43 SHF43:SHI43 SRB43:SRE43 TAX43:TBA43 TKT43:TKW43 TUP43:TUS43 UEL43:UEO43 UOH43:UOK43 UYD43:UYG43 VHZ43:VIC43 VRV43:VRY43 WBR43:WBU43 WLN43:WLQ43 WVJ43:WVM43 H65579:J65579 JC65579:JF65579 SY65579:TB65579 ACU65579:ACX65579 AMQ65579:AMT65579 AWM65579:AWP65579 BGI65579:BGL65579 BQE65579:BQH65579 CAA65579:CAD65579 CJW65579:CJZ65579 CTS65579:CTV65579 DDO65579:DDR65579 DNK65579:DNN65579 DXG65579:DXJ65579 EHC65579:EHF65579 EQY65579:ERB65579 FAU65579:FAX65579 FKQ65579:FKT65579 FUM65579:FUP65579 GEI65579:GEL65579 GOE65579:GOH65579 GYA65579:GYD65579 HHW65579:HHZ65579 HRS65579:HRV65579 IBO65579:IBR65579 ILK65579:ILN65579 IVG65579:IVJ65579 JFC65579:JFF65579 JOY65579:JPB65579 JYU65579:JYX65579 KIQ65579:KIT65579 KSM65579:KSP65579 LCI65579:LCL65579 LME65579:LMH65579 LWA65579:LWD65579 MFW65579:MFZ65579 MPS65579:MPV65579 MZO65579:MZR65579 NJK65579:NJN65579 NTG65579:NTJ65579 ODC65579:ODF65579 OMY65579:ONB65579 OWU65579:OWX65579 PGQ65579:PGT65579 PQM65579:PQP65579 QAI65579:QAL65579 QKE65579:QKH65579 QUA65579:QUD65579 RDW65579:RDZ65579 RNS65579:RNV65579 RXO65579:RXR65579 SHK65579:SHN65579 SRG65579:SRJ65579 TBC65579:TBF65579 TKY65579:TLB65579 TUU65579:TUX65579 UEQ65579:UET65579 UOM65579:UOP65579 UYI65579:UYL65579 VIE65579:VIH65579 VSA65579:VSD65579 WBW65579:WBZ65579 WLS65579:WLV65579 WVO65579:WVR65579 H131115:J131115 JC131115:JF131115 SY131115:TB131115 ACU131115:ACX131115 AMQ131115:AMT131115 AWM131115:AWP131115 BGI131115:BGL131115 BQE131115:BQH131115 CAA131115:CAD131115 CJW131115:CJZ131115 CTS131115:CTV131115 DDO131115:DDR131115 DNK131115:DNN131115 DXG131115:DXJ131115 EHC131115:EHF131115 EQY131115:ERB131115 FAU131115:FAX131115 FKQ131115:FKT131115 FUM131115:FUP131115 GEI131115:GEL131115 GOE131115:GOH131115 GYA131115:GYD131115 HHW131115:HHZ131115 HRS131115:HRV131115 IBO131115:IBR131115 ILK131115:ILN131115 IVG131115:IVJ131115 JFC131115:JFF131115 JOY131115:JPB131115 JYU131115:JYX131115 KIQ131115:KIT131115 KSM131115:KSP131115 LCI131115:LCL131115 LME131115:LMH131115 LWA131115:LWD131115 MFW131115:MFZ131115 MPS131115:MPV131115 MZO131115:MZR131115 NJK131115:NJN131115 NTG131115:NTJ131115 ODC131115:ODF131115 OMY131115:ONB131115 OWU131115:OWX131115 PGQ131115:PGT131115 PQM131115:PQP131115 QAI131115:QAL131115 QKE131115:QKH131115 QUA131115:QUD131115 RDW131115:RDZ131115 RNS131115:RNV131115 RXO131115:RXR131115 SHK131115:SHN131115 SRG131115:SRJ131115 TBC131115:TBF131115 TKY131115:TLB131115 TUU131115:TUX131115 UEQ131115:UET131115 UOM131115:UOP131115 UYI131115:UYL131115 VIE131115:VIH131115 VSA131115:VSD131115 WBW131115:WBZ131115 WLS131115:WLV131115 WVO131115:WVR131115 H196651:J196651 JC196651:JF196651 SY196651:TB196651 ACU196651:ACX196651 AMQ196651:AMT196651 AWM196651:AWP196651 BGI196651:BGL196651 BQE196651:BQH196651 CAA196651:CAD196651 CJW196651:CJZ196651 CTS196651:CTV196651 DDO196651:DDR196651 DNK196651:DNN196651 DXG196651:DXJ196651 EHC196651:EHF196651 EQY196651:ERB196651 FAU196651:FAX196651 FKQ196651:FKT196651 FUM196651:FUP196651 GEI196651:GEL196651 GOE196651:GOH196651 GYA196651:GYD196651 HHW196651:HHZ196651 HRS196651:HRV196651 IBO196651:IBR196651 ILK196651:ILN196651 IVG196651:IVJ196651 JFC196651:JFF196651 JOY196651:JPB196651 JYU196651:JYX196651 KIQ196651:KIT196651 KSM196651:KSP196651 LCI196651:LCL196651 LME196651:LMH196651 LWA196651:LWD196651 MFW196651:MFZ196651 MPS196651:MPV196651 MZO196651:MZR196651 NJK196651:NJN196651 NTG196651:NTJ196651 ODC196651:ODF196651 OMY196651:ONB196651 OWU196651:OWX196651 PGQ196651:PGT196651 PQM196651:PQP196651 QAI196651:QAL196651 QKE196651:QKH196651 QUA196651:QUD196651 RDW196651:RDZ196651 RNS196651:RNV196651 RXO196651:RXR196651 SHK196651:SHN196651 SRG196651:SRJ196651 TBC196651:TBF196651 TKY196651:TLB196651 TUU196651:TUX196651 UEQ196651:UET196651 UOM196651:UOP196651 UYI196651:UYL196651 VIE196651:VIH196651 VSA196651:VSD196651 WBW196651:WBZ196651 WLS196651:WLV196651 WVO196651:WVR196651 H262187:J262187 JC262187:JF262187 SY262187:TB262187 ACU262187:ACX262187 AMQ262187:AMT262187 AWM262187:AWP262187 BGI262187:BGL262187 BQE262187:BQH262187 CAA262187:CAD262187 CJW262187:CJZ262187 CTS262187:CTV262187 DDO262187:DDR262187 DNK262187:DNN262187 DXG262187:DXJ262187 EHC262187:EHF262187 EQY262187:ERB262187 FAU262187:FAX262187 FKQ262187:FKT262187 FUM262187:FUP262187 GEI262187:GEL262187 GOE262187:GOH262187 GYA262187:GYD262187 HHW262187:HHZ262187 HRS262187:HRV262187 IBO262187:IBR262187 ILK262187:ILN262187 IVG262187:IVJ262187 JFC262187:JFF262187 JOY262187:JPB262187 JYU262187:JYX262187 KIQ262187:KIT262187 KSM262187:KSP262187 LCI262187:LCL262187 LME262187:LMH262187 LWA262187:LWD262187 MFW262187:MFZ262187 MPS262187:MPV262187 MZO262187:MZR262187 NJK262187:NJN262187 NTG262187:NTJ262187 ODC262187:ODF262187 OMY262187:ONB262187 OWU262187:OWX262187 PGQ262187:PGT262187 PQM262187:PQP262187 QAI262187:QAL262187 QKE262187:QKH262187 QUA262187:QUD262187 RDW262187:RDZ262187 RNS262187:RNV262187 RXO262187:RXR262187 SHK262187:SHN262187 SRG262187:SRJ262187 TBC262187:TBF262187 TKY262187:TLB262187 TUU262187:TUX262187 UEQ262187:UET262187 UOM262187:UOP262187 UYI262187:UYL262187 VIE262187:VIH262187 VSA262187:VSD262187 WBW262187:WBZ262187 WLS262187:WLV262187 WVO262187:WVR262187 H327723:J327723 JC327723:JF327723 SY327723:TB327723 ACU327723:ACX327723 AMQ327723:AMT327723 AWM327723:AWP327723 BGI327723:BGL327723 BQE327723:BQH327723 CAA327723:CAD327723 CJW327723:CJZ327723 CTS327723:CTV327723 DDO327723:DDR327723 DNK327723:DNN327723 DXG327723:DXJ327723 EHC327723:EHF327723 EQY327723:ERB327723 FAU327723:FAX327723 FKQ327723:FKT327723 FUM327723:FUP327723 GEI327723:GEL327723 GOE327723:GOH327723 GYA327723:GYD327723 HHW327723:HHZ327723 HRS327723:HRV327723 IBO327723:IBR327723 ILK327723:ILN327723 IVG327723:IVJ327723 JFC327723:JFF327723 JOY327723:JPB327723 JYU327723:JYX327723 KIQ327723:KIT327723 KSM327723:KSP327723 LCI327723:LCL327723 LME327723:LMH327723 LWA327723:LWD327723 MFW327723:MFZ327723 MPS327723:MPV327723 MZO327723:MZR327723 NJK327723:NJN327723 NTG327723:NTJ327723 ODC327723:ODF327723 OMY327723:ONB327723 OWU327723:OWX327723 PGQ327723:PGT327723 PQM327723:PQP327723 QAI327723:QAL327723 QKE327723:QKH327723 QUA327723:QUD327723 RDW327723:RDZ327723 RNS327723:RNV327723 RXO327723:RXR327723 SHK327723:SHN327723 SRG327723:SRJ327723 TBC327723:TBF327723 TKY327723:TLB327723 TUU327723:TUX327723 UEQ327723:UET327723 UOM327723:UOP327723 UYI327723:UYL327723 VIE327723:VIH327723 VSA327723:VSD327723 WBW327723:WBZ327723 WLS327723:WLV327723 WVO327723:WVR327723 H393259:J393259 JC393259:JF393259 SY393259:TB393259 ACU393259:ACX393259 AMQ393259:AMT393259 AWM393259:AWP393259 BGI393259:BGL393259 BQE393259:BQH393259 CAA393259:CAD393259 CJW393259:CJZ393259 CTS393259:CTV393259 DDO393259:DDR393259 DNK393259:DNN393259 DXG393259:DXJ393259 EHC393259:EHF393259 EQY393259:ERB393259 FAU393259:FAX393259 FKQ393259:FKT393259 FUM393259:FUP393259 GEI393259:GEL393259 GOE393259:GOH393259 GYA393259:GYD393259 HHW393259:HHZ393259 HRS393259:HRV393259 IBO393259:IBR393259 ILK393259:ILN393259 IVG393259:IVJ393259 JFC393259:JFF393259 JOY393259:JPB393259 JYU393259:JYX393259 KIQ393259:KIT393259 KSM393259:KSP393259 LCI393259:LCL393259 LME393259:LMH393259 LWA393259:LWD393259 MFW393259:MFZ393259 MPS393259:MPV393259 MZO393259:MZR393259 NJK393259:NJN393259 NTG393259:NTJ393259 ODC393259:ODF393259 OMY393259:ONB393259 OWU393259:OWX393259 PGQ393259:PGT393259 PQM393259:PQP393259 QAI393259:QAL393259 QKE393259:QKH393259 QUA393259:QUD393259 RDW393259:RDZ393259 RNS393259:RNV393259 RXO393259:RXR393259 SHK393259:SHN393259 SRG393259:SRJ393259 TBC393259:TBF393259 TKY393259:TLB393259 TUU393259:TUX393259 UEQ393259:UET393259 UOM393259:UOP393259 UYI393259:UYL393259 VIE393259:VIH393259 VSA393259:VSD393259 WBW393259:WBZ393259 WLS393259:WLV393259 WVO393259:WVR393259 H458795:J458795 JC458795:JF458795 SY458795:TB458795 ACU458795:ACX458795 AMQ458795:AMT458795 AWM458795:AWP458795 BGI458795:BGL458795 BQE458795:BQH458795 CAA458795:CAD458795 CJW458795:CJZ458795 CTS458795:CTV458795 DDO458795:DDR458795 DNK458795:DNN458795 DXG458795:DXJ458795 EHC458795:EHF458795 EQY458795:ERB458795 FAU458795:FAX458795 FKQ458795:FKT458795 FUM458795:FUP458795 GEI458795:GEL458795 GOE458795:GOH458795 GYA458795:GYD458795 HHW458795:HHZ458795 HRS458795:HRV458795 IBO458795:IBR458795 ILK458795:ILN458795 IVG458795:IVJ458795 JFC458795:JFF458795 JOY458795:JPB458795 JYU458795:JYX458795 KIQ458795:KIT458795 KSM458795:KSP458795 LCI458795:LCL458795 LME458795:LMH458795 LWA458795:LWD458795 MFW458795:MFZ458795 MPS458795:MPV458795 MZO458795:MZR458795 NJK458795:NJN458795 NTG458795:NTJ458795 ODC458795:ODF458795 OMY458795:ONB458795 OWU458795:OWX458795 PGQ458795:PGT458795 PQM458795:PQP458795 QAI458795:QAL458795 QKE458795:QKH458795 QUA458795:QUD458795 RDW458795:RDZ458795 RNS458795:RNV458795 RXO458795:RXR458795 SHK458795:SHN458795 SRG458795:SRJ458795 TBC458795:TBF458795 TKY458795:TLB458795 TUU458795:TUX458795 UEQ458795:UET458795 UOM458795:UOP458795 UYI458795:UYL458795 VIE458795:VIH458795 VSA458795:VSD458795 WBW458795:WBZ458795 WLS458795:WLV458795 WVO458795:WVR458795 H524331:J524331 JC524331:JF524331 SY524331:TB524331 ACU524331:ACX524331 AMQ524331:AMT524331 AWM524331:AWP524331 BGI524331:BGL524331 BQE524331:BQH524331 CAA524331:CAD524331 CJW524331:CJZ524331 CTS524331:CTV524331 DDO524331:DDR524331 DNK524331:DNN524331 DXG524331:DXJ524331 EHC524331:EHF524331 EQY524331:ERB524331 FAU524331:FAX524331 FKQ524331:FKT524331 FUM524331:FUP524331 GEI524331:GEL524331 GOE524331:GOH524331 GYA524331:GYD524331 HHW524331:HHZ524331 HRS524331:HRV524331 IBO524331:IBR524331 ILK524331:ILN524331 IVG524331:IVJ524331 JFC524331:JFF524331 JOY524331:JPB524331 JYU524331:JYX524331 KIQ524331:KIT524331 KSM524331:KSP524331 LCI524331:LCL524331 LME524331:LMH524331 LWA524331:LWD524331 MFW524331:MFZ524331 MPS524331:MPV524331 MZO524331:MZR524331 NJK524331:NJN524331 NTG524331:NTJ524331 ODC524331:ODF524331 OMY524331:ONB524331 OWU524331:OWX524331 PGQ524331:PGT524331 PQM524331:PQP524331 QAI524331:QAL524331 QKE524331:QKH524331 QUA524331:QUD524331 RDW524331:RDZ524331 RNS524331:RNV524331 RXO524331:RXR524331 SHK524331:SHN524331 SRG524331:SRJ524331 TBC524331:TBF524331 TKY524331:TLB524331 TUU524331:TUX524331 UEQ524331:UET524331 UOM524331:UOP524331 UYI524331:UYL524331 VIE524331:VIH524331 VSA524331:VSD524331 WBW524331:WBZ524331 WLS524331:WLV524331 WVO524331:WVR524331 H589867:J589867 JC589867:JF589867 SY589867:TB589867 ACU589867:ACX589867 AMQ589867:AMT589867 AWM589867:AWP589867 BGI589867:BGL589867 BQE589867:BQH589867 CAA589867:CAD589867 CJW589867:CJZ589867 CTS589867:CTV589867 DDO589867:DDR589867 DNK589867:DNN589867 DXG589867:DXJ589867 EHC589867:EHF589867 EQY589867:ERB589867 FAU589867:FAX589867 FKQ589867:FKT589867 FUM589867:FUP589867 GEI589867:GEL589867 GOE589867:GOH589867 GYA589867:GYD589867 HHW589867:HHZ589867 HRS589867:HRV589867 IBO589867:IBR589867 ILK589867:ILN589867 IVG589867:IVJ589867 JFC589867:JFF589867 JOY589867:JPB589867 JYU589867:JYX589867 KIQ589867:KIT589867 KSM589867:KSP589867 LCI589867:LCL589867 LME589867:LMH589867 LWA589867:LWD589867 MFW589867:MFZ589867 MPS589867:MPV589867 MZO589867:MZR589867 NJK589867:NJN589867 NTG589867:NTJ589867 ODC589867:ODF589867 OMY589867:ONB589867 OWU589867:OWX589867 PGQ589867:PGT589867 PQM589867:PQP589867 QAI589867:QAL589867 QKE589867:QKH589867 QUA589867:QUD589867 RDW589867:RDZ589867 RNS589867:RNV589867 RXO589867:RXR589867 SHK589867:SHN589867 SRG589867:SRJ589867 TBC589867:TBF589867 TKY589867:TLB589867 TUU589867:TUX589867 UEQ589867:UET589867 UOM589867:UOP589867 UYI589867:UYL589867 VIE589867:VIH589867 VSA589867:VSD589867 WBW589867:WBZ589867 WLS589867:WLV589867 WVO589867:WVR589867 H655403:J655403 JC655403:JF655403 SY655403:TB655403 ACU655403:ACX655403 AMQ655403:AMT655403 AWM655403:AWP655403 BGI655403:BGL655403 BQE655403:BQH655403 CAA655403:CAD655403 CJW655403:CJZ655403 CTS655403:CTV655403 DDO655403:DDR655403 DNK655403:DNN655403 DXG655403:DXJ655403 EHC655403:EHF655403 EQY655403:ERB655403 FAU655403:FAX655403 FKQ655403:FKT655403 FUM655403:FUP655403 GEI655403:GEL655403 GOE655403:GOH655403 GYA655403:GYD655403 HHW655403:HHZ655403 HRS655403:HRV655403 IBO655403:IBR655403 ILK655403:ILN655403 IVG655403:IVJ655403 JFC655403:JFF655403 JOY655403:JPB655403 JYU655403:JYX655403 KIQ655403:KIT655403 KSM655403:KSP655403 LCI655403:LCL655403 LME655403:LMH655403 LWA655403:LWD655403 MFW655403:MFZ655403 MPS655403:MPV655403 MZO655403:MZR655403 NJK655403:NJN655403 NTG655403:NTJ655403 ODC655403:ODF655403 OMY655403:ONB655403 OWU655403:OWX655403 PGQ655403:PGT655403 PQM655403:PQP655403 QAI655403:QAL655403 QKE655403:QKH655403 QUA655403:QUD655403 RDW655403:RDZ655403 RNS655403:RNV655403 RXO655403:RXR655403 SHK655403:SHN655403 SRG655403:SRJ655403 TBC655403:TBF655403 TKY655403:TLB655403 TUU655403:TUX655403 UEQ655403:UET655403 UOM655403:UOP655403 UYI655403:UYL655403 VIE655403:VIH655403 VSA655403:VSD655403 WBW655403:WBZ655403 WLS655403:WLV655403 WVO655403:WVR655403 H720939:J720939 JC720939:JF720939 SY720939:TB720939 ACU720939:ACX720939 AMQ720939:AMT720939 AWM720939:AWP720939 BGI720939:BGL720939 BQE720939:BQH720939 CAA720939:CAD720939 CJW720939:CJZ720939 CTS720939:CTV720939 DDO720939:DDR720939 DNK720939:DNN720939 DXG720939:DXJ720939 EHC720939:EHF720939 EQY720939:ERB720939 FAU720939:FAX720939 FKQ720939:FKT720939 FUM720939:FUP720939 GEI720939:GEL720939 GOE720939:GOH720939 GYA720939:GYD720939 HHW720939:HHZ720939 HRS720939:HRV720939 IBO720939:IBR720939 ILK720939:ILN720939 IVG720939:IVJ720939 JFC720939:JFF720939 JOY720939:JPB720939 JYU720939:JYX720939 KIQ720939:KIT720939 KSM720939:KSP720939 LCI720939:LCL720939 LME720939:LMH720939 LWA720939:LWD720939 MFW720939:MFZ720939 MPS720939:MPV720939 MZO720939:MZR720939 NJK720939:NJN720939 NTG720939:NTJ720939 ODC720939:ODF720939 OMY720939:ONB720939 OWU720939:OWX720939 PGQ720939:PGT720939 PQM720939:PQP720939 QAI720939:QAL720939 QKE720939:QKH720939 QUA720939:QUD720939 RDW720939:RDZ720939 RNS720939:RNV720939 RXO720939:RXR720939 SHK720939:SHN720939 SRG720939:SRJ720939 TBC720939:TBF720939 TKY720939:TLB720939 TUU720939:TUX720939 UEQ720939:UET720939 UOM720939:UOP720939 UYI720939:UYL720939 VIE720939:VIH720939 VSA720939:VSD720939 WBW720939:WBZ720939 WLS720939:WLV720939 WVO720939:WVR720939 H786475:J786475 JC786475:JF786475 SY786475:TB786475 ACU786475:ACX786475 AMQ786475:AMT786475 AWM786475:AWP786475 BGI786475:BGL786475 BQE786475:BQH786475 CAA786475:CAD786475 CJW786475:CJZ786475 CTS786475:CTV786475 DDO786475:DDR786475 DNK786475:DNN786475 DXG786475:DXJ786475 EHC786475:EHF786475 EQY786475:ERB786475 FAU786475:FAX786475 FKQ786475:FKT786475 FUM786475:FUP786475 GEI786475:GEL786475 GOE786475:GOH786475 GYA786475:GYD786475 HHW786475:HHZ786475 HRS786475:HRV786475 IBO786475:IBR786475 ILK786475:ILN786475 IVG786475:IVJ786475 JFC786475:JFF786475 JOY786475:JPB786475 JYU786475:JYX786475 KIQ786475:KIT786475 KSM786475:KSP786475 LCI786475:LCL786475 LME786475:LMH786475 LWA786475:LWD786475 MFW786475:MFZ786475 MPS786475:MPV786475 MZO786475:MZR786475 NJK786475:NJN786475 NTG786475:NTJ786475 ODC786475:ODF786475 OMY786475:ONB786475 OWU786475:OWX786475 PGQ786475:PGT786475 PQM786475:PQP786475 QAI786475:QAL786475 QKE786475:QKH786475 QUA786475:QUD786475 RDW786475:RDZ786475 RNS786475:RNV786475 RXO786475:RXR786475 SHK786475:SHN786475 SRG786475:SRJ786475 TBC786475:TBF786475 TKY786475:TLB786475 TUU786475:TUX786475 UEQ786475:UET786475 UOM786475:UOP786475 UYI786475:UYL786475 VIE786475:VIH786475 VSA786475:VSD786475 WBW786475:WBZ786475 WLS786475:WLV786475 WVO786475:WVR786475 H852011:J852011 JC852011:JF852011 SY852011:TB852011 ACU852011:ACX852011 AMQ852011:AMT852011 AWM852011:AWP852011 BGI852011:BGL852011 BQE852011:BQH852011 CAA852011:CAD852011 CJW852011:CJZ852011 CTS852011:CTV852011 DDO852011:DDR852011 DNK852011:DNN852011 DXG852011:DXJ852011 EHC852011:EHF852011 EQY852011:ERB852011 FAU852011:FAX852011 FKQ852011:FKT852011 FUM852011:FUP852011 GEI852011:GEL852011 GOE852011:GOH852011 GYA852011:GYD852011 HHW852011:HHZ852011 HRS852011:HRV852011 IBO852011:IBR852011 ILK852011:ILN852011 IVG852011:IVJ852011 JFC852011:JFF852011 JOY852011:JPB852011 JYU852011:JYX852011 KIQ852011:KIT852011 KSM852011:KSP852011 LCI852011:LCL852011 LME852011:LMH852011 LWA852011:LWD852011 MFW852011:MFZ852011 MPS852011:MPV852011 MZO852011:MZR852011 NJK852011:NJN852011 NTG852011:NTJ852011 ODC852011:ODF852011 OMY852011:ONB852011 OWU852011:OWX852011 PGQ852011:PGT852011 PQM852011:PQP852011 QAI852011:QAL852011 QKE852011:QKH852011 QUA852011:QUD852011 RDW852011:RDZ852011 RNS852011:RNV852011 RXO852011:RXR852011 SHK852011:SHN852011 SRG852011:SRJ852011 TBC852011:TBF852011 TKY852011:TLB852011 TUU852011:TUX852011 UEQ852011:UET852011 UOM852011:UOP852011 UYI852011:UYL852011 VIE852011:VIH852011 VSA852011:VSD852011 WBW852011:WBZ852011 WLS852011:WLV852011 WVO852011:WVR852011 H917547:J917547 JC917547:JF917547 SY917547:TB917547 ACU917547:ACX917547 AMQ917547:AMT917547 AWM917547:AWP917547 BGI917547:BGL917547 BQE917547:BQH917547 CAA917547:CAD917547 CJW917547:CJZ917547 CTS917547:CTV917547 DDO917547:DDR917547 DNK917547:DNN917547 DXG917547:DXJ917547 EHC917547:EHF917547 EQY917547:ERB917547 FAU917547:FAX917547 FKQ917547:FKT917547 FUM917547:FUP917547 GEI917547:GEL917547 GOE917547:GOH917547 GYA917547:GYD917547 HHW917547:HHZ917547 HRS917547:HRV917547 IBO917547:IBR917547 ILK917547:ILN917547 IVG917547:IVJ917547 JFC917547:JFF917547 JOY917547:JPB917547 JYU917547:JYX917547 KIQ917547:KIT917547 KSM917547:KSP917547 LCI917547:LCL917547 LME917547:LMH917547 LWA917547:LWD917547 MFW917547:MFZ917547 MPS917547:MPV917547 MZO917547:MZR917547 NJK917547:NJN917547 NTG917547:NTJ917547 ODC917547:ODF917547 OMY917547:ONB917547 OWU917547:OWX917547 PGQ917547:PGT917547 PQM917547:PQP917547 QAI917547:QAL917547 QKE917547:QKH917547 QUA917547:QUD917547 RDW917547:RDZ917547 RNS917547:RNV917547 RXO917547:RXR917547 SHK917547:SHN917547 SRG917547:SRJ917547 TBC917547:TBF917547 TKY917547:TLB917547 TUU917547:TUX917547 UEQ917547:UET917547 UOM917547:UOP917547 UYI917547:UYL917547 VIE917547:VIH917547 VSA917547:VSD917547 WBW917547:WBZ917547 WLS917547:WLV917547 WVO917547:WVR917547 H983083:J983083 JC983083:JF983083 SY983083:TB983083 ACU983083:ACX983083 AMQ983083:AMT983083 AWM983083:AWP983083 BGI983083:BGL983083 BQE983083:BQH983083 CAA983083:CAD983083 CJW983083:CJZ983083 CTS983083:CTV983083 DDO983083:DDR983083 DNK983083:DNN983083 DXG983083:DXJ983083 EHC983083:EHF983083 EQY983083:ERB983083 FAU983083:FAX983083 FKQ983083:FKT983083 FUM983083:FUP983083 GEI983083:GEL983083 GOE983083:GOH983083 GYA983083:GYD983083 HHW983083:HHZ983083 HRS983083:HRV983083 IBO983083:IBR983083 ILK983083:ILN983083 IVG983083:IVJ983083 JFC983083:JFF983083 JOY983083:JPB983083 JYU983083:JYX983083 KIQ983083:KIT983083 KSM983083:KSP983083 LCI983083:LCL983083 LME983083:LMH983083 LWA983083:LWD983083 MFW983083:MFZ983083 MPS983083:MPV983083 MZO983083:MZR983083 NJK983083:NJN983083 NTG983083:NTJ983083 ODC983083:ODF983083 OMY983083:ONB983083 OWU983083:OWX983083 PGQ983083:PGT983083 PQM983083:PQP983083 QAI983083:QAL983083 QKE983083:QKH983083 QUA983083:QUD983083 RDW983083:RDZ983083 RNS983083:RNV983083 RXO983083:RXR983083 SHK983083:SHN983083 SRG983083:SRJ983083 TBC983083:TBF983083 TKY983083:TLB983083 TUU983083:TUX983083 UEQ983083:UET983083 UOM983083:UOP983083 UYI983083:UYL983083 VIE983083:VIH983083 VSA983083:VSD983083 WBW983083:WBZ983083 WLS983083:WLV983083 WVO983083:WVR983083 WVO983059:WVR983062 H65555:J65558 JC65555:JF65558 SY65555:TB65558 ACU65555:ACX65558 AMQ65555:AMT65558 AWM65555:AWP65558 BGI65555:BGL65558 BQE65555:BQH65558 CAA65555:CAD65558 CJW65555:CJZ65558 CTS65555:CTV65558 DDO65555:DDR65558 DNK65555:DNN65558 DXG65555:DXJ65558 EHC65555:EHF65558 EQY65555:ERB65558 FAU65555:FAX65558 FKQ65555:FKT65558 FUM65555:FUP65558 GEI65555:GEL65558 GOE65555:GOH65558 GYA65555:GYD65558 HHW65555:HHZ65558 HRS65555:HRV65558 IBO65555:IBR65558 ILK65555:ILN65558 IVG65555:IVJ65558 JFC65555:JFF65558 JOY65555:JPB65558 JYU65555:JYX65558 KIQ65555:KIT65558 KSM65555:KSP65558 LCI65555:LCL65558 LME65555:LMH65558 LWA65555:LWD65558 MFW65555:MFZ65558 MPS65555:MPV65558 MZO65555:MZR65558 NJK65555:NJN65558 NTG65555:NTJ65558 ODC65555:ODF65558 OMY65555:ONB65558 OWU65555:OWX65558 PGQ65555:PGT65558 PQM65555:PQP65558 QAI65555:QAL65558 QKE65555:QKH65558 QUA65555:QUD65558 RDW65555:RDZ65558 RNS65555:RNV65558 RXO65555:RXR65558 SHK65555:SHN65558 SRG65555:SRJ65558 TBC65555:TBF65558 TKY65555:TLB65558 TUU65555:TUX65558 UEQ65555:UET65558 UOM65555:UOP65558 UYI65555:UYL65558 VIE65555:VIH65558 VSA65555:VSD65558 WBW65555:WBZ65558 WLS65555:WLV65558 WVO65555:WVR65558 H131091:J131094 JC131091:JF131094 SY131091:TB131094 ACU131091:ACX131094 AMQ131091:AMT131094 AWM131091:AWP131094 BGI131091:BGL131094 BQE131091:BQH131094 CAA131091:CAD131094 CJW131091:CJZ131094 CTS131091:CTV131094 DDO131091:DDR131094 DNK131091:DNN131094 DXG131091:DXJ131094 EHC131091:EHF131094 EQY131091:ERB131094 FAU131091:FAX131094 FKQ131091:FKT131094 FUM131091:FUP131094 GEI131091:GEL131094 GOE131091:GOH131094 GYA131091:GYD131094 HHW131091:HHZ131094 HRS131091:HRV131094 IBO131091:IBR131094 ILK131091:ILN131094 IVG131091:IVJ131094 JFC131091:JFF131094 JOY131091:JPB131094 JYU131091:JYX131094 KIQ131091:KIT131094 KSM131091:KSP131094 LCI131091:LCL131094 LME131091:LMH131094 LWA131091:LWD131094 MFW131091:MFZ131094 MPS131091:MPV131094 MZO131091:MZR131094 NJK131091:NJN131094 NTG131091:NTJ131094 ODC131091:ODF131094 OMY131091:ONB131094 OWU131091:OWX131094 PGQ131091:PGT131094 PQM131091:PQP131094 QAI131091:QAL131094 QKE131091:QKH131094 QUA131091:QUD131094 RDW131091:RDZ131094 RNS131091:RNV131094 RXO131091:RXR131094 SHK131091:SHN131094 SRG131091:SRJ131094 TBC131091:TBF131094 TKY131091:TLB131094 TUU131091:TUX131094 UEQ131091:UET131094 UOM131091:UOP131094 UYI131091:UYL131094 VIE131091:VIH131094 VSA131091:VSD131094 WBW131091:WBZ131094 WLS131091:WLV131094 WVO131091:WVR131094 H196627:J196630 JC196627:JF196630 SY196627:TB196630 ACU196627:ACX196630 AMQ196627:AMT196630 AWM196627:AWP196630 BGI196627:BGL196630 BQE196627:BQH196630 CAA196627:CAD196630 CJW196627:CJZ196630 CTS196627:CTV196630 DDO196627:DDR196630 DNK196627:DNN196630 DXG196627:DXJ196630 EHC196627:EHF196630 EQY196627:ERB196630 FAU196627:FAX196630 FKQ196627:FKT196630 FUM196627:FUP196630 GEI196627:GEL196630 GOE196627:GOH196630 GYA196627:GYD196630 HHW196627:HHZ196630 HRS196627:HRV196630 IBO196627:IBR196630 ILK196627:ILN196630 IVG196627:IVJ196630 JFC196627:JFF196630 JOY196627:JPB196630 JYU196627:JYX196630 KIQ196627:KIT196630 KSM196627:KSP196630 LCI196627:LCL196630 LME196627:LMH196630 LWA196627:LWD196630 MFW196627:MFZ196630 MPS196627:MPV196630 MZO196627:MZR196630 NJK196627:NJN196630 NTG196627:NTJ196630 ODC196627:ODF196630 OMY196627:ONB196630 OWU196627:OWX196630 PGQ196627:PGT196630 PQM196627:PQP196630 QAI196627:QAL196630 QKE196627:QKH196630 QUA196627:QUD196630 RDW196627:RDZ196630 RNS196627:RNV196630 RXO196627:RXR196630 SHK196627:SHN196630 SRG196627:SRJ196630 TBC196627:TBF196630 TKY196627:TLB196630 TUU196627:TUX196630 UEQ196627:UET196630 UOM196627:UOP196630 UYI196627:UYL196630 VIE196627:VIH196630 VSA196627:VSD196630 WBW196627:WBZ196630 WLS196627:WLV196630 WVO196627:WVR196630 H262163:J262166 JC262163:JF262166 SY262163:TB262166 ACU262163:ACX262166 AMQ262163:AMT262166 AWM262163:AWP262166 BGI262163:BGL262166 BQE262163:BQH262166 CAA262163:CAD262166 CJW262163:CJZ262166 CTS262163:CTV262166 DDO262163:DDR262166 DNK262163:DNN262166 DXG262163:DXJ262166 EHC262163:EHF262166 EQY262163:ERB262166 FAU262163:FAX262166 FKQ262163:FKT262166 FUM262163:FUP262166 GEI262163:GEL262166 GOE262163:GOH262166 GYA262163:GYD262166 HHW262163:HHZ262166 HRS262163:HRV262166 IBO262163:IBR262166 ILK262163:ILN262166 IVG262163:IVJ262166 JFC262163:JFF262166 JOY262163:JPB262166 JYU262163:JYX262166 KIQ262163:KIT262166 KSM262163:KSP262166 LCI262163:LCL262166 LME262163:LMH262166 LWA262163:LWD262166 MFW262163:MFZ262166 MPS262163:MPV262166 MZO262163:MZR262166 NJK262163:NJN262166 NTG262163:NTJ262166 ODC262163:ODF262166 OMY262163:ONB262166 OWU262163:OWX262166 PGQ262163:PGT262166 PQM262163:PQP262166 QAI262163:QAL262166 QKE262163:QKH262166 QUA262163:QUD262166 RDW262163:RDZ262166 RNS262163:RNV262166 RXO262163:RXR262166 SHK262163:SHN262166 SRG262163:SRJ262166 TBC262163:TBF262166 TKY262163:TLB262166 TUU262163:TUX262166 UEQ262163:UET262166 UOM262163:UOP262166 UYI262163:UYL262166 VIE262163:VIH262166 VSA262163:VSD262166 WBW262163:WBZ262166 WLS262163:WLV262166 WVO262163:WVR262166 H327699:J327702 JC327699:JF327702 SY327699:TB327702 ACU327699:ACX327702 AMQ327699:AMT327702 AWM327699:AWP327702 BGI327699:BGL327702 BQE327699:BQH327702 CAA327699:CAD327702 CJW327699:CJZ327702 CTS327699:CTV327702 DDO327699:DDR327702 DNK327699:DNN327702 DXG327699:DXJ327702 EHC327699:EHF327702 EQY327699:ERB327702 FAU327699:FAX327702 FKQ327699:FKT327702 FUM327699:FUP327702 GEI327699:GEL327702 GOE327699:GOH327702 GYA327699:GYD327702 HHW327699:HHZ327702 HRS327699:HRV327702 IBO327699:IBR327702 ILK327699:ILN327702 IVG327699:IVJ327702 JFC327699:JFF327702 JOY327699:JPB327702 JYU327699:JYX327702 KIQ327699:KIT327702 KSM327699:KSP327702 LCI327699:LCL327702 LME327699:LMH327702 LWA327699:LWD327702 MFW327699:MFZ327702 MPS327699:MPV327702 MZO327699:MZR327702 NJK327699:NJN327702 NTG327699:NTJ327702 ODC327699:ODF327702 OMY327699:ONB327702 OWU327699:OWX327702 PGQ327699:PGT327702 PQM327699:PQP327702 QAI327699:QAL327702 QKE327699:QKH327702 QUA327699:QUD327702 RDW327699:RDZ327702 RNS327699:RNV327702 RXO327699:RXR327702 SHK327699:SHN327702 SRG327699:SRJ327702 TBC327699:TBF327702 TKY327699:TLB327702 TUU327699:TUX327702 UEQ327699:UET327702 UOM327699:UOP327702 UYI327699:UYL327702 VIE327699:VIH327702 VSA327699:VSD327702 WBW327699:WBZ327702 WLS327699:WLV327702 WVO327699:WVR327702 H393235:J393238 JC393235:JF393238 SY393235:TB393238 ACU393235:ACX393238 AMQ393235:AMT393238 AWM393235:AWP393238 BGI393235:BGL393238 BQE393235:BQH393238 CAA393235:CAD393238 CJW393235:CJZ393238 CTS393235:CTV393238 DDO393235:DDR393238 DNK393235:DNN393238 DXG393235:DXJ393238 EHC393235:EHF393238 EQY393235:ERB393238 FAU393235:FAX393238 FKQ393235:FKT393238 FUM393235:FUP393238 GEI393235:GEL393238 GOE393235:GOH393238 GYA393235:GYD393238 HHW393235:HHZ393238 HRS393235:HRV393238 IBO393235:IBR393238 ILK393235:ILN393238 IVG393235:IVJ393238 JFC393235:JFF393238 JOY393235:JPB393238 JYU393235:JYX393238 KIQ393235:KIT393238 KSM393235:KSP393238 LCI393235:LCL393238 LME393235:LMH393238 LWA393235:LWD393238 MFW393235:MFZ393238 MPS393235:MPV393238 MZO393235:MZR393238 NJK393235:NJN393238 NTG393235:NTJ393238 ODC393235:ODF393238 OMY393235:ONB393238 OWU393235:OWX393238 PGQ393235:PGT393238 PQM393235:PQP393238 QAI393235:QAL393238 QKE393235:QKH393238 QUA393235:QUD393238 RDW393235:RDZ393238 RNS393235:RNV393238 RXO393235:RXR393238 SHK393235:SHN393238 SRG393235:SRJ393238 TBC393235:TBF393238 TKY393235:TLB393238 TUU393235:TUX393238 UEQ393235:UET393238 UOM393235:UOP393238 UYI393235:UYL393238 VIE393235:VIH393238 VSA393235:VSD393238 WBW393235:WBZ393238 WLS393235:WLV393238 WVO393235:WVR393238 H458771:J458774 JC458771:JF458774 SY458771:TB458774 ACU458771:ACX458774 AMQ458771:AMT458774 AWM458771:AWP458774 BGI458771:BGL458774 BQE458771:BQH458774 CAA458771:CAD458774 CJW458771:CJZ458774 CTS458771:CTV458774 DDO458771:DDR458774 DNK458771:DNN458774 DXG458771:DXJ458774 EHC458771:EHF458774 EQY458771:ERB458774 FAU458771:FAX458774 FKQ458771:FKT458774 FUM458771:FUP458774 GEI458771:GEL458774 GOE458771:GOH458774 GYA458771:GYD458774 HHW458771:HHZ458774 HRS458771:HRV458774 IBO458771:IBR458774 ILK458771:ILN458774 IVG458771:IVJ458774 JFC458771:JFF458774 JOY458771:JPB458774 JYU458771:JYX458774 KIQ458771:KIT458774 KSM458771:KSP458774 LCI458771:LCL458774 LME458771:LMH458774 LWA458771:LWD458774 MFW458771:MFZ458774 MPS458771:MPV458774 MZO458771:MZR458774 NJK458771:NJN458774 NTG458771:NTJ458774 ODC458771:ODF458774 OMY458771:ONB458774 OWU458771:OWX458774 PGQ458771:PGT458774 PQM458771:PQP458774 QAI458771:QAL458774 QKE458771:QKH458774 QUA458771:QUD458774 RDW458771:RDZ458774 RNS458771:RNV458774 RXO458771:RXR458774 SHK458771:SHN458774 SRG458771:SRJ458774 TBC458771:TBF458774 TKY458771:TLB458774 TUU458771:TUX458774 UEQ458771:UET458774 UOM458771:UOP458774 UYI458771:UYL458774 VIE458771:VIH458774 VSA458771:VSD458774 WBW458771:WBZ458774 WLS458771:WLV458774 WVO458771:WVR458774 H524307:J524310 JC524307:JF524310 SY524307:TB524310 ACU524307:ACX524310 AMQ524307:AMT524310 AWM524307:AWP524310 BGI524307:BGL524310 BQE524307:BQH524310 CAA524307:CAD524310 CJW524307:CJZ524310 CTS524307:CTV524310 DDO524307:DDR524310 DNK524307:DNN524310 DXG524307:DXJ524310 EHC524307:EHF524310 EQY524307:ERB524310 FAU524307:FAX524310 FKQ524307:FKT524310 FUM524307:FUP524310 GEI524307:GEL524310 GOE524307:GOH524310 GYA524307:GYD524310 HHW524307:HHZ524310 HRS524307:HRV524310 IBO524307:IBR524310 ILK524307:ILN524310 IVG524307:IVJ524310 JFC524307:JFF524310 JOY524307:JPB524310 JYU524307:JYX524310 KIQ524307:KIT524310 KSM524307:KSP524310 LCI524307:LCL524310 LME524307:LMH524310 LWA524307:LWD524310 MFW524307:MFZ524310 MPS524307:MPV524310 MZO524307:MZR524310 NJK524307:NJN524310 NTG524307:NTJ524310 ODC524307:ODF524310 OMY524307:ONB524310 OWU524307:OWX524310 PGQ524307:PGT524310 PQM524307:PQP524310 QAI524307:QAL524310 QKE524307:QKH524310 QUA524307:QUD524310 RDW524307:RDZ524310 RNS524307:RNV524310 RXO524307:RXR524310 SHK524307:SHN524310 SRG524307:SRJ524310 TBC524307:TBF524310 TKY524307:TLB524310 TUU524307:TUX524310 UEQ524307:UET524310 UOM524307:UOP524310 UYI524307:UYL524310 VIE524307:VIH524310 VSA524307:VSD524310 WBW524307:WBZ524310 WLS524307:WLV524310 WVO524307:WVR524310 H589843:J589846 JC589843:JF589846 SY589843:TB589846 ACU589843:ACX589846 AMQ589843:AMT589846 AWM589843:AWP589846 BGI589843:BGL589846 BQE589843:BQH589846 CAA589843:CAD589846 CJW589843:CJZ589846 CTS589843:CTV589846 DDO589843:DDR589846 DNK589843:DNN589846 DXG589843:DXJ589846 EHC589843:EHF589846 EQY589843:ERB589846 FAU589843:FAX589846 FKQ589843:FKT589846 FUM589843:FUP589846 GEI589843:GEL589846 GOE589843:GOH589846 GYA589843:GYD589846 HHW589843:HHZ589846 HRS589843:HRV589846 IBO589843:IBR589846 ILK589843:ILN589846 IVG589843:IVJ589846 JFC589843:JFF589846 JOY589843:JPB589846 JYU589843:JYX589846 KIQ589843:KIT589846 KSM589843:KSP589846 LCI589843:LCL589846 LME589843:LMH589846 LWA589843:LWD589846 MFW589843:MFZ589846 MPS589843:MPV589846 MZO589843:MZR589846 NJK589843:NJN589846 NTG589843:NTJ589846 ODC589843:ODF589846 OMY589843:ONB589846 OWU589843:OWX589846 PGQ589843:PGT589846 PQM589843:PQP589846 QAI589843:QAL589846 QKE589843:QKH589846 QUA589843:QUD589846 RDW589843:RDZ589846 RNS589843:RNV589846 RXO589843:RXR589846 SHK589843:SHN589846 SRG589843:SRJ589846 TBC589843:TBF589846 TKY589843:TLB589846 TUU589843:TUX589846 UEQ589843:UET589846 UOM589843:UOP589846 UYI589843:UYL589846 VIE589843:VIH589846 VSA589843:VSD589846 WBW589843:WBZ589846 WLS589843:WLV589846 WVO589843:WVR589846 H655379:J655382 JC655379:JF655382 SY655379:TB655382 ACU655379:ACX655382 AMQ655379:AMT655382 AWM655379:AWP655382 BGI655379:BGL655382 BQE655379:BQH655382 CAA655379:CAD655382 CJW655379:CJZ655382 CTS655379:CTV655382 DDO655379:DDR655382 DNK655379:DNN655382 DXG655379:DXJ655382 EHC655379:EHF655382 EQY655379:ERB655382 FAU655379:FAX655382 FKQ655379:FKT655382 FUM655379:FUP655382 GEI655379:GEL655382 GOE655379:GOH655382 GYA655379:GYD655382 HHW655379:HHZ655382 HRS655379:HRV655382 IBO655379:IBR655382 ILK655379:ILN655382 IVG655379:IVJ655382 JFC655379:JFF655382 JOY655379:JPB655382 JYU655379:JYX655382 KIQ655379:KIT655382 KSM655379:KSP655382 LCI655379:LCL655382 LME655379:LMH655382 LWA655379:LWD655382 MFW655379:MFZ655382 MPS655379:MPV655382 MZO655379:MZR655382 NJK655379:NJN655382 NTG655379:NTJ655382 ODC655379:ODF655382 OMY655379:ONB655382 OWU655379:OWX655382 PGQ655379:PGT655382 PQM655379:PQP655382 QAI655379:QAL655382 QKE655379:QKH655382 QUA655379:QUD655382 RDW655379:RDZ655382 RNS655379:RNV655382 RXO655379:RXR655382 SHK655379:SHN655382 SRG655379:SRJ655382 TBC655379:TBF655382 TKY655379:TLB655382 TUU655379:TUX655382 UEQ655379:UET655382 UOM655379:UOP655382 UYI655379:UYL655382 VIE655379:VIH655382 VSA655379:VSD655382 WBW655379:WBZ655382 WLS655379:WLV655382 WVO655379:WVR655382 H720915:J720918 JC720915:JF720918 SY720915:TB720918 ACU720915:ACX720918 AMQ720915:AMT720918 AWM720915:AWP720918 BGI720915:BGL720918 BQE720915:BQH720918 CAA720915:CAD720918 CJW720915:CJZ720918 CTS720915:CTV720918 DDO720915:DDR720918 DNK720915:DNN720918 DXG720915:DXJ720918 EHC720915:EHF720918 EQY720915:ERB720918 FAU720915:FAX720918 FKQ720915:FKT720918 FUM720915:FUP720918 GEI720915:GEL720918 GOE720915:GOH720918 GYA720915:GYD720918 HHW720915:HHZ720918 HRS720915:HRV720918 IBO720915:IBR720918 ILK720915:ILN720918 IVG720915:IVJ720918 JFC720915:JFF720918 JOY720915:JPB720918 JYU720915:JYX720918 KIQ720915:KIT720918 KSM720915:KSP720918 LCI720915:LCL720918 LME720915:LMH720918 LWA720915:LWD720918 MFW720915:MFZ720918 MPS720915:MPV720918 MZO720915:MZR720918 NJK720915:NJN720918 NTG720915:NTJ720918 ODC720915:ODF720918 OMY720915:ONB720918 OWU720915:OWX720918 PGQ720915:PGT720918 PQM720915:PQP720918 QAI720915:QAL720918 QKE720915:QKH720918 QUA720915:QUD720918 RDW720915:RDZ720918 RNS720915:RNV720918 RXO720915:RXR720918 SHK720915:SHN720918 SRG720915:SRJ720918 TBC720915:TBF720918 TKY720915:TLB720918 TUU720915:TUX720918 UEQ720915:UET720918 UOM720915:UOP720918 UYI720915:UYL720918 VIE720915:VIH720918 VSA720915:VSD720918 WBW720915:WBZ720918 WLS720915:WLV720918 WVO720915:WVR720918 H786451:J786454 JC786451:JF786454 SY786451:TB786454 ACU786451:ACX786454 AMQ786451:AMT786454 AWM786451:AWP786454 BGI786451:BGL786454 BQE786451:BQH786454 CAA786451:CAD786454 CJW786451:CJZ786454 CTS786451:CTV786454 DDO786451:DDR786454 DNK786451:DNN786454 DXG786451:DXJ786454 EHC786451:EHF786454 EQY786451:ERB786454 FAU786451:FAX786454 FKQ786451:FKT786454 FUM786451:FUP786454 GEI786451:GEL786454 GOE786451:GOH786454 GYA786451:GYD786454 HHW786451:HHZ786454 HRS786451:HRV786454 IBO786451:IBR786454 ILK786451:ILN786454 IVG786451:IVJ786454 JFC786451:JFF786454 JOY786451:JPB786454 JYU786451:JYX786454 KIQ786451:KIT786454 KSM786451:KSP786454 LCI786451:LCL786454 LME786451:LMH786454 LWA786451:LWD786454 MFW786451:MFZ786454 MPS786451:MPV786454 MZO786451:MZR786454 NJK786451:NJN786454 NTG786451:NTJ786454 ODC786451:ODF786454 OMY786451:ONB786454 OWU786451:OWX786454 PGQ786451:PGT786454 PQM786451:PQP786454 QAI786451:QAL786454 QKE786451:QKH786454 QUA786451:QUD786454 RDW786451:RDZ786454 RNS786451:RNV786454 RXO786451:RXR786454 SHK786451:SHN786454 SRG786451:SRJ786454 TBC786451:TBF786454 TKY786451:TLB786454 TUU786451:TUX786454 UEQ786451:UET786454 UOM786451:UOP786454 UYI786451:UYL786454 VIE786451:VIH786454 VSA786451:VSD786454 WBW786451:WBZ786454 WLS786451:WLV786454 WVO786451:WVR786454 H851987:J851990 JC851987:JF851990 SY851987:TB851990 ACU851987:ACX851990 AMQ851987:AMT851990 AWM851987:AWP851990 BGI851987:BGL851990 BQE851987:BQH851990 CAA851987:CAD851990 CJW851987:CJZ851990 CTS851987:CTV851990 DDO851987:DDR851990 DNK851987:DNN851990 DXG851987:DXJ851990 EHC851987:EHF851990 EQY851987:ERB851990 FAU851987:FAX851990 FKQ851987:FKT851990 FUM851987:FUP851990 GEI851987:GEL851990 GOE851987:GOH851990 GYA851987:GYD851990 HHW851987:HHZ851990 HRS851987:HRV851990 IBO851987:IBR851990 ILK851987:ILN851990 IVG851987:IVJ851990 JFC851987:JFF851990 JOY851987:JPB851990 JYU851987:JYX851990 KIQ851987:KIT851990 KSM851987:KSP851990 LCI851987:LCL851990 LME851987:LMH851990 LWA851987:LWD851990 MFW851987:MFZ851990 MPS851987:MPV851990 MZO851987:MZR851990 NJK851987:NJN851990 NTG851987:NTJ851990 ODC851987:ODF851990 OMY851987:ONB851990 OWU851987:OWX851990 PGQ851987:PGT851990 PQM851987:PQP851990 QAI851987:QAL851990 QKE851987:QKH851990 QUA851987:QUD851990 RDW851987:RDZ851990 RNS851987:RNV851990 RXO851987:RXR851990 SHK851987:SHN851990 SRG851987:SRJ851990 TBC851987:TBF851990 TKY851987:TLB851990 TUU851987:TUX851990 UEQ851987:UET851990 UOM851987:UOP851990 UYI851987:UYL851990 VIE851987:VIH851990 VSA851987:VSD851990 WBW851987:WBZ851990 WLS851987:WLV851990 WVO851987:WVR851990 H917523:J917526 JC917523:JF917526 SY917523:TB917526 ACU917523:ACX917526 AMQ917523:AMT917526 AWM917523:AWP917526 BGI917523:BGL917526 BQE917523:BQH917526 CAA917523:CAD917526 CJW917523:CJZ917526 CTS917523:CTV917526 DDO917523:DDR917526 DNK917523:DNN917526 DXG917523:DXJ917526 EHC917523:EHF917526 EQY917523:ERB917526 FAU917523:FAX917526 FKQ917523:FKT917526 FUM917523:FUP917526 GEI917523:GEL917526 GOE917523:GOH917526 GYA917523:GYD917526 HHW917523:HHZ917526 HRS917523:HRV917526 IBO917523:IBR917526 ILK917523:ILN917526 IVG917523:IVJ917526 JFC917523:JFF917526 JOY917523:JPB917526 JYU917523:JYX917526 KIQ917523:KIT917526 KSM917523:KSP917526 LCI917523:LCL917526 LME917523:LMH917526 LWA917523:LWD917526 MFW917523:MFZ917526 MPS917523:MPV917526 MZO917523:MZR917526 NJK917523:NJN917526 NTG917523:NTJ917526 ODC917523:ODF917526 OMY917523:ONB917526 OWU917523:OWX917526 PGQ917523:PGT917526 PQM917523:PQP917526 QAI917523:QAL917526 QKE917523:QKH917526 QUA917523:QUD917526 RDW917523:RDZ917526 RNS917523:RNV917526 RXO917523:RXR917526 SHK917523:SHN917526 SRG917523:SRJ917526 TBC917523:TBF917526 TKY917523:TLB917526 TUU917523:TUX917526 UEQ917523:UET917526 UOM917523:UOP917526 UYI917523:UYL917526 VIE917523:VIH917526 VSA917523:VSD917526 WBW917523:WBZ917526 WLS917523:WLV917526 WVO917523:WVR917526 H983059:J983062 JC983059:JF983062 SY983059:TB983062 ACU983059:ACX983062 AMQ983059:AMT983062 AWM983059:AWP983062 BGI983059:BGL983062 BQE983059:BQH983062 CAA983059:CAD983062 CJW983059:CJZ983062 CTS983059:CTV983062 DDO983059:DDR983062 DNK983059:DNN983062 DXG983059:DXJ983062 EHC983059:EHF983062 EQY983059:ERB983062 FAU983059:FAX983062 FKQ983059:FKT983062 FUM983059:FUP983062 GEI983059:GEL983062 GOE983059:GOH983062 GYA983059:GYD983062 HHW983059:HHZ983062 HRS983059:HRV983062 IBO983059:IBR983062 ILK983059:ILN983062 IVG983059:IVJ983062 JFC983059:JFF983062 JOY983059:JPB983062 JYU983059:JYX983062 KIQ983059:KIT983062 KSM983059:KSP983062 LCI983059:LCL983062 LME983059:LMH983062 LWA983059:LWD983062 MFW983059:MFZ983062 MPS983059:MPV983062 MZO983059:MZR983062 NJK983059:NJN983062 NTG983059:NTJ983062 ODC983059:ODF983062 OMY983059:ONB983062 OWU983059:OWX983062 PGQ983059:PGT983062 PQM983059:PQP983062 QAI983059:QAL983062 QKE983059:QKH983062 QUA983059:QUD983062 RDW983059:RDZ983062 RNS983059:RNV983062 RXO983059:RXR983062 SHK983059:SHN983062 SRG983059:SRJ983062 TBC983059:TBF983062 TKY983059:TLB983062 TUU983059:TUX983062 UEQ983059:UET983062 UOM983059:UOP983062 UYI983059:UYL983062 VIE983059:VIH983062 VSA983059:VSD983062 WBW983059:WBZ983062 WLS983059:WLV983062 WVJ24:WVM27 WLN24:WLQ27 WBR24:WBU27 VRV24:VRY27 VHZ24:VIC27 UYD24:UYG27 UOH24:UOK27 UEL24:UEO27 TUP24:TUS27 TKT24:TKW27 TAX24:TBA27 SRB24:SRE27 SHF24:SHI27 RXJ24:RXM27 RNN24:RNQ27 RDR24:RDU27 QTV24:QTY27 QJZ24:QKC27 QAD24:QAG27 PQH24:PQK27 PGL24:PGO27 OWP24:OWS27 OMT24:OMW27 OCX24:ODA27 NTB24:NTE27 NJF24:NJI27 MZJ24:MZM27 MPN24:MPQ27 MFR24:MFU27 LVV24:LVY27 LLZ24:LMC27 LCD24:LCG27 KSH24:KSK27 KIL24:KIO27 JYP24:JYS27 JOT24:JOW27 JEX24:JFA27 IVB24:IVE27 ILF24:ILI27 IBJ24:IBM27 HRN24:HRQ27 HHR24:HHU27 GXV24:GXY27 GNZ24:GOC27 GED24:GEG27 FUH24:FUK27 FKL24:FKO27 FAP24:FAS27 EQT24:EQW27 EGX24:EHA27 DXB24:DXE27 DNF24:DNI27 DDJ24:DDM27 CTN24:CTQ27 CJR24:CJU27 BZV24:BZY27 BPZ24:BQC27 BGD24:BGG27 AWH24:AWK27 AML24:AMO27 ACP24:ACS27 ST24:SW27 IX24:JA27 WVJ33:WVM39 WLN33:WLQ39 WBR33:WBU39 VRV33:VRY39 VHZ33:VIC39 UYD33:UYG39 UOH33:UOK39 UEL33:UEO39 TUP33:TUS39 TKT33:TKW39 TAX33:TBA39 SRB33:SRE39 SHF33:SHI39 RXJ33:RXM39 RNN33:RNQ39 RDR33:RDU39 QTV33:QTY39 QJZ33:QKC39 QAD33:QAG39 PQH33:PQK39 PGL33:PGO39 OWP33:OWS39 OMT33:OMW39 OCX33:ODA39 NTB33:NTE39 NJF33:NJI39 MZJ33:MZM39 MPN33:MPQ39 MFR33:MFU39 LVV33:LVY39 LLZ33:LMC39 LCD33:LCG39 KSH33:KSK39 KIL33:KIO39 JYP33:JYS39 JOT33:JOW39 JEX33:JFA39 IVB33:IVE39 ILF33:ILI39 IBJ33:IBM39 HRN33:HRQ39 HHR33:HHU39 GXV33:GXY39 GNZ33:GOC39 GED33:GEG39 FUH33:FUK39 FKL33:FKO39 FAP33:FAS39 EQT33:EQW39 EGX33:EHA39 DXB33:DXE39 DNF33:DNI39 DDJ33:DDM39 CTN33:CTQ39 CJR33:CJU39 BZV33:BZY39 BPZ33:BQC39 BGD33:BGG39 AWH33:AWK39 AML33:AMO39 ACP33:ACS39 ST33:SW39 IX33:JA39 WVJ28:WVJ30 WLN28:WLN30 WBR28:WBR30 VRV28:VRV30 VHZ28:VHZ30 UYD28:UYD30 UOH28:UOH30 UEL28:UEL30 TUP28:TUP30 TKT28:TKT30 TAX28:TAX30 SRB28:SRB30 SHF28:SHF30 RXJ28:RXJ30 RNN28:RNN30 RDR28:RDR30 QTV28:QTV30 QJZ28:QJZ30 QAD28:QAD30 PQH28:PQH30 PGL28:PGL30 OWP28:OWP30 OMT28:OMT30 OCX28:OCX30 NTB28:NTB30 NJF28:NJF30 MZJ28:MZJ30 MPN28:MPN30 MFR28:MFR30 LVV28:LVV30 LLZ28:LLZ30 LCD28:LCD30 KSH28:KSH30 KIL28:KIL30 JYP28:JYP30 JOT28:JOT30 JEX28:JEX30 IVB28:IVB30 ILF28:ILF30 IBJ28:IBJ30 HRN28:HRN30 HHR28:HHR30 GXV28:GXV30 GNZ28:GNZ30 GED28:GED30 FUH28:FUH30 FKL28:FKL30 FAP28:FAP30 EQT28:EQT30 EGX28:EGX30 DXB28:DXB30 DNF28:DNF30 DDJ28:DDJ30 CTN28:CTN30 CJR28:CJR30 BZV28:BZV30 BPZ28:BPZ30 BGD28:BGD30 AWH28:AWH30 AML28:AML30 ACP28:ACP30 ST28:ST30 IX28:IX30 WVL28:WVL30 WLP28:WLP30 WBT28:WBT30 VRX28:VRX30 VIB28:VIB30 UYF28:UYF30 UOJ28:UOJ30 UEN28:UEN30 TUR28:TUR30 TKV28:TKV30 TAZ28:TAZ30 SRD28:SRD30 SHH28:SHH30 RXL28:RXL30 RNP28:RNP30 RDT28:RDT30 QTX28:QTX30 QKB28:QKB30 QAF28:QAF30 PQJ28:PQJ30 PGN28:PGN30 OWR28:OWR30 OMV28:OMV30 OCZ28:OCZ30 NTD28:NTD30 NJH28:NJH30 MZL28:MZL30 MPP28:MPP30 MFT28:MFT30 LVX28:LVX30 LMB28:LMB30 LCF28:LCF30 KSJ28:KSJ30 KIN28:KIN30 JYR28:JYR30 JOV28:JOV30 JEZ28:JEZ30 IVD28:IVD30 ILH28:ILH30 IBL28:IBL30 HRP28:HRP30 HHT28:HHT30 GXX28:GXX30 GOB28:GOB30 GEF28:GEF30 FUJ28:FUJ30 FKN28:FKN30 FAR28:FAR30 EQV28:EQV30 EGZ28:EGZ30 DXD28:DXD30 DNH28:DNH30 DDL28:DDL30 CTP28:CTP30 CJT28:CJT30 BZX28:BZX30 BQB28:BQB30 BGF28:BGF30 AWJ28:AWJ30 AMN28:AMN30 ACR28:ACR30 SV28:SV30 IZ28:IZ30 H14:H21 WVJ17:WVM21 WLN17:WLQ21 WBR17:WBU21 VRV17:VRY21 VHZ17:VIC21 UYD17:UYG21 UOH17:UOK21 UEL17:UEO21 TUP17:TUS21 TKT17:TKW21 TAX17:TBA21 SRB17:SRE21 SHF17:SHI21 RXJ17:RXM21 RNN17:RNQ21 RDR17:RDU21 QTV17:QTY21 QJZ17:QKC21 QAD17:QAG21 PQH17:PQK21 PGL17:PGO21 OWP17:OWS21 OMT17:OMW21 OCX17:ODA21 NTB17:NTE21 NJF17:NJI21 MZJ17:MZM21 MPN17:MPQ21 MFR17:MFU21 LVV17:LVY21 LLZ17:LMC21 LCD17:LCG21 KSH17:KSK21 KIL17:KIO21 JYP17:JYS21 JOT17:JOW21 JEX17:JFA21 IVB17:IVE21 ILF17:ILI21 IBJ17:IBM21 HRN17:HRQ21 HHR17:HHU21 GXV17:GXY21 GNZ17:GOC21 GED17:GEG21 FUH17:FUK21 FKL17:FKO21 FAP17:FAS21 EQT17:EQW21 EGX17:EHA21 DXB17:DXE21 DNF17:DNI21 DDJ17:DDM21 CTN17:CTQ21 CJR17:CJU21 BZV17:BZY21 BPZ17:BQC21 BGD17:BGG21 AWH17:AWK21 AML17:AMO21 ACP17:ACS21 ST17:SW21 IX17:JA21 WVJ14:WVM14 IX14:JA14 ST14:SW14 ACP14:ACS14 AML14:AMO14 AWH14:AWK14 BGD14:BGG14 BPZ14:BQC14 BZV14:BZY14 CJR14:CJU14 CTN14:CTQ14 DDJ14:DDM14 DNF14:DNI14 DXB14:DXE14 EGX14:EHA14 EQT14:EQW14 FAP14:FAS14 FKL14:FKO14 FUH14:FUK14 GED14:GEG14 GNZ14:GOC14 GXV14:GXY14 HHR14:HHU14 HRN14:HRQ14 IBJ14:IBM14 ILF14:ILI14 IVB14:IVE14 JEX14:JFA14 JOT14:JOW14 JYP14:JYS14 KIL14:KIO14 KSH14:KSK14 LCD14:LCG14 LLZ14:LMC14 LVV14:LVY14 MFR14:MFU14 MPN14:MPQ14 MZJ14:MZM14 NJF14:NJI14 NTB14:NTE14 OCX14:ODA14 OMT14:OMW14 OWP14:OWS14 PGL14:PGO14 PQH14:PQK14 QAD14:QAG14 QJZ14:QKC14 QTV14:QTY14 RDR14:RDU14 RNN14:RNQ14 RXJ14:RXM14 SHF14:SHI14 SRB14:SRE14 TAX14:TBA14 TKT14:TKW14 TUP14:TUS14 UEL14:UEO14 UOH14:UOK14 UYD14:UYG14 VHZ14:VIC14 VRV14:VRY14 WBR14:WBU14 WLN14:WLQ14 H24:H27 H29:H34 H36:H38 H40:H43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_x00fc_rzel xmlns="5f0592f7-ddc3-4725-828f-13a4b1adedb7">F011-F015</K_x00fc_rzel>
    <Sprache xmlns="5f0592f7-ddc3-4725-828f-13a4b1adedb7">de</Sprache>
    <Sortierung xmlns="5f0592f7-ddc3-4725-828f-13a4b1adedb7">4</Sortierung>
    <ZIP_x0020_Anzeige xmlns="a51d903e-b287-4697-a864-dff44a858ca1">false</ZIP_x0020_Anzeige>
    <Titel xmlns="5f0592f7-ddc3-4725-828f-13a4b1adedb7">Erhebung über kollektive Kapitalanlagen</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2018-06-29T22:00:00+00:00</G_x00fc_ltigkeitsdatum>
    <G_x00fc_ltigkeitsdatumBis xmlns="5f0592f7-ddc3-4725-828f-13a4b1adedb7"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430E6-329F-4A38-8656-01C97B460B2C}">
  <ds:schemaRefs>
    <ds:schemaRef ds:uri="http://purl.org/dc/terms/"/>
    <ds:schemaRef ds:uri="http://schemas.microsoft.com/office/infopath/2007/PartnerControls"/>
    <ds:schemaRef ds:uri="http://schemas.microsoft.com/sharepoint/v3"/>
    <ds:schemaRef ds:uri="http://www.w3.org/XML/1998/namespace"/>
    <ds:schemaRef ds:uri="http://schemas.openxmlformats.org/package/2006/metadata/core-properties"/>
    <ds:schemaRef ds:uri="http://schemas.microsoft.com/sharepoint/v4"/>
    <ds:schemaRef ds:uri="ef2e210c-1bc5-4a6f-9b90-09f0dd7cbb30"/>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380C430D-9124-43F6-AE02-0FB46CBCB858}">
  <ds:schemaRefs>
    <ds:schemaRef ds:uri="http://schemas.microsoft.com/office/2006/metadata/longProperties"/>
  </ds:schemaRefs>
</ds:datastoreItem>
</file>

<file path=customXml/itemProps3.xml><?xml version="1.0" encoding="utf-8"?>
<ds:datastoreItem xmlns:ds="http://schemas.openxmlformats.org/officeDocument/2006/customXml" ds:itemID="{F4C84C7D-2400-4867-B657-1D80BCB34B94}"/>
</file>

<file path=customXml/itemProps4.xml><?xml version="1.0" encoding="utf-8"?>
<ds:datastoreItem xmlns:ds="http://schemas.openxmlformats.org/officeDocument/2006/customXml" ds:itemID="{430B7C50-F7AF-4E7B-BE45-5C33642746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Start</vt:lpstr>
      <vt:lpstr>F011.MELD</vt:lpstr>
      <vt:lpstr>F012.MELD</vt:lpstr>
      <vt:lpstr>F013.MELD</vt:lpstr>
      <vt:lpstr>F014.MELD</vt:lpstr>
      <vt:lpstr>F015.MELD</vt:lpstr>
      <vt:lpstr>Start!ANFO_CUR</vt:lpstr>
      <vt:lpstr>Start!ANFOSTATUS</vt:lpstr>
      <vt:lpstr>F011.MELD!Druckbereich</vt:lpstr>
      <vt:lpstr>F012.MELD!Druckbereich</vt:lpstr>
      <vt:lpstr>F013.MELD!Druckbereich</vt:lpstr>
      <vt:lpstr>F014.MELD!Druckbereich</vt:lpstr>
      <vt:lpstr>F015.MELD!Druckbereich</vt:lpstr>
      <vt:lpstr>Start!Druckbereich</vt:lpstr>
      <vt:lpstr>F012.MELD!Drucktitel</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Erhebung über kollektive Kapitalanlagen </dc:title>
  <dc:subject>Erhebungsmittel</dc:subject>
  <dc:creator>SNB BNS</dc:creator>
  <cp:keywords>SNB, BNS, Statistiken, Erhebungen, Erhebungsmittel</cp:keywords>
  <cp:lastModifiedBy>Herzog Monika</cp:lastModifiedBy>
  <cp:lastPrinted>2017-04-13T08:20:44Z</cp:lastPrinted>
  <dcterms:created xsi:type="dcterms:W3CDTF">2003-09-24T12:46:20Z</dcterms:created>
  <dcterms:modified xsi:type="dcterms:W3CDTF">2020-03-05T14:55:39Z</dcterms:modified>
  <cp:category>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bis">
    <vt:lpwstr/>
  </property>
  <property fmtid="{D5CDD505-2E9C-101B-9397-08002B2CF9AE}" pid="3" name="Datum von">
    <vt:lpwstr/>
  </property>
  <property fmtid="{D5CDD505-2E9C-101B-9397-08002B2CF9AE}" pid="4" name="Status">
    <vt:lpwstr>neu</vt:lpwstr>
  </property>
  <property fmtid="{D5CDD505-2E9C-101B-9397-08002B2CF9AE}" pid="5" name="EmailCc0">
    <vt:lpwstr/>
  </property>
  <property fmtid="{D5CDD505-2E9C-101B-9397-08002B2CF9AE}" pid="6" name="EmailCc">
    <vt:lpwstr/>
  </property>
  <property fmtid="{D5CDD505-2E9C-101B-9397-08002B2CF9AE}" pid="7" name="EmailTo0">
    <vt:lpwstr/>
  </property>
  <property fmtid="{D5CDD505-2E9C-101B-9397-08002B2CF9AE}" pid="8" name="Text">
    <vt:lpwstr>Erhebung über kollektive Kapitalanlagen </vt:lpwstr>
  </property>
  <property fmtid="{D5CDD505-2E9C-101B-9397-08002B2CF9AE}" pid="9" name="ContentTypeId">
    <vt:lpwstr>0x0101007D2F1A9EF0CD26458704E34F920B1F40</vt:lpwstr>
  </property>
  <property fmtid="{D5CDD505-2E9C-101B-9397-08002B2CF9AE}" pid="10" name="EmailFrom0">
    <vt:lpwstr/>
  </property>
  <property fmtid="{D5CDD505-2E9C-101B-9397-08002B2CF9AE}" pid="11" name="FSC#EBKCFG@15.1400:Subject">
    <vt:lpwstr>OPR Sheets E, D, F Versionen</vt:lpwstr>
  </property>
  <property fmtid="{D5CDD505-2E9C-101B-9397-08002B2CF9AE}" pid="12" name="Order">
    <vt:lpwstr>5128300.00000000</vt:lpwstr>
  </property>
  <property fmtid="{D5CDD505-2E9C-101B-9397-08002B2CF9AE}" pid="13" name="FSC#COOSYSTEM@1.1:Container">
    <vt:lpwstr>COO.2075.100.5.78095</vt:lpwstr>
  </property>
  <property fmtid="{D5CDD505-2E9C-101B-9397-08002B2CF9AE}" pid="14" name="FSC#COOELAK@1.1001:FileRefOU">
    <vt:lpwstr>BEF</vt:lpwstr>
  </property>
  <property fmtid="{D5CDD505-2E9C-101B-9397-08002B2CF9AE}" pid="15" name="FSC#EBKCFG@15.1400:RespEMail">
    <vt:lpwstr>uwe.steinhauser@ebk.admin.ch</vt:lpwstr>
  </property>
  <property fmtid="{D5CDD505-2E9C-101B-9397-08002B2CF9AE}" pid="16" name="FSC#EBKCFG@15.1400:FileRespOrgGerman">
    <vt:lpwstr>Grossbanken</vt:lpwstr>
  </property>
  <property fmtid="{D5CDD505-2E9C-101B-9397-08002B2CF9AE}" pid="17" name="FSC#EBKCFG@15.1400:FileResponsibleDep">
    <vt:lpwstr>Grossbanken</vt:lpwstr>
  </property>
  <property fmtid="{D5CDD505-2E9C-101B-9397-08002B2CF9AE}" pid="18" name="FSC#EBKCFG@15.1400:EBKClientFuturaNr">
    <vt:lpwstr/>
  </property>
  <property fmtid="{D5CDD505-2E9C-101B-9397-08002B2CF9AE}" pid="19" name="EmailFrom">
    <vt:lpwstr/>
  </property>
  <property fmtid="{D5CDD505-2E9C-101B-9397-08002B2CF9AE}" pid="20" name="FSC#COOELAK@1.1001:CreatedAt">
    <vt:lpwstr>12.09.2006 10:39:23</vt:lpwstr>
  </property>
  <property fmtid="{D5CDD505-2E9C-101B-9397-08002B2CF9AE}" pid="21" name="FSC#COOELAK@1.1001:Priority">
    <vt:lpwstr/>
  </property>
  <property fmtid="{D5CDD505-2E9C-101B-9397-08002B2CF9AE}" pid="22" name="FSC#COOELAK@1.1001:RefBarCode">
    <vt:lpwstr>*OPRDETAILS_1.0 (englisch)*</vt:lpwstr>
  </property>
  <property fmtid="{D5CDD505-2E9C-101B-9397-08002B2CF9AE}" pid="23" name="FSC#COOELAK@1.1001:FileRefOrdinal">
    <vt:lpwstr>4665</vt:lpwstr>
  </property>
  <property fmtid="{D5CDD505-2E9C-101B-9397-08002B2CF9AE}" pid="24" name="FSC#COOELAK@1.1001:FileRefBarCode">
    <vt:lpwstr>*432/2005/04665 Neuer Eigenmittelausweis (Basel II)*</vt:lpwstr>
  </property>
  <property fmtid="{D5CDD505-2E9C-101B-9397-08002B2CF9AE}" pid="25" name="EmailDate">
    <vt:lpwstr/>
  </property>
  <property fmtid="{D5CDD505-2E9C-101B-9397-08002B2CF9AE}" pid="26" name="FSC#COOELAK@1.1001:OU">
    <vt:lpwstr>GB (Grossbanken)</vt:lpwstr>
  </property>
  <property fmtid="{D5CDD505-2E9C-101B-9397-08002B2CF9AE}" pid="27" name="FSC#EBKCFG@15.1400:FileRespOrgItalian">
    <vt:lpwstr>Compiti speciali</vt:lpwstr>
  </property>
  <property fmtid="{D5CDD505-2E9C-101B-9397-08002B2CF9AE}" pid="28" name="FSC#COOELAK@1.1001:FileRefYear">
    <vt:lpwstr>2005</vt:lpwstr>
  </property>
  <property fmtid="{D5CDD505-2E9C-101B-9397-08002B2CF9AE}" pid="29" name="zuständig">
    <vt:lpwstr/>
  </property>
  <property fmtid="{D5CDD505-2E9C-101B-9397-08002B2CF9AE}" pid="30" name="EmailWithAttachments">
    <vt:lpwstr>0</vt:lpwstr>
  </property>
  <property fmtid="{D5CDD505-2E9C-101B-9397-08002B2CF9AE}" pid="31" name="FSC#COOELAK@1.1001:Owner">
    <vt:lpwstr> Steinhauser</vt:lpwstr>
  </property>
  <property fmtid="{D5CDD505-2E9C-101B-9397-08002B2CF9AE}" pid="32" name="FSC#COOELAK@1.1001:DispatchedBy">
    <vt:lpwstr/>
  </property>
  <property fmtid="{D5CDD505-2E9C-101B-9397-08002B2CF9AE}" pid="33" name="FSC#COOELAK@1.1001:Subject">
    <vt:lpwstr>Erarbeitung des neuen Eigenmittelausweises im Rahmen von Basel II</vt:lpwstr>
  </property>
  <property fmtid="{D5CDD505-2E9C-101B-9397-08002B2CF9AE}" pid="34" name="FSC#COOELAK@1.1001:OwnerExtension">
    <vt:lpwstr>+41 31 323 27 74</vt:lpwstr>
  </property>
  <property fmtid="{D5CDD505-2E9C-101B-9397-08002B2CF9AE}" pid="35" name="EmailReceived">
    <vt:lpwstr/>
  </property>
  <property fmtid="{D5CDD505-2E9C-101B-9397-08002B2CF9AE}" pid="36" name="Kommentar">
    <vt:lpwstr/>
  </property>
  <property fmtid="{D5CDD505-2E9C-101B-9397-08002B2CF9AE}" pid="37" name="FSC#EBKCFG@15.1400:DocNumber">
    <vt:lpwstr>2006-09-12/92</vt:lpwstr>
  </property>
  <property fmtid="{D5CDD505-2E9C-101B-9397-08002B2CF9AE}" pid="38" name="FSC#EBKCFG@15.1400:FileResponsibleOrg">
    <vt:lpwstr>Risikomanagement</vt:lpwstr>
  </property>
  <property fmtid="{D5CDD505-2E9C-101B-9397-08002B2CF9AE}" pid="39" name="FSC#COOELAK@1.1001:ObjBarCode">
    <vt:lpwstr>*COO.2075.100.5.78095*</vt:lpwstr>
  </property>
  <property fmtid="{D5CDD505-2E9C-101B-9397-08002B2CF9AE}" pid="40" name="FSC#COOELAK@1.1001:ExternalRef">
    <vt:lpwstr/>
  </property>
  <property fmtid="{D5CDD505-2E9C-101B-9397-08002B2CF9AE}" pid="41" name="FSC#EBKCFG@15.1400:OutAttachElectr">
    <vt:lpwstr/>
  </property>
  <property fmtid="{D5CDD505-2E9C-101B-9397-08002B2CF9AE}" pid="42" name="FSC#EBKCFG@15.1400:OutAttachPhysic">
    <vt:lpwstr/>
  </property>
  <property fmtid="{D5CDD505-2E9C-101B-9397-08002B2CF9AE}" pid="43" name="FSC#EBKCFG@15.1400:FileRespOrgEnglish">
    <vt:lpwstr>Large Banking Groups</vt:lpwstr>
  </property>
  <property fmtid="{D5CDD505-2E9C-101B-9397-08002B2CF9AE}" pid="44" name="FSC#COOELAK@1.1001:DispatchedAt">
    <vt:lpwstr/>
  </property>
  <property fmtid="{D5CDD505-2E9C-101B-9397-08002B2CF9AE}" pid="45" name="FSC#EBKCFG@15.1400:RespTelephone">
    <vt:lpwstr>+41 31 323 27 74</vt:lpwstr>
  </property>
  <property fmtid="{D5CDD505-2E9C-101B-9397-08002B2CF9AE}" pid="46" name="EmailSubject">
    <vt:lpwstr/>
  </property>
  <property fmtid="{D5CDD505-2E9C-101B-9397-08002B2CF9AE}" pid="47" name="EmailHeaders">
    <vt:lpwstr/>
  </property>
  <property fmtid="{D5CDD505-2E9C-101B-9397-08002B2CF9AE}" pid="48" name="FSC#EBKCFG@15.1400:DossierReference">
    <vt:lpwstr>432/2005/04665</vt:lpwstr>
  </property>
  <property fmtid="{D5CDD505-2E9C-101B-9397-08002B2CF9AE}" pid="49" name="FSC#EBKCFG@15.1400:FileResponsible">
    <vt:lpwstr>Uwe Steinhauser</vt:lpwstr>
  </property>
  <property fmtid="{D5CDD505-2E9C-101B-9397-08002B2CF9AE}" pid="50" name="FSC#EBKCFG@15.1400:EBKClientName">
    <vt:lpwstr>Sekretariat der EBK</vt:lpwstr>
  </property>
  <property fmtid="{D5CDD505-2E9C-101B-9397-08002B2CF9AE}" pid="51" name="FSC#COOELAK@1.1001:Department">
    <vt:lpwstr>GB (Kreditrisiken)</vt:lpwstr>
  </property>
  <property fmtid="{D5CDD505-2E9C-101B-9397-08002B2CF9AE}" pid="52" name="FSC#COOELAK@1.1001:ApprovedBy">
    <vt:lpwstr/>
  </property>
  <property fmtid="{D5CDD505-2E9C-101B-9397-08002B2CF9AE}" pid="53" name="FSC#EBKCFG@15.1400:FileRespOrgFrench">
    <vt:lpwstr>Grandes banques</vt:lpwstr>
  </property>
  <property fmtid="{D5CDD505-2E9C-101B-9397-08002B2CF9AE}" pid="54" name="EmailTo">
    <vt:lpwstr/>
  </property>
  <property fmtid="{D5CDD505-2E9C-101B-9397-08002B2CF9AE}" pid="55" name="EmailSender">
    <vt:lpwstr/>
  </property>
  <property fmtid="{D5CDD505-2E9C-101B-9397-08002B2CF9AE}" pid="56" name="FSC#COOELAK@1.1001:FileReference">
    <vt:lpwstr>432/2005/04665 Neuer Eigenmittelausweis (Basel II)</vt:lpwstr>
  </property>
  <property fmtid="{D5CDD505-2E9C-101B-9397-08002B2CF9AE}" pid="57" name="FSC#EBKCFG@15.1400:LastChangedat">
    <vt:lpwstr>12.09.2006</vt:lpwstr>
  </property>
  <property fmtid="{D5CDD505-2E9C-101B-9397-08002B2CF9AE}" pid="58" name="FSC#EBKCFG@15.1400:DecisionFee">
    <vt:lpwstr/>
  </property>
  <property fmtid="{D5CDD505-2E9C-101B-9397-08002B2CF9AE}" pid="59" name="FSC#COOELAK@1.1001:Organization">
    <vt:lpwstr/>
  </property>
  <property fmtid="{D5CDD505-2E9C-101B-9397-08002B2CF9AE}" pid="60" name="FSC#COOELAK@1.1001:ApprovedAt">
    <vt:lpwstr/>
  </property>
  <property fmtid="{D5CDD505-2E9C-101B-9397-08002B2CF9AE}" pid="61" name="FSC#COOELAK@1.1001:OwnerFaxExtension">
    <vt:lpwstr/>
  </property>
  <property fmtid="{D5CDD505-2E9C-101B-9397-08002B2CF9AE}" pid="62" name="EmailOriginalSubject">
    <vt:lpwstr/>
  </property>
</Properties>
</file>