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0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O:\PRIMA\Templates für PRIMA\Fachlichbasierte EHM\JAHR_X\2016.12.31\01-Original-Vorlagen\"/>
    </mc:Choice>
  </mc:AlternateContent>
  <bookViews>
    <workbookView xWindow="195" yWindow="45" windowWidth="9705" windowHeight="8685" tabRatio="842"/>
  </bookViews>
  <sheets>
    <sheet name="Start" sheetId="1" r:id="rId1"/>
    <sheet name="JE304" sheetId="10" r:id="rId2"/>
    <sheet name="Validation" r:id="rId12" sheetId="11"/>
    <sheet name="Mapping" r:id="rId13" sheetId="12"/>
  </sheets>
  <definedNames>
    <definedName name="_xlnm._FilterDatabase" localSheetId="1" hidden="1">'JE304'!$G$19:$K$31</definedName>
    <definedName name="C_ABI.ENV" localSheetId="1">'JE304'!$K$27:$M$27</definedName>
    <definedName name="C_ABI.EVT" localSheetId="1">'JE304'!$K$21:$M$21</definedName>
    <definedName name="C_ABI.EVT.GSG" localSheetId="1">'JE304'!$K$23:$M$23</definedName>
    <definedName name="C_ABI.EVT.KSG" localSheetId="1">'JE304'!$K$22:$M$22</definedName>
    <definedName name="C_ABI.EVT.UEV" localSheetId="1">'JE304'!$K$25:$M$25</definedName>
    <definedName name="C_ABI.EVT.UVD" localSheetId="1">'JE304'!$K$24:$M$24</definedName>
    <definedName name="C_ABI.UWZ" localSheetId="1">'JE304'!$K$26:$M$26</definedName>
    <definedName name="C_ABI.VKR" localSheetId="1">'JE304'!$K$28:$M$28</definedName>
    <definedName name="C_ABI.VKR.AKV" localSheetId="1">'JE304'!$K$30:$M$30</definedName>
    <definedName name="C_ABI.VKR.UVK" localSheetId="1">'JE304'!$K$31:$M$31</definedName>
    <definedName name="C_ABI.VKR.VAZ" localSheetId="1">'JE304'!$K$29:$M$29</definedName>
    <definedName name="D1_GED_U" localSheetId="1">'JE304'!$M$21:$M$31</definedName>
    <definedName name="D1_HYD" localSheetId="1">'JE304'!$L$21:$L$31</definedName>
    <definedName name="D1_T" localSheetId="1">'JE304'!$K$21,'JE304'!$K$26:$K$28</definedName>
    <definedName name="_xlnm.Print_Area" localSheetId="1">'JE304'!$K$21:$O$32</definedName>
    <definedName name="_xlnm.Print_Area" localSheetId="0">Start!$A$1:$H$37</definedName>
    <definedName name="_xlnm.Print_Titles" localSheetId="1">'JE304'!$A:$J,'JE304'!$1:$20</definedName>
    <definedName name="GESPERRT" localSheetId="1">'JE304'!$L$22:$M$25,'JE304'!$L$29:$M$31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Version">Start!$B$3</definedName>
    <definedName name="INTERNAL" localSheetId="1">'JE304'!$G:$J,'JE304'!$19:$20</definedName>
    <definedName name="T_Konsi_Errors" localSheetId="1">'JE304'!$B$5</definedName>
    <definedName name="T_Konsi_Rules_Column" localSheetId="1">'JE304'!$K$34</definedName>
    <definedName name="T_Konsi_Rules_Cross" localSheetId="1">'JE304'!$P$34</definedName>
    <definedName name="T_Konsi_Rules_Row" localSheetId="1">'JE304'!$P$21</definedName>
    <definedName name="T_Konsi_Summary" localSheetId="0">Start!$D$21</definedName>
    <definedName name="T_Konsi_Warnings" localSheetId="1">'JE304'!$B$6</definedName>
    <definedName name="Z_CB120B31_F776_4B30_B33D_0B8FCFE1E658_.wvu.Cols" localSheetId="1" hidden="1">'JE304'!$A:$A,'JE304'!$E:$J,'JE304'!$Q:$S,'JE304'!$V:$V</definedName>
    <definedName name="Z_CB120B31_F776_4B30_B33D_0B8FCFE1E658_.wvu.PrintArea" localSheetId="1" hidden="1">'JE304'!$K$21:$N$32</definedName>
    <definedName name="Z_CB120B31_F776_4B30_B33D_0B8FCFE1E658_.wvu.PrintArea" localSheetId="0" hidden="1">Start!$A$1:$H$37</definedName>
    <definedName name="Z_CB120B31_F776_4B30_B33D_0B8FCFE1E658_.wvu.PrintTitles" localSheetId="1" hidden="1">'JE304'!$A:$J,'JE304'!$1:$19</definedName>
    <definedName name="Z_CB120B31_F776_4B30_B33D_0B8FCFE1E658_.wvu.Rows" localSheetId="1" hidden="1">'JE304'!$6:$14</definedName>
    <definedName name="Z_CB120B31_F776_4B30_B33D_0B8FCFE1E658_.wvu.Rows" localSheetId="0" hidden="1">Start!#REF!</definedName>
    <definedName name="Validation_K001_JE304_K21_0">JE304!$K$21:$K$25,'JE304'!$K$21</definedName>
    <definedName name="Validation_K002_JE304_K28_0">JE304!$K$28:$K$31,'JE304'!$K$28</definedName>
    <definedName name="Validation_D001_JE304_K21_0">JE304!$K$21:$M$21,'JE304'!$K$21</definedName>
    <definedName name="Validation_D001_JE304_K26_0">JE304!$K$26:$M$26,'JE304'!$K$26</definedName>
    <definedName name="Validation_D001_JE304_K27_0">JE304!$K$27:$M$27,'JE304'!$K$27</definedName>
    <definedName name="Validation_D001_JE304_K28_0">JE304!$K$28:$M$28,'JE304'!$K$28</definedName>
    <definedName name="ValidationSummary_JE304_ERROR">Validation!B9</definedName>
    <definedName name="ValidationSummary_Total_ERROR">Validation!B5</definedName>
    <definedName name="_xlnm._FilterDatabase" localSheetId="2" hidden="true">Validation!$A$12:$F$18</definedName>
    <definedName name="_xlnm._FilterDatabase" localSheetId="3" hidden="true">Mapping!$A$3:$C$22</definedName>
  </definedNames>
  <calcPr calcId="152511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B4" i="10" l="1"/>
  <c r="B3" i="10"/>
  <c r="B1" i="10"/>
  <c r="F31" i="10"/>
  <c r="F30" i="10"/>
  <c r="F29" i="10"/>
  <c r="F28" i="10"/>
  <c r="F27" i="10"/>
  <c r="F26" i="10"/>
  <c r="F25" i="10"/>
  <c r="F24" i="10"/>
  <c r="F23" i="10"/>
  <c r="F22" i="10"/>
  <c r="F21" i="10"/>
  <c r="M18" i="10"/>
  <c r="L18" i="10"/>
  <c r="K18" i="10"/>
  <c r="B29" i="1" l="1"/>
  <c r="H34" i="1"/>
  <c r="H31" i="1" s="1"/>
  <c r="H32" i="1" l="1"/>
</calcChain>
</file>

<file path=xl/comments10.xml><?xml version="1.0" encoding="utf-8"?>
<comments xmlns="http://schemas.openxmlformats.org/spreadsheetml/2006/main">
  <authors>
    <author/>
    <author>SNB</author>
  </authors>
  <commentList>
    <comment ref="P21" authorId="1">
      <text>
        <t>Davon-Prüfung Total Deckung mit Unterpositionen hypothekarische Deckung und andere Deckung</t>
      </text>
    </comment>
    <comment ref="P26" authorId="1">
      <text>
        <t>Davon-Prüfung Total Deckung mit Unterpositionen hypothekarische Deckung und andere Deckung</t>
      </text>
    </comment>
    <comment ref="P27" authorId="1">
      <text>
        <t>Davon-Prüfung Total Deckung mit Unterpositionen hypothekarische Deckung und andere Deckung</t>
      </text>
    </comment>
    <comment ref="P28" authorId="1">
      <text>
        <t>Davon-Prüfung Total Deckung mit Unterpositionen hypothekarische Deckung und andere Deckung</t>
      </text>
    </comment>
    <comment ref="K34" authorId="1">
      <text>
        <t>Total Eventualverpflichtungen</t>
      </text>
    </comment>
    <comment ref="K35" authorId="1">
      <text>
        <t>Total Verpflichtungskredite</t>
      </text>
    </comment>
  </commentList>
</comments>
</file>

<file path=xl/sharedStrings.xml><?xml version="1.0" encoding="utf-8"?>
<sst xmlns="http://schemas.openxmlformats.org/spreadsheetml/2006/main" count="181" uniqueCount="134">
  <si>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</si>
  <si>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</si>
  <si>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</si>
  <si>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</si>
  <si>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</si>
  <si>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</si>
  <si>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</si>
  <si>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Datenerfassung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</si>
  <si>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</si>
  <si>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</si>
  <si>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</si>
  <si>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</si>
  <si>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</si>
  <si>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</si>
  <si>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</si>
  <si>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</si>
  <si>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</si>
  <si>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Category</t>
  </si>
  <si>
    <t>in 1'000 CHF</t>
  </si>
  <si>
    <t>Sprache</t>
  </si>
  <si>
    <t>Ausführliche Jahresendstatistik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</si>
  <si>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www.snb.ch/de/emi/JAHRX</t>
    </r>
  </si>
  <si>
    <t>Ergänzende Angaben - Ausserbilanzgeschäfte</t>
  </si>
  <si>
    <t>davon: mit Deckung</t>
  </si>
  <si>
    <t>Hypothekarische Deckung</t>
  </si>
  <si>
    <t>Andere Deckung</t>
  </si>
  <si>
    <t>Eventualverpflichtungen</t>
  </si>
  <si>
    <t>Kreditsicherungsgarantien und ähnliches</t>
  </si>
  <si>
    <t>Gewährleistungsgarantien und ähnliches</t>
  </si>
  <si>
    <t>Übrige Eventualverpflichtungen</t>
  </si>
  <si>
    <t>Einzahlungs- und Nachschussverpflichtungen</t>
  </si>
  <si>
    <t>Verpflichtungskredite</t>
  </si>
  <si>
    <t>Verpflichtungen aus aufgeschobenen Zahlungen</t>
  </si>
  <si>
    <t>Akzeptverpflichtungen</t>
  </si>
  <si>
    <t>Übrige Verpflichtungskredite</t>
  </si>
  <si>
    <t>Unwiderrufliche Zusagen</t>
  </si>
  <si>
    <t>Unwiderrufliche Verpflichtungen aus Dokumentarakkreditiven</t>
  </si>
  <si>
    <t>JE304</t>
  </si>
  <si>
    <t>Konzern</t>
  </si>
  <si>
    <t>Ergänzende Angaben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</si>
  <si>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jährliche Meldung ist </t>
    </r>
    <r>
      <rPr>
        <b/>
        <sz val="10"/>
        <rFont val="Arial"/>
        <family val="2"/>
      </rPr>
      <t>bis zum 31. März</t>
    </r>
    <r>
      <rPr>
        <sz val="10"/>
        <rFont val="Arial"/>
        <family val="2"/>
      </rPr>
      <t xml:space="preserve"> einzureichen.</t>
    </r>
  </si>
  <si>
    <t>JAHR_KEA</t>
  </si>
  <si>
    <t>de</t>
  </si>
  <si>
    <t>Revision</t>
  </si>
  <si>
    <t>Firma:</t>
  </si>
  <si>
    <t>Total</t>
  </si>
  <si>
    <t>D1_T</t>
  </si>
  <si>
    <t>D1_HYD</t>
  </si>
  <si>
    <t>D1_GED_U</t>
  </si>
  <si>
    <t>C_ABI.EVT</t>
  </si>
  <si>
    <t>C_ABI.EVT.KSG</t>
  </si>
  <si>
    <t>C_ABI.EVT.GSG</t>
  </si>
  <si>
    <t>C_ABI.EVT.UVD</t>
  </si>
  <si>
    <t>C_ABI.EVT.UEV</t>
  </si>
  <si>
    <t>C_ABI.UWZ</t>
  </si>
  <si>
    <t>C_ABI.ENV</t>
  </si>
  <si>
    <t>C_ABI.VKR</t>
  </si>
  <si>
    <t>C_ABI.VKR.VAZ</t>
  </si>
  <si>
    <t>C_ABI.VKR.AKV</t>
  </si>
  <si>
    <t>C_ABI.VKR.UVK</t>
  </si>
  <si>
    <t>Konsistenzprüfungen</t>
  </si>
  <si>
    <t>Anzahl Fehler</t>
  </si>
  <si>
    <t>Anzahl Warnungen</t>
  </si>
  <si>
    <t>1.1</t>
  </si>
  <si>
    <t>Tel: +41 58 631 00 00</t>
  </si>
  <si>
    <t>SNB-Code</t>
  </si>
  <si>
    <t>2</t>
  </si>
  <si>
    <t>Tabelle</t>
  </si>
  <si>
    <t>Regel-ID</t>
  </si>
  <si>
    <t>Name</t>
  </si>
  <si>
    <t>Excel-Regel</t>
  </si>
  <si>
    <t>Fachliche Regel</t>
  </si>
  <si>
    <t>Auswertung</t>
  </si>
  <si>
    <t>JAHR_KEA_ABI.K001</t>
  </si>
  <si>
    <t>Total Eventualverpflichtungen</t>
  </si>
  <si>
    <t>K21=SUM(K23,K22,K25,K24)(±0.5)</t>
  </si>
  <si>
    <t>ABI.EVT{T}=SUM(ABI.EVT.GSG{},ABI.EVT.KSG{},ABI.EVT.UEV{},ABI.EVT.UVD{})(±0.5)</t>
  </si>
  <si>
    <t>JAHR_KEA_ABI.K002</t>
  </si>
  <si>
    <t>Total Verpflichtungskredite</t>
  </si>
  <si>
    <t>K28=SUM(K30,K31,K29)(±0.5)</t>
  </si>
  <si>
    <t>ABI.VKR{T}=SUM(ABI.VKR.AKV{},ABI.VKR.UVK{},ABI.VKR.VAZ{})(±0.5)</t>
  </si>
  <si>
    <t>JAHR_KEA_D.D001</t>
  </si>
  <si>
    <t>Davon-Prüfung Total Deckung mit Unterpositionen hypothekarische Deckung und andere Deckung</t>
  </si>
  <si>
    <t>K21&gt;=SUM(M21,L21)(±0.5)</t>
  </si>
  <si>
    <t>ABI.EVT{T}&gt;=SUM(ABI.EVT{GED_U},ABI.EVT{HYD})(±0.5)</t>
  </si>
  <si>
    <t>K26&gt;=SUM(M26,L26)(±0.5)</t>
  </si>
  <si>
    <t>ABI.UWZ{T}&gt;=SUM(ABI.UWZ{GED_U},ABI.UWZ{HYD})(±0.5)</t>
  </si>
  <si>
    <t>K27&gt;=SUM(M27,L27)(±0.5)</t>
  </si>
  <si>
    <t>ABI.ENV{T}&gt;=SUM(ABI.ENV{GED_U},ABI.ENV{HYD})(±0.5)</t>
  </si>
  <si>
    <t>K28&gt;=SUM(M28,L28)(±0.5)</t>
  </si>
  <si>
    <t>ABI.VKR{T}&gt;=SUM(ABI.VKR{GED_U},ABI.VKR{HYD})(±0.5)</t>
  </si>
  <si>
    <t>ERROR</t>
  </si>
  <si>
    <t>WARNING</t>
  </si>
  <si>
    <t>Zuweisung der Excel-Zellen zu den fachlichen Schlüsseln</t>
  </si>
  <si>
    <t>Fachlicher Schlüssel</t>
  </si>
  <si>
    <t>Excel-Zelle</t>
  </si>
  <si>
    <t>ABI.EVT{T}</t>
  </si>
  <si>
    <t>K21</t>
  </si>
  <si>
    <t>ABI.EVT{HYD}</t>
  </si>
  <si>
    <t>L21</t>
  </si>
  <si>
    <t>ABI.EVT{GED_U}</t>
  </si>
  <si>
    <t>M21</t>
  </si>
  <si>
    <t>ABI.EVT.KSG{}</t>
  </si>
  <si>
    <t>K22</t>
  </si>
  <si>
    <t>ABI.EVT.GSG{}</t>
  </si>
  <si>
    <t>K23</t>
  </si>
  <si>
    <t>ABI.EVT.UVD{}</t>
  </si>
  <si>
    <t>K24</t>
  </si>
  <si>
    <t>ABI.EVT.UEV{}</t>
  </si>
  <si>
    <t>K25</t>
  </si>
  <si>
    <t>ABI.UWZ{T}</t>
  </si>
  <si>
    <t>K26</t>
  </si>
  <si>
    <t>ABI.UWZ{HYD}</t>
  </si>
  <si>
    <t>L26</t>
  </si>
  <si>
    <t>ABI.UWZ{GED_U}</t>
  </si>
  <si>
    <t>M26</t>
  </si>
  <si>
    <t>ABI.ENV{T}</t>
  </si>
  <si>
    <t>K27</t>
  </si>
  <si>
    <t>ABI.ENV{HYD}</t>
  </si>
  <si>
    <t>L27</t>
  </si>
  <si>
    <t>ABI.ENV{GED_U}</t>
  </si>
  <si>
    <t>M27</t>
  </si>
  <si>
    <t>ABI.VKR{T}</t>
  </si>
  <si>
    <t>K28</t>
  </si>
  <si>
    <t>ABI.VKR{HYD}</t>
  </si>
  <si>
    <t>L28</t>
  </si>
  <si>
    <t>ABI.VKR{GED_U}</t>
  </si>
  <si>
    <t>M28</t>
  </si>
  <si>
    <t>ABI.VKR.VAZ{}</t>
  </si>
  <si>
    <t>K29</t>
  </si>
  <si>
    <t>ABI.VKR.AKV{}</t>
  </si>
  <si>
    <t>K30</t>
  </si>
  <si>
    <t>ABI.VKR.UVK{}</t>
  </si>
  <si>
    <t>K31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</si>
</sst>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"/>
    <numFmt numFmtId="165" formatCode="d/mm/yyyy"/>
    <numFmt numFmtId="166" formatCode="General_)"/>
    <numFmt numFmtId="167" formatCode="#,##0_);[Red]\-#,##0_);;@"/>
  </numFmts>
  <fonts count="3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5">
    <xf numFmtId="0" fontId="0" fillId="0" borderId="0"/>
    <xf numFmtId="167" fontId="11" fillId="0" borderId="1" applyFill="0">
      <protection locked="0"/>
    </xf>
    <xf numFmtId="0" fontId="11" fillId="2" borderId="2" applyNumberFormat="0">
      <alignment vertical="center"/>
    </xf>
    <xf numFmtId="167" fontId="11" fillId="0" borderId="1">
      <protection locked="0"/>
    </xf>
    <xf numFmtId="0" fontId="11" fillId="0" borderId="0" applyNumberFormat="0">
      <alignment horizontal="left" vertical="top" wrapText="1" indent="1"/>
    </xf>
    <xf numFmtId="0" fontId="12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>
      <alignment horizontal="left" vertical="top" wrapText="1"/>
    </xf>
    <xf numFmtId="167" fontId="11" fillId="0" borderId="2" applyNumberFormat="0" applyFont="0" applyAlignment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49" fontId="11" fillId="5" borderId="2">
      <alignment horizontal="left"/>
    </xf>
    <xf numFmtId="0" fontId="11" fillId="0" borderId="3">
      <alignment horizontal="left" wrapText="1"/>
    </xf>
    <xf numFmtId="0" fontId="15" fillId="3" borderId="4">
      <alignment horizontal="center" vertical="center"/>
    </xf>
    <xf numFmtId="0" fontId="16" fillId="0" borderId="0">
      <alignment horizontal="left" wrapText="1"/>
    </xf>
    <xf numFmtId="0" fontId="11" fillId="5" borderId="2">
      <alignment horizontal="center"/>
    </xf>
    <xf numFmtId="166" fontId="3" fillId="0" borderId="0" applyFill="0" applyBorder="0">
      <alignment horizontal="left"/>
    </xf>
  </cellStyleXfs>
  <cellXfs count="117">
    <xf numFmtId="0" fontId="0" fillId="0" borderId="0" xfId="0"/>
    <xf numFmtId="0" fontId="0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 textRotation="90"/>
    </xf>
    <xf numFmtId="0" fontId="17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1" fillId="0" borderId="5" xfId="8" applyFont="1" applyBorder="1" applyAlignment="1" applyProtection="1">
      <alignment horizontal="left" readingOrder="1"/>
    </xf>
    <xf numFmtId="0" fontId="20" fillId="0" borderId="5" xfId="0" applyFont="1" applyBorder="1"/>
    <xf numFmtId="0" fontId="22" fillId="0" borderId="0" xfId="0" applyFont="1" applyAlignment="1">
      <alignment horizontal="right" readingOrder="1"/>
    </xf>
    <xf numFmtId="0" fontId="20" fillId="0" borderId="0" xfId="0" applyFont="1" applyAlignment="1">
      <alignment horizontal="right"/>
    </xf>
    <xf numFmtId="0" fontId="17" fillId="0" borderId="0" xfId="0" applyFont="1"/>
    <xf numFmtId="0" fontId="22" fillId="0" borderId="0" xfId="0" applyFont="1" applyAlignment="1">
      <alignment horizontal="left" readingOrder="1"/>
    </xf>
    <xf numFmtId="0" fontId="17" fillId="0" borderId="0" xfId="0" applyFont="1" applyAlignment="1"/>
    <xf numFmtId="0" fontId="20" fillId="0" borderId="0" xfId="0" applyFont="1" applyAlignment="1"/>
    <xf numFmtId="0" fontId="5" fillId="0" borderId="0" xfId="0" applyFont="1" applyAlignment="1">
      <alignment horizontal="left"/>
    </xf>
    <xf numFmtId="0" fontId="21" fillId="0" borderId="0" xfId="8" applyFont="1" applyAlignment="1" applyProtection="1">
      <alignment horizontal="right"/>
    </xf>
    <xf numFmtId="0" fontId="2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5" xfId="0" applyFont="1" applyBorder="1"/>
    <xf numFmtId="167" fontId="11" fillId="0" borderId="1" xfId="3">
      <protection locked="0"/>
    </xf>
    <xf numFmtId="0" fontId="0" fillId="0" borderId="0" xfId="0" applyBorder="1"/>
    <xf numFmtId="0" fontId="17" fillId="0" borderId="0" xfId="0" applyFont="1"/>
    <xf numFmtId="0" fontId="5" fillId="0" borderId="0" xfId="0" applyFont="1" applyAlignment="1">
      <alignment horizontal="left" vertical="top"/>
    </xf>
    <xf numFmtId="0" fontId="23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5" fontId="8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0" fillId="0" borderId="0" xfId="0"/>
    <xf numFmtId="0" fontId="12" fillId="0" borderId="0" xfId="5" applyAlignment="1">
      <alignment vertical="top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9" fillId="0" borderId="0" xfId="0" applyFont="1" applyBorder="1" applyAlignment="1"/>
    <xf numFmtId="0" fontId="5" fillId="0" borderId="0" xfId="0" applyFont="1" applyAlignment="1"/>
    <xf numFmtId="0" fontId="0" fillId="0" borderId="0" xfId="0" applyAlignment="1"/>
    <xf numFmtId="0" fontId="23" fillId="0" borderId="0" xfId="0" applyFont="1" applyAlignment="1"/>
    <xf numFmtId="167" fontId="11" fillId="2" borderId="2" xfId="2" applyNumberFormat="1">
      <alignment vertical="center"/>
    </xf>
    <xf numFmtId="0" fontId="10" fillId="0" borderId="0" xfId="0" applyFont="1"/>
    <xf numFmtId="49" fontId="11" fillId="5" borderId="7" xfId="9" applyBorder="1">
      <alignment horizontal="left"/>
    </xf>
    <xf numFmtId="164" fontId="19" fillId="4" borderId="16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1" fillId="5" borderId="2" xfId="9" applyAlignment="1">
      <alignment horizontal="center"/>
    </xf>
    <xf numFmtId="0" fontId="5" fillId="0" borderId="5" xfId="0" applyFont="1" applyBorder="1" applyAlignment="1">
      <alignment horizontal="center"/>
    </xf>
    <xf numFmtId="0" fontId="11" fillId="5" borderId="2" xfId="13">
      <alignment horizontal="center"/>
    </xf>
    <xf numFmtId="0" fontId="0" fillId="0" borderId="11" xfId="0" applyBorder="1"/>
    <xf numFmtId="49" fontId="0" fillId="5" borderId="2" xfId="9" applyFont="1">
      <alignment horizontal="left"/>
    </xf>
    <xf numFmtId="0" fontId="0" fillId="0" borderId="15" xfId="0" applyFont="1" applyBorder="1" applyAlignment="1">
      <alignment horizontal="right" vertical="center"/>
    </xf>
    <xf numFmtId="0" fontId="11" fillId="0" borderId="12" xfId="4" applyBorder="1">
      <alignment horizontal="left" vertical="top" wrapText="1" indent="1"/>
    </xf>
    <xf numFmtId="0" fontId="0" fillId="0" borderId="0" xfId="0"/>
    <xf numFmtId="49" fontId="0" fillId="5" borderId="13" xfId="9" applyFont="1" applyBorder="1" applyAlignment="1">
      <alignment horizontal="left" vertical="center" indent="1" shrinkToFit="1"/>
    </xf>
    <xf numFmtId="0" fontId="12" fillId="0" borderId="0" xfId="5" applyAlignment="1"/>
    <xf numFmtId="166" fontId="13" fillId="0" borderId="0" xfId="6" applyNumberFormat="1" applyAlignment="1"/>
    <xf numFmtId="0" fontId="5" fillId="0" borderId="5" xfId="0" applyFont="1" applyBorder="1" applyAlignment="1"/>
    <xf numFmtId="0" fontId="5" fillId="0" borderId="3" xfId="0" applyFont="1" applyBorder="1" applyAlignment="1">
      <alignment horizontal="left" indent="2"/>
    </xf>
    <xf numFmtId="0" fontId="0" fillId="0" borderId="0" xfId="0"/>
    <xf numFmtId="0" fontId="1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 vertical="top" indent="1"/>
    </xf>
    <xf numFmtId="0" fontId="0" fillId="0" borderId="0" xfId="0" applyFont="1" applyAlignment="1">
      <alignment horizontal="left" vertical="center"/>
    </xf>
    <xf numFmtId="14" fontId="19" fillId="4" borderId="17" xfId="0" quotePrefix="1" applyNumberFormat="1" applyFont="1" applyFill="1" applyBorder="1" applyAlignment="1" applyProtection="1">
      <alignment horizontal="center" vertical="center"/>
    </xf>
    <xf numFmtId="49" fontId="19" fillId="4" borderId="17" xfId="0" quotePrefix="1" applyNumberFormat="1" applyFont="1" applyFill="1" applyBorder="1" applyAlignment="1" applyProtection="1">
      <alignment horizontal="center" vertical="center"/>
    </xf>
    <xf numFmtId="14" fontId="19" fillId="4" borderId="17" xfId="0" applyNumberFormat="1" applyFont="1" applyFill="1" applyBorder="1" applyAlignment="1" applyProtection="1">
      <alignment horizontal="center" vertical="center"/>
      <protection locked="0"/>
    </xf>
    <xf numFmtId="0" fontId="11" fillId="5" borderId="12" xfId="13" applyBorder="1">
      <alignment horizontal="center"/>
    </xf>
    <xf numFmtId="49" fontId="0" fillId="5" borderId="12" xfId="9" applyFont="1" applyBorder="1" applyAlignment="1">
      <alignment horizontal="left" vertical="center" indent="1" shrinkToFit="1"/>
    </xf>
    <xf numFmtId="49" fontId="11" fillId="5" borderId="11" xfId="9" applyBorder="1" applyAlignment="1">
      <alignment horizontal="center" vertical="center" shrinkToFit="1"/>
    </xf>
    <xf numFmtId="0" fontId="0" fillId="0" borderId="0" xfId="0"/>
    <xf numFmtId="49" fontId="11" fillId="5" borderId="2" xfId="9" applyAlignment="1">
      <alignment horizontal="center" vertical="center" shrinkToFit="1"/>
    </xf>
    <xf numFmtId="49" fontId="0" fillId="5" borderId="21" xfId="9" applyFont="1" applyBorder="1" applyAlignment="1">
      <alignment horizontal="left" vertical="center" indent="1" shrinkToFit="1"/>
    </xf>
    <xf numFmtId="49" fontId="11" fillId="5" borderId="8" xfId="9" applyBorder="1">
      <alignment horizontal="left"/>
    </xf>
    <xf numFmtId="0" fontId="11" fillId="5" borderId="2" xfId="13" applyBorder="1">
      <alignment horizontal="center"/>
    </xf>
    <xf numFmtId="49" fontId="11" fillId="5" borderId="2" xfId="9" applyBorder="1" applyAlignment="1">
      <alignment horizontal="center"/>
    </xf>
    <xf numFmtId="49" fontId="11" fillId="5" borderId="2" xfId="9" applyBorder="1" applyAlignment="1">
      <alignment horizontal="center" vertical="center" shrinkToFit="1"/>
    </xf>
    <xf numFmtId="0" fontId="25" fillId="0" borderId="3" xfId="0" applyFont="1" applyBorder="1" applyAlignment="1">
      <alignment horizontal="left" indent="1"/>
    </xf>
    <xf numFmtId="0" fontId="0" fillId="0" borderId="0" xfId="0"/>
    <xf numFmtId="0" fontId="0" fillId="0" borderId="0" xfId="0"/>
    <xf numFmtId="49" fontId="19" fillId="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14" fontId="19" fillId="4" borderId="16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12" fillId="0" borderId="0" xfId="5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11" fillId="0" borderId="10" xfId="4" applyBorder="1" applyAlignment="1">
      <alignment horizontal="left" vertical="top" wrapText="1" indent="1"/>
    </xf>
    <xf numFmtId="0" fontId="11" fillId="0" borderId="11" xfId="4" applyBorder="1" applyAlignment="1">
      <alignment horizontal="left" vertical="top" wrapText="1" indent="1"/>
    </xf>
    <xf numFmtId="0" fontId="11" fillId="0" borderId="13" xfId="4" applyBorder="1" applyAlignment="1">
      <alignment horizontal="left" vertical="top" wrapText="1" indent="1"/>
    </xf>
    <xf numFmtId="0" fontId="11" fillId="0" borderId="14" xfId="4" applyBorder="1" applyAlignment="1">
      <alignment horizontal="left" vertical="top" wrapText="1" indent="1"/>
    </xf>
    <xf numFmtId="0" fontId="26" fillId="0" borderId="0" xfId="0" applyFont="true">
      <alignment wrapText="false"/>
    </xf>
    <xf numFmtId="0" fontId="27" fillId="0" borderId="0" xfId="0" applyFont="true">
      <alignment wrapText="false"/>
    </xf>
    <xf numFmtId="0" fontId="28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5" xfId="0" applyBorder="true">
      <alignment wrapText="false"/>
      <protection locked="false"/>
    </xf>
    <xf numFmtId="0" fontId="29" fillId="0" borderId="0" xfId="0" applyFont="true">
      <alignment wrapText="false"/>
    </xf>
    <xf numFmtId="0" fontId="30" fillId="0" borderId="0" xfId="0" applyFont="true">
      <alignment wrapText="false"/>
    </xf>
    <xf numFmtId="0" fontId="31" fillId="0" borderId="0" xfId="0" applyFont="true">
      <alignment vertical="top" wrapText="false"/>
    </xf>
  </cellXfs>
  <cellStyles count="15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Standard" xfId="0" builtinId="0"/>
    <cellStyle name="Titel" xfId="14"/>
    <cellStyle name="ValMessage" xfId="11"/>
    <cellStyle name="ValMessTxt" xfId="12"/>
    <cellStyle name="ZeN" xfId="13"/>
  </cellStyles>
  <dxfs count="1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JAHR_KEA"/>
          <xs:element name="SubjectId" type="xs:string"/>
          <xs:element name="ReferDate" type="xs:date"/>
          <xs:element name="Version" type="xs:string" fixed="1.1"/>
          <xs:element name="Revision" type="xs:string" minOccurs="0"/>
          <xs:element name="Language" type="xs:string" minOccurs="0"/>
          <xs:element name="Observations" type="Type_Categories"/>
        </xs:all>
      </xs:complexType>
      <xs:complexType name="Type_Categories">
        <xs:all>
          <xs:element name="ABI.EVT" type="Deckung" minOccurs="0">
            <xs:annotation>
              <xs:documentation>Ausserbilanz.Eventualverpflichtungen</xs:documentation>
            </xs:annotation>
          </xs:element>
          <xs:element name="ABI.EVT.KSG" type="xs:double" minOccurs="0">
            <xs:annotation>
              <xs:documentation>Ausserbilanz.Eventualverpflichtungen.Kreditsicherungsgarantien und ähnliches</xs:documentation>
            </xs:annotation>
          </xs:element>
          <xs:element name="ABI.EVT.GSG" type="xs:double" minOccurs="0">
            <xs:annotation>
              <xs:documentation>Ausserbilanz.Eventualverpflichtungen.Gewährleistungsgarantien und ähnliches</xs:documentation>
            </xs:annotation>
          </xs:element>
          <xs:element name="ABI.EVT.UVD" type="xs:double" minOccurs="0">
            <xs:annotation>
              <xs:documentation>Ausserbilanz.Eventualverpflichtungen.Unwiderrufliche Verpflichtungen aus Dokumentarakkreditiven</xs:documentation>
            </xs:annotation>
          </xs:element>
          <xs:element name="ABI.EVT.UEV" type="xs:double" minOccurs="0">
            <xs:annotation>
              <xs:documentation>Ausserbilanz.Eventualverpflichtungen.Übrige Eventualverpflichtungen</xs:documentation>
            </xs:annotation>
          </xs:element>
          <xs:element name="ABI.UWZ" type="Deckung" minOccurs="0">
            <xs:annotation>
              <xs:documentation>Ausserbilanz.Unwiderrufliche Zusagen</xs:documentation>
            </xs:annotation>
          </xs:element>
          <xs:element name="ABI.ENV" type="Deckung" minOccurs="0">
            <xs:annotation>
              <xs:documentation>Ausserbilanz.Einzahlungs- und Nachschussverpflichtungen</xs:documentation>
            </xs:annotation>
          </xs:element>
          <xs:element name="ABI.VKR" type="Deckung" minOccurs="0">
            <xs:annotation>
              <xs:documentation>Ausserbilanz.Verpflichtungskredite</xs:documentation>
            </xs:annotation>
          </xs:element>
          <xs:element name="ABI.VKR.VAZ" type="xs:double" minOccurs="0">
            <xs:annotation>
              <xs:documentation>Ausserbilanz.Verpflichtungskredite.Verpflichtungen aus aufgeschobenen Zahlungen</xs:documentation>
            </xs:annotation>
          </xs:element>
          <xs:element name="ABI.VKR.AKV" type="xs:double" minOccurs="0">
            <xs:annotation>
              <xs:documentation>Ausserbilanz.Verpflichtungskredite.Akzeptverpflichtungen</xs:documentation>
            </xs:annotation>
          </xs:element>
          <xs:element name="ABI.VKR.UVK" type="xs:double" minOccurs="0">
            <xs:annotation>
              <xs:documentation>Ausserbilanz.Verpflichtungskredite.Übrige Verpflichtungskredite</xs:documentation>
            </xs:annotation>
          </xs:element>
        </xs:all>
      </xs:complexType>
      <xs:complexType name="Deckung">
        <xs:all>
          <xs:element ref="T" minOccurs="0"/>
          <xs:element ref="HYD" minOccurs="0"/>
          <xs:element ref="GED_U" minOccurs="0"/>
        </xs:all>
      </xs:complexType>
      <xs:element name="T" type="xs:double">
        <xs:annotation>
          <xs:documentation>Total</xs:documentation>
        </xs:annotation>
      </xs:element>
      <xs:element name="HYD" type="xs:double">
        <xs:annotation>
          <xs:documentation>Hypothekarische Deckung</xs:documentation>
        </xs:annotation>
      </xs:element>
      <xs:element name="GED_U" type="xs:double">
        <xs:annotation>
          <xs:documentation>Übrige Deckung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2"/>
          <xs:element name="Language" type="xs:string" fixed="de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10" Target="../customXml/item4.xml" Type="http://schemas.openxmlformats.org/officeDocument/2006/relationships/customXml"/>
<Relationship Id="rId11" Target="xmlMaps.xml" Type="http://schemas.openxmlformats.org/officeDocument/2006/relationships/xmlMaps"/>
<Relationship Id="rId12" Target="worksheets/sheet11.xml" Type="http://schemas.openxmlformats.org/officeDocument/2006/relationships/worksheet"/>
<Relationship Id="rId13" Target="worksheets/sheet12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Relationship Id="rId7" Target="../customXml/item1.xml" Type="http://schemas.openxmlformats.org/officeDocument/2006/relationships/customXml"/>
<Relationship Id="rId8" Target="../customXml/item2.xml" Type="http://schemas.openxmlformats.org/officeDocument/2006/relationships/customXml"/>
<Relationship Id="rId9" Target="../customXml/item3.xml" Type="http://schemas.openxmlformats.org/officeDocument/2006/relationships/customXml"/>
</Relationships>

</file>

<file path=xl/drawings/_rels/vmlDrawing1.vml.rels><?xml version="1.0" encoding="UTF-8" standalone="yes"?>
<Relationships xmlns="http://schemas.openxmlformats.org/package/2006/relationships">
<Relationship Id="rId1" Target="../media/image1.wmf" Type="http://schemas.openxmlformats.org/officeDocument/2006/relationships/image"/>
</Relationships>

</file>

<file path=xl/drawings/_rels/vmlDrawing2.vml.rels><?xml version="1.0" encoding="UTF-8" standalone="yes"?>
<Relationships xmlns="http://schemas.openxmlformats.org/package/2006/relationships">
<Relationship Id="rId1" Target="../media/image2.wmf" Type="http://schemas.openxmlformats.org/officeDocument/2006/relationships/image"/>
</Relationships>

</file>

<file path=xl/drawings/drawing1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8" r="H1" connectionId="0">
    <xmlCellPr id="8" uniqueName="_Report_SubjectId">
      <xmlPr mapId="1" xpath="/Report/SubjectId" xmlDataType="string"/>
    </xmlCellPr>
  </singleXmlCell>
  <singleXmlCell id="9" r="H2" connectionId="0">
    <xmlCellPr id="9" uniqueName="_Report_ReferDate">
      <xmlPr mapId="1" xpath="/Report/ReferDate" xmlDataType="date"/>
    </xmlCellPr>
  </singleXmlCell>
  <singleXmlCell id="10" r="B3" connectionId="0">
    <xmlCellPr id="10" uniqueName="_Report_Version">
      <xmlPr mapId="1" xpath="/Report/Version" xmlDataType="string"/>
    </xmlCellPr>
  </singleXmlCell>
  <singleXmlCell id="13" r="B1" connectionId="0">
    <xmlCellPr id="13" uniqueName="_Report_ReportName">
      <xmlPr mapId="1" xpath="/Report/ReportName" xmlDataType="string"/>
    </xmlCellPr>
  </singleXmlCell>
  <singleXmlCell id="24" r="B4" connectionId="0">
    <xmlCellPr id="24" uniqueName="_Report_Revision">
      <xmlPr mapId="2" xpath="/Report/Revision" xmlDataType="string"/>
    </xmlCellPr>
  </singleXmlCell>
  <singleXmlCell id="25" r="B5" connectionId="0">
    <xmlCellPr id="25" uniqueName="_Report_Language">
      <xmlPr mapId="2" xpath="/Report/Language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L21" connectionId="0">
    <xmlCellPr id="1" uniqueName="_Report_Observations_ABI.EVT_HYD">
      <xmlPr mapId="1" xpath="/Report/Observations/ABI.EVT/HYD" xmlDataType="double"/>
    </xmlCellPr>
  </singleXmlCell>
  <singleXmlCell id="2" r="K22" connectionId="0">
    <xmlCellPr id="2" uniqueName="_Report_Observations_ABI.EVT.KSG">
      <xmlPr mapId="1" xpath="/Report/Observations/ABI.EVT.KSG" xmlDataType="double"/>
    </xmlCellPr>
  </singleXmlCell>
  <singleXmlCell id="3" r="M21" connectionId="0">
    <xmlCellPr id="3" uniqueName="_Report_Observations_ABI.EVT_GED_U">
      <xmlPr mapId="1" xpath="/Report/Observations/ABI.EVT/GED_U" xmlDataType="double"/>
    </xmlCellPr>
  </singleXmlCell>
  <singleXmlCell id="4" r="K23" connectionId="0">
    <xmlCellPr id="4" uniqueName="_Report_Observations_ABI.EVT.GSG">
      <xmlPr mapId="1" xpath="/Report/Observations/ABI.EVT.GSG" xmlDataType="double"/>
    </xmlCellPr>
  </singleXmlCell>
  <singleXmlCell id="5" r="K24" connectionId="0">
    <xmlCellPr id="5" uniqueName="_Report_Observations_ABI.EVT.UVD">
      <xmlPr mapId="1" xpath="/Report/Observations/ABI.EVT.UVD" xmlDataType="double"/>
    </xmlCellPr>
  </singleXmlCell>
  <singleXmlCell id="6" r="K25" connectionId="0">
    <xmlCellPr id="6" uniqueName="_Report_Observations_ABI.EVT.UEV">
      <xmlPr mapId="1" xpath="/Report/Observations/ABI.EVT.UEV" xmlDataType="double"/>
    </xmlCellPr>
  </singleXmlCell>
  <singleXmlCell id="7" r="K21" connectionId="0">
    <xmlCellPr id="7" uniqueName="_Report_Observations_ABI.EVT_T">
      <xmlPr mapId="1" xpath="/Report/Observations/ABI.EVT/T" xmlDataType="double"/>
    </xmlCellPr>
  </singleXmlCell>
  <singleXmlCell id="11" r="K30" connectionId="0">
    <xmlCellPr id="11" uniqueName="_Report_Observations_ABI.VKR.AKV">
      <xmlPr mapId="1" xpath="/Report/Observations/ABI.VKR.AKV" xmlDataType="double"/>
    </xmlCellPr>
  </singleXmlCell>
  <singleXmlCell id="12" r="K31" connectionId="0">
    <xmlCellPr id="12" uniqueName="_Report_Observations_ABI.VKR.UVK">
      <xmlPr mapId="1" xpath="/Report/Observations/ABI.VKR.UVK" xmlDataType="double"/>
    </xmlCellPr>
  </singleXmlCell>
  <singleXmlCell id="14" r="M28" connectionId="0">
    <xmlCellPr id="14" uniqueName="_Report_Observations_ABI.VKR_GED_U">
      <xmlPr mapId="1" xpath="/Report/Observations/ABI.VKR/GED_U" xmlDataType="double"/>
    </xmlCellPr>
  </singleXmlCell>
  <singleXmlCell id="15" r="K26" connectionId="0">
    <xmlCellPr id="15" uniqueName="_Report_Observations_ABI.UWZ_T">
      <xmlPr mapId="1" xpath="/Report/Observations/ABI.UWZ/T" xmlDataType="double"/>
    </xmlCellPr>
  </singleXmlCell>
  <singleXmlCell id="16" r="K27" connectionId="0">
    <xmlCellPr id="16" uniqueName="_Report_Observations_ABI.ENV_T">
      <xmlPr mapId="1" xpath="/Report/Observations/ABI.ENV/T" xmlDataType="double"/>
    </xmlCellPr>
  </singleXmlCell>
  <singleXmlCell id="17" r="L26" connectionId="0">
    <xmlCellPr id="17" uniqueName="_Report_Observations_ABI.UWZ_HYD">
      <xmlPr mapId="1" xpath="/Report/Observations/ABI.UWZ/HYD" xmlDataType="double"/>
    </xmlCellPr>
  </singleXmlCell>
  <singleXmlCell id="18" r="L27" connectionId="0">
    <xmlCellPr id="18" uniqueName="_Report_Observations_ABI.ENV_HYD">
      <xmlPr mapId="1" xpath="/Report/Observations/ABI.ENV/HYD" xmlDataType="double"/>
    </xmlCellPr>
  </singleXmlCell>
  <singleXmlCell id="19" r="M26" connectionId="0">
    <xmlCellPr id="19" uniqueName="_Report_Observations_ABI.UWZ_GED_U">
      <xmlPr mapId="1" xpath="/Report/Observations/ABI.UWZ/GED_U" xmlDataType="double"/>
    </xmlCellPr>
  </singleXmlCell>
  <singleXmlCell id="20" r="K28" connectionId="0">
    <xmlCellPr id="20" uniqueName="_Report_Observations_ABI.VKR_T">
      <xmlPr mapId="1" xpath="/Report/Observations/ABI.VKR/T" xmlDataType="double"/>
    </xmlCellPr>
  </singleXmlCell>
  <singleXmlCell id="21" r="M27" connectionId="0">
    <xmlCellPr id="21" uniqueName="_Report_Observations_ABI.ENV_GED_U">
      <xmlPr mapId="1" xpath="/Report/Observations/ABI.ENV/GED_U" xmlDataType="double"/>
    </xmlCellPr>
  </singleXmlCell>
  <singleXmlCell id="22" r="L28" connectionId="0">
    <xmlCellPr id="22" uniqueName="_Report_Observations_ABI.VKR_HYD">
      <xmlPr mapId="1" xpath="/Report/Observations/ABI.VKR/HYD" xmlDataType="double"/>
    </xmlCellPr>
  </singleXmlCell>
  <singleXmlCell id="23" r="K29" connectionId="0">
    <xmlCellPr id="23" uniqueName="_Report_Observations_ABI.VKR.VAZ">
      <xmlPr mapId="1" xpath="/Report/Observations/ABI.VKR.VAZ" xmlDataType="double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printerSettings/printerSettings2.bin" Type="http://schemas.openxmlformats.org/officeDocument/2006/relationships/printerSettings"/>
<Relationship Id="rId3" Target="../drawings/vmlDrawing1.vml" Type="http://schemas.openxmlformats.org/officeDocument/2006/relationships/vmlDrawing"/>
<Relationship Id="rId4" Target="../tables/tableSingleCells1.xml" Type="http://schemas.openxmlformats.org/officeDocument/2006/relationships/tableSingleCells"/>
</Relationships>

</file>

<file path=xl/worksheets/_rels/sheet2.xml.rels><?xml version="1.0" encoding="UTF-8" standalone="yes"?>
<Relationships xmlns="http://schemas.openxmlformats.org/package/2006/relationships">
<Relationship Id="rId1" Target="../printerSettings/printerSettings3.bin" Type="http://schemas.openxmlformats.org/officeDocument/2006/relationships/printerSettings"/>
<Relationship Id="rId2" Target="../drawings/vmlDrawing2.vml" Type="http://schemas.openxmlformats.org/officeDocument/2006/relationships/vmlDrawing"/>
<Relationship Id="rId3" Target="../tables/tableSingleCells2.xml" Type="http://schemas.openxmlformats.org/officeDocument/2006/relationships/tableSingleCells"/>
<Relationship Id="rId4" Target="../drawings/drawing1.xml" Type="http://schemas.openxmlformats.org/officeDocument/2006/relationships/drawing"/>
<Relationship Id="rId5" Target="../comments10.xml" Type="http://schemas.openxmlformats.org/officeDocument/2006/relationships/comments"/>
<Relationship Id="rId6" Target="../drawings/vmlDrawing3.vml" Type="http://schemas.openxmlformats.org/officeDocument/2006/relationships/vml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37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ColWidth="11.42578125" defaultRowHeight="14.25" x14ac:dyDescent="0.2"/>
  <cols>
    <col min="1" max="1" customWidth="true" style="12" width="0.85546875" collapsed="true"/>
    <col min="2" max="2" customWidth="true" style="12" width="17.28515625" collapsed="true"/>
    <col min="3" max="3" customWidth="true" style="12" width="12.5703125" collapsed="true"/>
    <col min="4" max="5" customWidth="true" style="12" width="18.7109375" collapsed="true"/>
    <col min="6" max="6" customWidth="true" style="12" width="8.5703125" collapsed="true"/>
    <col min="7" max="7" customWidth="true" style="12" width="12.7109375" collapsed="true"/>
    <col min="8" max="8" customWidth="true" style="12" width="15.0" collapsed="true"/>
    <col min="9" max="9" customWidth="true" style="12" width="7.28515625" collapsed="true"/>
    <col min="10" max="16384" style="12" width="11.42578125" collapsed="true"/>
  </cols>
  <sheetData>
    <row r="1" spans="1:10" ht="20.100000000000001" customHeight="1" x14ac:dyDescent="0.2">
      <c r="B1" s="49" t="s">
        <v>41</v>
      </c>
      <c r="C1" s="74" t="s">
        <v>1</v>
      </c>
      <c r="G1" s="62" t="s">
        <v>65</v>
      </c>
      <c r="H1" s="91" t="s">
        <v>4</v>
      </c>
      <c r="J1" s="3" t="s">
        <v>5</v>
      </c>
    </row>
    <row r="2" spans="1:10" ht="20.100000000000001" customHeight="1" x14ac:dyDescent="0.2">
      <c r="B2" s="49" t="s">
        <v>37</v>
      </c>
      <c r="C2" s="74" t="s">
        <v>2</v>
      </c>
      <c r="G2" s="62" t="s">
        <v>3</v>
      </c>
      <c r="H2" s="77" t="s">
        <v>14</v>
      </c>
    </row>
    <row r="3" spans="1:10" ht="20.100000000000001" customHeight="1" x14ac:dyDescent="0.2">
      <c r="B3" s="76" t="s">
        <v>63</v>
      </c>
      <c r="C3" s="74" t="s">
        <v>16</v>
      </c>
    </row>
    <row r="4" spans="1:10" ht="20.100000000000001" customHeight="1" x14ac:dyDescent="0.2">
      <c r="B4" s="76" t="s">
        <v>66</v>
      </c>
      <c r="C4" s="74" t="s">
        <v>43</v>
      </c>
      <c r="D4" s="36"/>
      <c r="E4" s="36"/>
    </row>
    <row r="5" spans="1:10" ht="20.100000000000001" customHeight="1" x14ac:dyDescent="0.2">
      <c r="B5" s="75" t="s">
        <v>42</v>
      </c>
      <c r="C5" s="74" t="s">
        <v>19</v>
      </c>
      <c r="D5" s="36"/>
      <c r="E5" s="36"/>
      <c r="F5" s="25"/>
      <c r="G5" s="25"/>
      <c r="H5" s="25"/>
      <c r="I5" s="25"/>
      <c r="J5" s="25"/>
    </row>
    <row r="6" spans="1:10" s="25" customFormat="1" ht="20.100000000000001" customHeight="1" x14ac:dyDescent="0.2">
      <c r="B6" s="74"/>
      <c r="C6" s="74"/>
      <c r="D6" s="36"/>
      <c r="E6" s="36"/>
    </row>
    <row r="7" spans="1:10" s="25" customFormat="1" ht="21" customHeight="1" x14ac:dyDescent="0.2">
      <c r="B7" s="95" t="s">
        <v>20</v>
      </c>
      <c r="C7" s="95"/>
      <c r="D7" s="95"/>
      <c r="E7" s="95"/>
      <c r="F7" s="95"/>
      <c r="G7" s="95"/>
      <c r="H7" s="35"/>
    </row>
    <row r="8" spans="1:10" s="25" customFormat="1" ht="21" customHeight="1" x14ac:dyDescent="0.2">
      <c r="B8" s="96" t="s">
        <v>38</v>
      </c>
      <c r="C8" s="96"/>
      <c r="D8" s="96"/>
      <c r="E8" s="96"/>
      <c r="F8" s="96"/>
      <c r="G8" s="96"/>
      <c r="H8" s="35"/>
    </row>
    <row r="9" spans="1:10" s="25" customFormat="1" ht="21" customHeight="1" x14ac:dyDescent="0.2">
      <c r="B9" s="72" t="s">
        <v>39</v>
      </c>
      <c r="C9" s="71"/>
      <c r="D9" s="71"/>
      <c r="E9" s="71"/>
      <c r="F9" s="71"/>
      <c r="G9" s="71"/>
      <c r="H9" s="70"/>
    </row>
    <row r="10" spans="1:10" ht="27" customHeight="1" x14ac:dyDescent="0.2">
      <c r="B10" s="31"/>
    </row>
    <row r="11" spans="1:10" ht="18" customHeight="1" x14ac:dyDescent="0.2">
      <c r="A11" s="4"/>
      <c r="B11" s="5"/>
      <c r="C11" s="5"/>
      <c r="D11" s="99"/>
      <c r="E11" s="99"/>
      <c r="F11" s="99"/>
      <c r="G11" s="99"/>
      <c r="H11" s="5"/>
    </row>
    <row r="12" spans="1:10" ht="36" customHeight="1" x14ac:dyDescent="0.2">
      <c r="A12" s="4"/>
      <c r="B12" s="6" t="s">
        <v>44</v>
      </c>
      <c r="C12" s="5"/>
      <c r="D12" s="100"/>
      <c r="E12" s="100"/>
      <c r="F12" s="100"/>
      <c r="G12" s="100"/>
      <c r="H12" s="5"/>
    </row>
    <row r="13" spans="1:10" s="64" customFormat="1" ht="12.75" x14ac:dyDescent="0.2">
      <c r="D13" s="97"/>
      <c r="E13" s="97"/>
      <c r="F13" s="97"/>
      <c r="G13" s="97"/>
    </row>
    <row r="14" spans="1:10" s="64" customFormat="1" ht="12.75" hidden="1" x14ac:dyDescent="0.2">
      <c r="D14" s="97"/>
      <c r="E14" s="97"/>
      <c r="F14" s="97"/>
      <c r="G14" s="97"/>
    </row>
    <row r="15" spans="1:10" s="64" customFormat="1" ht="12.75" hidden="1" x14ac:dyDescent="0.2">
      <c r="D15" s="97"/>
      <c r="E15" s="97"/>
      <c r="F15" s="97"/>
      <c r="G15" s="97"/>
    </row>
    <row r="16" spans="1:10" s="64" customFormat="1" ht="12.75" hidden="1" x14ac:dyDescent="0.2">
      <c r="D16" s="97"/>
      <c r="E16" s="97"/>
      <c r="F16" s="97"/>
      <c r="G16" s="97"/>
    </row>
    <row r="17" spans="1:16" s="64" customFormat="1" ht="12.75" hidden="1" x14ac:dyDescent="0.2">
      <c r="D17" s="97"/>
      <c r="E17" s="97"/>
      <c r="F17" s="97"/>
      <c r="G17" s="97"/>
    </row>
    <row r="18" spans="1:16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6.5" customHeight="1" x14ac:dyDescent="0.2">
      <c r="B19" s="6"/>
      <c r="C19" s="5"/>
      <c r="D19" s="7"/>
      <c r="E19" s="7"/>
      <c r="F19" s="7"/>
      <c r="G19" s="7"/>
      <c r="H19" s="5"/>
    </row>
    <row r="20" spans="1:16" ht="16.5" customHeight="1" x14ac:dyDescent="0.2">
      <c r="B20" s="6" t="s">
        <v>60</v>
      </c>
      <c r="C20" s="94"/>
      <c r="D20" s="7" t="s">
        <v>61</v>
      </c>
      <c r="E20" s="7" t="s">
        <v>62</v>
      </c>
      <c r="F20" s="7"/>
      <c r="G20" s="7"/>
      <c r="H20" s="5"/>
    </row>
    <row r="21" spans="1:16" ht="16.5" customHeight="1" x14ac:dyDescent="0.2">
      <c r="B21" s="92"/>
      <c r="C21" s="92" t="s">
        <v>45</v>
      </c>
      <c r="D21" s="92">
        <f>Validation!B5</f>
      </c>
      <c r="E21" s="92"/>
      <c r="F21" s="7"/>
      <c r="G21" s="7"/>
      <c r="H21" s="5"/>
    </row>
    <row r="22">
      <c r="C22" t="s">
        <v>37</v>
      </c>
      <c r="D22">
        <f>Validation!B9</f>
      </c>
    </row>
    <row r="23" spans="1:16" ht="16.5" customHeight="1" x14ac:dyDescent="0.2">
      <c r="B23" s="6"/>
      <c r="C23" s="5"/>
      <c r="D23" s="7"/>
      <c r="E23" s="7"/>
      <c r="F23" s="7"/>
      <c r="G23" s="7"/>
      <c r="H23" s="5"/>
      <c r="P23" s="2"/>
    </row>
    <row r="24" spans="1:16" s="25" customFormat="1" ht="42" customHeight="1" x14ac:dyDescent="0.2">
      <c r="B24" s="102" t="s">
        <v>40</v>
      </c>
      <c r="C24" s="103"/>
      <c r="D24" s="103"/>
      <c r="E24" s="103"/>
      <c r="F24" s="103"/>
      <c r="G24" s="103"/>
      <c r="H24" s="104"/>
    </row>
    <row r="25" spans="1:16" s="25" customFormat="1" x14ac:dyDescent="0.2">
      <c r="B25" s="16"/>
      <c r="C25" s="16"/>
      <c r="D25" s="16"/>
      <c r="E25" s="16"/>
      <c r="F25" s="16"/>
      <c r="G25" s="16"/>
      <c r="H25" s="16"/>
    </row>
    <row r="26" spans="1:16" s="25" customFormat="1" ht="21" customHeight="1" x14ac:dyDescent="0.2">
      <c r="B26" s="101" t="s">
        <v>21</v>
      </c>
      <c r="C26" s="101"/>
      <c r="D26" s="101"/>
      <c r="E26" s="101"/>
      <c r="F26" s="101"/>
      <c r="G26" s="101"/>
      <c r="H26" s="101"/>
    </row>
    <row r="27" spans="1:16" s="25" customFormat="1" x14ac:dyDescent="0.2">
      <c r="B27" s="19" t="s">
        <v>13</v>
      </c>
      <c r="C27" s="34"/>
      <c r="D27" s="34"/>
      <c r="E27" s="34"/>
      <c r="F27" s="34"/>
      <c r="G27" s="34"/>
      <c r="H27" s="34"/>
    </row>
    <row r="28" spans="1:16" s="25" customFormat="1" ht="21" customHeight="1" x14ac:dyDescent="0.2">
      <c r="B28" s="98" t="s">
        <v>11</v>
      </c>
      <c r="C28" s="98"/>
      <c r="D28" s="98"/>
      <c r="E28" s="98"/>
      <c r="F28" s="98"/>
      <c r="G28" s="98"/>
      <c r="H28" s="98"/>
    </row>
    <row r="29" spans="1:16" x14ac:dyDescent="0.2">
      <c r="B29" s="98" t="str">
        <f><![CDATA["unter Angabe Ihres Codes ("&H1&"), der Erhebung ("&B1&") und des Stichdatums ("&IF(ISTEXT(H2),H2,DAY(H2)&"."&MONTH(H2)&"."&YEAR(H2))&")."]]></f>
        <v>unter Angabe Ihres Codes (XXXXXX), der Erhebung (JAHR_KEA) und des Stichdatums (TT.MM.JJJJ).</v>
      </c>
      <c r="C29" s="98"/>
      <c r="D29" s="98"/>
      <c r="E29" s="98"/>
      <c r="F29" s="98"/>
      <c r="G29" s="98"/>
      <c r="H29" s="98"/>
    </row>
    <row r="30" spans="1:16" ht="15" customHeight="1" x14ac:dyDescent="0.2">
      <c r="B30" s="8"/>
      <c r="C30" s="9"/>
      <c r="D30" s="9"/>
      <c r="E30" s="9"/>
      <c r="F30" s="9"/>
      <c r="G30" s="9"/>
      <c r="H30" s="9"/>
    </row>
    <row r="31" spans="1:16" ht="21" customHeight="1" x14ac:dyDescent="0.2">
      <c r="B31" s="13" t="s">
        <v>0</v>
      </c>
      <c r="C31" s="15"/>
      <c r="D31" s="15"/>
      <c r="E31" s="15"/>
      <c r="F31" s="10" t="s">
        <v>10</v>
      </c>
      <c r="G31" s="14"/>
      <c r="H31" s="17" t="str">
        <f>HYPERLINK("mailto:forms@snb.ch?subject="&amp;H34&amp;" Formularbestellung","forms@snb.ch")</f>
        <v>forms@snb.ch</v>
      </c>
    </row>
    <row r="32" spans="1:16" x14ac:dyDescent="0.2">
      <c r="B32" s="13" t="s">
        <v>7</v>
      </c>
      <c r="C32" s="15"/>
      <c r="D32" s="15"/>
      <c r="E32" s="15"/>
      <c r="F32" s="11" t="s">
        <v>9</v>
      </c>
      <c r="G32" s="14"/>
      <c r="H32" s="17" t="str">
        <f>HYPERLINK("mailto:statistik.erhebungen@snb.ch?subject="&amp;H34&amp;" Anfrage","statistik.erhebungen@snb.ch")</f>
        <v>statistik.erhebungen@snb.ch</v>
      </c>
    </row>
    <row r="33" spans="2:11" x14ac:dyDescent="0.2">
      <c r="B33" s="13" t="s">
        <v>8</v>
      </c>
      <c r="C33" s="15"/>
      <c r="D33" s="15"/>
      <c r="E33" s="15"/>
      <c r="F33" s="11"/>
      <c r="G33" s="15"/>
      <c r="H33" s="17"/>
      <c r="K33" s="1"/>
    </row>
    <row r="34" spans="2:11" x14ac:dyDescent="0.2">
      <c r="B34" s="13" t="s">
        <v>12</v>
      </c>
      <c r="C34" s="15"/>
      <c r="D34" s="15"/>
      <c r="E34" s="15"/>
      <c r="F34" s="11" t="s">
        <v>6</v>
      </c>
      <c r="G34" s="15"/>
      <c r="H34" s="11" t="str">
        <f><![CDATA[H1&" "&""&B1&" "&IF(ISTEXT(H2),H2,DAY(H2)&"."&MONTH(H2)&"."&YEAR(H2))]]></f>
        <v>XXXXXX JAHR_KEA TT.MM.JJJJ</v>
      </c>
      <c r="K34" s="1"/>
    </row>
    <row r="35" spans="2:11" x14ac:dyDescent="0.2">
      <c r="B35" s="13" t="s">
        <v>64</v>
      </c>
      <c r="C35" s="15"/>
      <c r="D35" s="15"/>
      <c r="E35" s="15"/>
    </row>
    <row r="36" spans="2:11" x14ac:dyDescent="0.2">
      <c r="B36" s="13"/>
      <c r="C36" s="15"/>
      <c r="D36" s="15"/>
      <c r="E36" s="15"/>
      <c r="F36" s="15"/>
      <c r="G36" s="15"/>
      <c r="H36" s="15"/>
    </row>
    <row r="37" spans="2:11" ht="12.95" customHeight="1" x14ac:dyDescent="0.2">
      <c r="C37" s="18"/>
      <c r="D37" s="18"/>
      <c r="E37" s="18"/>
      <c r="F37" s="18"/>
      <c r="G37" s="18"/>
      <c r="H37" s="18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29:H29"/>
    <mergeCell ref="D17:G17"/>
    <mergeCell ref="D11:G11"/>
    <mergeCell ref="D12:G12"/>
    <mergeCell ref="D13:G13"/>
    <mergeCell ref="D14:G14"/>
    <mergeCell ref="B26:H26"/>
    <mergeCell ref="B24:H24"/>
    <mergeCell ref="B7:G7"/>
    <mergeCell ref="B8:G8"/>
    <mergeCell ref="D15:G15"/>
    <mergeCell ref="D16:G16"/>
    <mergeCell ref="B28:H28"/>
  </mergeCells>
  <conditionalFormatting sqref="D12:G12">
    <cfRule type="containsBlanks" dxfId="2" priority="5">
      <formula>LEN(TRIM(D12))=0</formula>
    </cfRule>
  </conditionalFormatting>
  <conditionalFormatting sqref="H2">
    <cfRule type="containsText" dxfId="1" priority="2" operator="containsText" text="TT.MM.JJJJ">
      <formula>NOT(ISERROR(SEARCH("TT.MM.JJJJ",H2)))</formula>
    </cfRule>
  </conditionalFormatting>
  <conditionalFormatting sqref="H1">
    <cfRule type="cellIs" dxfId="0" priority="1" operator="equal">
      <formula>"XXXXXX"</formula>
    </cfRule>
  </conditionalFormatting>
  <conditionalFormatting sqref="D21:D22">
    <cfRule type="expression" dxfId="15" priority="4">
      <formula>AND(D21=0,NOT(ISBLANK(D21)))</formula>
    </cfRule>
    <cfRule type="expression" dxfId="16" priority="5">
      <formula>D21&gt;0</formula>
    </cfRule>
  </conditionalFormatting>
  <conditionalFormatting sqref="D21:E22">
    <cfRule type="expression" dxfId="17" priority="6">
      <formula>AND(D21=0,NOT(ISBLANK(D21)))</formula>
    </cfRule>
    <cfRule type="expression" dxfId="18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 verticalCentered="1"/>
  <pageMargins left="0.62992125984251968" right="0.6692913385826772" top="1.1417322834645669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11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customWidth="true" width="14.78125" collapsed="true"/>
    <col min="2" max="2" customWidth="true" width="24.78125" collapsed="true"/>
    <col min="3" max="3" customWidth="true" width="40.78125" collapsed="true"/>
    <col min="4" max="4" customWidth="true" width="50.78125" collapsed="true"/>
    <col min="5" max="5" customWidth="true" width="50.78125" collapsed="true"/>
    <col min="6" max="6" customWidth="true" width="14.78125" collapsed="true"/>
  </cols>
  <sheetData>
    <row r="1">
      <c r="A1" t="s" s="110">
        <v>60</v>
      </c>
    </row>
    <row r="4">
      <c r="A4" t="s" s="109">
        <v>45</v>
      </c>
    </row>
    <row r="5">
      <c r="A5" t="s">
        <v>91</v>
      </c>
      <c r="B5">
        <f>B9</f>
      </c>
    </row>
    <row r="6">
      <c r="A6" t="s">
        <v>92</v>
      </c>
    </row>
    <row r="8">
      <c r="A8" t="s" s="109">
        <v>37</v>
      </c>
    </row>
    <row r="9">
      <c r="A9" t="s">
        <v>91</v>
      </c>
      <c r="B9">
        <f>COUNTIFS(F13:F18,"*ERROR*")</f>
      </c>
    </row>
    <row r="12">
      <c r="A12" t="s">
        <v>67</v>
      </c>
      <c r="B12" t="s">
        <v>68</v>
      </c>
      <c r="C12" t="s">
        <v>69</v>
      </c>
      <c r="D12" t="s">
        <v>70</v>
      </c>
      <c r="E12" t="s">
        <v>71</v>
      </c>
      <c r="F12" t="s">
        <v>72</v>
      </c>
    </row>
    <row r="13">
      <c r="A13" t="s" s="112">
        <v>37</v>
      </c>
      <c r="B13" t="s" s="111">
        <v>73</v>
      </c>
      <c r="C13" t="s" s="112">
        <v>74</v>
      </c>
      <c r="D13" t="s" s="112">
        <v>75</v>
      </c>
      <c r="E13" t="s" s="112">
        <v>76</v>
      </c>
      <c r="F13" s="112">
        <f>IF(ABS('JE304'!K21-SUM('JE304'!K23,'JE304'!K22,'JE304'!K25,'JE304'!K24))&lt;=0.5,"OK","ERROR")</f>
      </c>
    </row>
    <row r="14">
      <c r="A14" t="s" s="112">
        <v>37</v>
      </c>
      <c r="B14" t="s" s="111">
        <v>77</v>
      </c>
      <c r="C14" t="s" s="112">
        <v>78</v>
      </c>
      <c r="D14" t="s" s="112">
        <v>79</v>
      </c>
      <c r="E14" t="s" s="112">
        <v>80</v>
      </c>
      <c r="F14" s="112">
        <f>IF(ABS('JE304'!K28-SUM('JE304'!K30,'JE304'!K31,'JE304'!K29))&lt;=0.5,"OK","ERROR")</f>
      </c>
    </row>
    <row r="15">
      <c r="A15" t="s" s="112">
        <v>37</v>
      </c>
      <c r="B15" t="s" s="111">
        <v>81</v>
      </c>
      <c r="C15" t="s" s="112">
        <v>82</v>
      </c>
      <c r="D15" t="s" s="112">
        <v>83</v>
      </c>
      <c r="E15" t="s" s="112">
        <v>84</v>
      </c>
      <c r="F15" s="112">
        <f>IF('JE304'!K21-SUM('JE304'!M21,'JE304'!L21)&gt;=-0.5,"OK","ERROR")</f>
      </c>
    </row>
    <row r="16">
      <c r="A16" t="s" s="112">
        <v>37</v>
      </c>
      <c r="B16" t="s" s="111">
        <v>81</v>
      </c>
      <c r="C16" t="s" s="112">
        <v>82</v>
      </c>
      <c r="D16" t="s" s="112">
        <v>85</v>
      </c>
      <c r="E16" t="s" s="112">
        <v>86</v>
      </c>
      <c r="F16" s="112">
        <f>IF('JE304'!K26-SUM('JE304'!M26,'JE304'!L26)&gt;=-0.5,"OK","ERROR")</f>
      </c>
    </row>
    <row r="17">
      <c r="A17" t="s" s="112">
        <v>37</v>
      </c>
      <c r="B17" t="s" s="111">
        <v>81</v>
      </c>
      <c r="C17" t="s" s="112">
        <v>82</v>
      </c>
      <c r="D17" t="s" s="112">
        <v>87</v>
      </c>
      <c r="E17" t="s" s="112">
        <v>88</v>
      </c>
      <c r="F17" s="112">
        <f>IF('JE304'!K27-SUM('JE304'!M27,'JE304'!L27)&gt;=-0.5,"OK","ERROR")</f>
      </c>
    </row>
    <row r="18">
      <c r="A18" t="s" s="112">
        <v>37</v>
      </c>
      <c r="B18" t="s" s="111">
        <v>81</v>
      </c>
      <c r="C18" t="s" s="112">
        <v>82</v>
      </c>
      <c r="D18" t="s" s="112">
        <v>89</v>
      </c>
      <c r="E18" t="s" s="112">
        <v>90</v>
      </c>
      <c r="F18" s="112">
        <f>IF('JE304'!K28-SUM('JE304'!M28,'JE304'!L28)&gt;=-0.5,"OK","ERROR")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12:F18"/>
  <conditionalFormatting sqref="B9 B5">
    <cfRule type="expression" dxfId="3" priority="1">
      <formula>AND(B5=0,NOT(ISBLANK(B5)))</formula>
    </cfRule>
    <cfRule type="expression" dxfId="4" priority="2">
      <formula>B5&gt;0</formula>
    </cfRule>
  </conditionalFormatting>
  <hyperlinks>
    <hyperlink location="Validation_K001_JE304_K21_0" ref="B13"/>
    <hyperlink location="Validation_K002_JE304_K28_0" ref="B14"/>
    <hyperlink location="Validation_D001_JE304_K21_0" ref="B15"/>
    <hyperlink location="Validation_D001_JE304_K26_0" ref="B16"/>
    <hyperlink location="Validation_D001_JE304_K27_0" ref="B17"/>
    <hyperlink location="Validation_D001_JE304_K28_0" ref="B18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customWidth="true" width="30.78125" collapsed="false"/>
    <col min="2" max="2" customWidth="true" width="50.78125" collapsed="false"/>
    <col min="3" max="3" customWidth="true" width="30.78125" collapsed="false"/>
  </cols>
  <sheetData>
    <row r="1">
      <c r="A1" t="s" s="115">
        <v>93</v>
      </c>
    </row>
    <row r="3">
      <c r="A3" t="s" s="114">
        <v>67</v>
      </c>
      <c r="B3" t="s" s="114">
        <v>94</v>
      </c>
      <c r="C3" t="s" s="114">
        <v>95</v>
      </c>
    </row>
    <row r="4">
      <c r="A4" t="s">
        <v>37</v>
      </c>
      <c r="B4" t="s">
        <v>96</v>
      </c>
      <c r="C4" t="s" s="116">
        <v>97</v>
      </c>
    </row>
    <row r="5">
      <c r="A5" t="s">
        <v>37</v>
      </c>
      <c r="B5" t="s">
        <v>98</v>
      </c>
      <c r="C5" t="s" s="116">
        <v>99</v>
      </c>
    </row>
    <row r="6">
      <c r="A6" t="s">
        <v>37</v>
      </c>
      <c r="B6" t="s">
        <v>100</v>
      </c>
      <c r="C6" t="s" s="116">
        <v>101</v>
      </c>
    </row>
    <row r="7">
      <c r="A7" t="s">
        <v>37</v>
      </c>
      <c r="B7" t="s">
        <v>102</v>
      </c>
      <c r="C7" t="s" s="116">
        <v>103</v>
      </c>
    </row>
    <row r="8">
      <c r="A8" t="s">
        <v>37</v>
      </c>
      <c r="B8" t="s">
        <v>104</v>
      </c>
      <c r="C8" t="s" s="116">
        <v>105</v>
      </c>
    </row>
    <row r="9">
      <c r="A9" t="s">
        <v>37</v>
      </c>
      <c r="B9" t="s">
        <v>106</v>
      </c>
      <c r="C9" t="s" s="116">
        <v>107</v>
      </c>
    </row>
    <row r="10">
      <c r="A10" t="s">
        <v>37</v>
      </c>
      <c r="B10" t="s">
        <v>108</v>
      </c>
      <c r="C10" t="s" s="116">
        <v>109</v>
      </c>
    </row>
    <row r="11">
      <c r="A11" t="s">
        <v>37</v>
      </c>
      <c r="B11" t="s">
        <v>110</v>
      </c>
      <c r="C11" t="s" s="116">
        <v>111</v>
      </c>
    </row>
    <row r="12">
      <c r="A12" t="s">
        <v>37</v>
      </c>
      <c r="B12" t="s">
        <v>112</v>
      </c>
      <c r="C12" t="s" s="116">
        <v>113</v>
      </c>
    </row>
    <row r="13">
      <c r="A13" t="s">
        <v>37</v>
      </c>
      <c r="B13" t="s">
        <v>114</v>
      </c>
      <c r="C13" t="s" s="116">
        <v>115</v>
      </c>
    </row>
    <row r="14">
      <c r="A14" t="s">
        <v>37</v>
      </c>
      <c r="B14" t="s">
        <v>116</v>
      </c>
      <c r="C14" t="s" s="116">
        <v>117</v>
      </c>
    </row>
    <row r="15">
      <c r="A15" t="s">
        <v>37</v>
      </c>
      <c r="B15" t="s">
        <v>118</v>
      </c>
      <c r="C15" t="s" s="116">
        <v>119</v>
      </c>
    </row>
    <row r="16">
      <c r="A16" t="s">
        <v>37</v>
      </c>
      <c r="B16" t="s">
        <v>120</v>
      </c>
      <c r="C16" t="s" s="116">
        <v>121</v>
      </c>
    </row>
    <row r="17">
      <c r="A17" t="s">
        <v>37</v>
      </c>
      <c r="B17" t="s">
        <v>122</v>
      </c>
      <c r="C17" t="s" s="116">
        <v>123</v>
      </c>
    </row>
    <row r="18">
      <c r="A18" t="s">
        <v>37</v>
      </c>
      <c r="B18" t="s">
        <v>124</v>
      </c>
      <c r="C18" t="s" s="116">
        <v>125</v>
      </c>
    </row>
    <row r="19">
      <c r="A19" t="s">
        <v>37</v>
      </c>
      <c r="B19" t="s">
        <v>126</v>
      </c>
      <c r="C19" t="s" s="116">
        <v>127</v>
      </c>
    </row>
    <row r="20">
      <c r="A20" t="s">
        <v>37</v>
      </c>
      <c r="B20" t="s">
        <v>128</v>
      </c>
      <c r="C20" t="s" s="116">
        <v>129</v>
      </c>
    </row>
    <row r="21">
      <c r="A21" t="s">
        <v>37</v>
      </c>
      <c r="B21" t="s">
        <v>130</v>
      </c>
      <c r="C21" t="s" s="116">
        <v>131</v>
      </c>
    </row>
    <row r="22">
      <c r="A22" t="s">
        <v>37</v>
      </c>
      <c r="B22" t="s">
        <v>132</v>
      </c>
      <c r="C22" t="s" s="116">
        <v>133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22"/>
  <hyperlinks>
    <hyperlink location="'JE304'!K21" ref="C4"/>
    <hyperlink location="'JE304'!L21" ref="C5"/>
    <hyperlink location="'JE304'!M21" ref="C6"/>
    <hyperlink location="'JE304'!K22" ref="C7"/>
    <hyperlink location="'JE304'!K23" ref="C8"/>
    <hyperlink location="'JE304'!K24" ref="C9"/>
    <hyperlink location="'JE304'!K25" ref="C10"/>
    <hyperlink location="'JE304'!K26" ref="C11"/>
    <hyperlink location="'JE304'!L26" ref="C12"/>
    <hyperlink location="'JE304'!M26" ref="C13"/>
    <hyperlink location="'JE304'!K27" ref="C14"/>
    <hyperlink location="'JE304'!L27" ref="C15"/>
    <hyperlink location="'JE304'!M27" ref="C16"/>
    <hyperlink location="'JE304'!K28" ref="C17"/>
    <hyperlink location="'JE304'!L28" ref="C18"/>
    <hyperlink location="'JE304'!M28" ref="C19"/>
    <hyperlink location="'JE304'!K29" ref="C20"/>
    <hyperlink location="'JE304'!K30" ref="C21"/>
    <hyperlink location="'JE304'!K31" ref="C22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X68"/>
  <sheetViews>
    <sheetView showGridLines="0" showRowColHeaders="0" showZeros="true" topLeftCell="B1" zoomScale="80" zoomScaleNormal="80" workbookViewId="0">
      <selection activeCell="K21" sqref="K21"/>
    </sheetView>
  </sheetViews>
  <sheetFormatPr baseColWidth="10" defaultColWidth="11.5703125" defaultRowHeight="12.75" x14ac:dyDescent="0.2"/>
  <cols>
    <col min="1" max="1" customWidth="true" hidden="true" style="20" width="1.85546875" collapsed="true"/>
    <col min="2" max="2" bestFit="true" customWidth="true" style="20" width="13.42578125" collapsed="true"/>
    <col min="3" max="3" customWidth="true" hidden="true" style="20" width="9.7109375" collapsed="true"/>
    <col min="4" max="4" customWidth="true" style="20" width="58.85546875" collapsed="true"/>
    <col min="5" max="5" customWidth="true" hidden="true" style="20" width="4.7109375" collapsed="true"/>
    <col min="6" max="6" customWidth="true" style="20" width="4.7109375" collapsed="true"/>
    <col min="7" max="9" customWidth="true" hidden="true" style="50" width="3.5703125" collapsed="true"/>
    <col min="10" max="10" customWidth="true" hidden="true" style="20" width="15.7109375" collapsed="true"/>
    <col min="11" max="11" bestFit="true" customWidth="true" style="20" width="21.28515625" collapsed="true"/>
    <col min="12" max="13" customWidth="true" style="20" width="21.28515625" collapsed="true"/>
    <col min="14" max="14" customWidth="true" style="20" width="1.7109375" collapsed="true"/>
    <col min="15" max="15" customWidth="true" style="20" width="9.5703125" collapsed="true"/>
    <col min="16" max="23" customWidth="true" style="20" width="11.85546875" collapsed="true"/>
    <col min="24" max="24" customWidth="true" style="81" width="11.85546875" collapsed="true"/>
    <col min="25" max="25" customWidth="true" style="20" width="11.85546875" collapsed="true"/>
    <col min="26" max="16384" style="20" width="11.5703125" collapsed="true"/>
  </cols>
  <sheetData>
    <row r="1" spans="1:24" ht="21.95" customHeight="1" x14ac:dyDescent="0.25">
      <c r="A1" s="21"/>
      <c r="B1" s="49" t="str">
        <f>I_ReportName</f>
        <v>JAHR_KEA</v>
      </c>
      <c r="D1" s="16" t="s">
        <v>1</v>
      </c>
      <c r="E1" s="21"/>
      <c r="H1" s="51"/>
      <c r="I1" s="51"/>
      <c r="K1" s="66" t="s">
        <v>20</v>
      </c>
      <c r="L1" s="66"/>
      <c r="M1" s="66"/>
      <c r="P1" s="28"/>
      <c r="Q1" s="28"/>
      <c r="R1" s="28"/>
      <c r="S1" s="28"/>
    </row>
    <row r="2" spans="1:24" ht="21.95" customHeight="1" x14ac:dyDescent="0.25">
      <c r="A2" s="21"/>
      <c r="B2" s="49" t="s">
        <v>37</v>
      </c>
      <c r="D2" s="16" t="s">
        <v>15</v>
      </c>
      <c r="E2" s="21"/>
      <c r="H2" s="51"/>
      <c r="I2" s="51"/>
      <c r="K2" s="67" t="s">
        <v>38</v>
      </c>
      <c r="L2" s="67"/>
      <c r="M2" s="67"/>
      <c r="P2" s="29"/>
      <c r="Q2" s="29"/>
      <c r="R2" s="29"/>
      <c r="S2" s="29"/>
    </row>
    <row r="3" spans="1:24" ht="21.95" customHeight="1" x14ac:dyDescent="0.25">
      <c r="A3" s="21"/>
      <c r="B3" s="49" t="str">
        <f>I_SubjectId</f>
        <v>XXXXXX</v>
      </c>
      <c r="D3" s="16" t="s">
        <v>65</v>
      </c>
      <c r="E3" s="21"/>
      <c r="H3" s="51"/>
      <c r="I3" s="51"/>
      <c r="K3" s="42" t="s">
        <v>22</v>
      </c>
      <c r="L3" s="42"/>
      <c r="M3" s="42"/>
      <c r="P3" s="30"/>
      <c r="Q3" s="30"/>
      <c r="R3" s="30"/>
      <c r="S3" s="30"/>
    </row>
    <row r="4" spans="1:24" ht="21.95" customHeight="1" x14ac:dyDescent="0.2">
      <c r="A4" s="24"/>
      <c r="B4" s="93" t="str">
        <f>I_ReferDate</f>
        <v>TT.MM.JJJJ</v>
      </c>
      <c r="D4" s="16" t="s">
        <v>3</v>
      </c>
      <c r="E4" s="24"/>
      <c r="H4" s="51"/>
      <c r="I4" s="51"/>
      <c r="K4" s="47"/>
      <c r="L4" s="47"/>
      <c r="M4" s="47"/>
    </row>
    <row r="5" spans="1:24" s="26" customFormat="1" ht="20.100000000000001" customHeight="1" x14ac:dyDescent="0.2">
      <c r="A5" s="81"/>
      <c r="B5" s="81">
        <f>COUNTIFS(P21:P28,"*ERROR*")+COUNTIFS(K34:K35,"*ERROR*")</f>
      </c>
      <c r="C5" s="81"/>
      <c r="D5" s="16" t="s">
        <v>61</v>
      </c>
      <c r="E5" s="81"/>
      <c r="F5" s="81"/>
      <c r="G5" s="52"/>
      <c r="H5" s="53"/>
      <c r="I5" s="53"/>
      <c r="J5" s="81"/>
      <c r="K5" s="81" t="s">
        <v>18</v>
      </c>
      <c r="L5" s="81"/>
      <c r="M5" s="81"/>
      <c r="N5" s="81"/>
      <c r="U5" s="20"/>
      <c r="V5" s="20"/>
      <c r="W5" s="20"/>
      <c r="X5" s="81"/>
    </row>
    <row r="6" spans="1:24" ht="20.100000000000001" customHeight="1" x14ac:dyDescent="0.2">
      <c r="A6" s="81"/>
      <c r="B6" s="81">
        <f>COUNTIFS(P21:P28,"*WARNING*")+COUNTIFS(K34:K35,"*WARNING*")</f>
      </c>
      <c r="C6" s="81"/>
      <c r="D6" s="16" t="s">
        <v>62</v>
      </c>
      <c r="E6" s="81"/>
      <c r="F6" s="81"/>
      <c r="G6" s="53"/>
      <c r="H6" s="53"/>
      <c r="I6" s="53"/>
      <c r="J6" s="81"/>
      <c r="K6" s="81"/>
      <c r="L6" s="81"/>
      <c r="M6" s="81"/>
      <c r="N6" s="81"/>
    </row>
    <row r="7" spans="1:24" ht="15" hidden="1" customHeight="1" x14ac:dyDescent="0.2">
      <c r="A7" s="81"/>
      <c r="B7" s="81"/>
      <c r="C7" s="81"/>
      <c r="D7" s="81"/>
      <c r="E7" s="81"/>
      <c r="F7" s="81"/>
      <c r="G7" s="53"/>
      <c r="H7" s="53"/>
      <c r="I7" s="53"/>
      <c r="J7" s="81"/>
      <c r="K7" s="81"/>
      <c r="L7" s="81"/>
      <c r="M7" s="81"/>
      <c r="N7" s="81"/>
    </row>
    <row r="8" spans="1:24" ht="15" hidden="1" customHeight="1" x14ac:dyDescent="0.2">
      <c r="A8" s="81"/>
      <c r="B8" s="81"/>
      <c r="C8" s="81"/>
      <c r="D8" s="81"/>
      <c r="E8" s="81"/>
      <c r="F8" s="81"/>
      <c r="G8" s="53"/>
      <c r="H8" s="53"/>
      <c r="I8" s="53"/>
      <c r="J8" s="81"/>
      <c r="K8" s="81"/>
      <c r="L8" s="81"/>
      <c r="M8" s="81"/>
      <c r="N8" s="81"/>
    </row>
    <row r="9" spans="1:24" ht="15" hidden="1" customHeight="1" x14ac:dyDescent="0.2">
      <c r="A9" s="89"/>
      <c r="B9" s="89"/>
      <c r="C9" s="89"/>
      <c r="D9" s="89"/>
      <c r="E9" s="89"/>
      <c r="F9" s="89"/>
      <c r="G9" s="53"/>
      <c r="H9" s="53"/>
      <c r="I9" s="53"/>
      <c r="J9" s="89"/>
      <c r="K9" s="89"/>
      <c r="L9" s="89"/>
      <c r="M9" s="89"/>
      <c r="N9" s="89"/>
      <c r="X9" s="89"/>
    </row>
    <row r="10" spans="1:24" ht="15" hidden="1" customHeight="1" x14ac:dyDescent="0.2">
      <c r="A10" s="81"/>
      <c r="B10" s="81"/>
      <c r="C10" s="81"/>
      <c r="D10" s="81"/>
      <c r="E10" s="81"/>
      <c r="F10" s="81"/>
      <c r="G10" s="53"/>
      <c r="H10" s="53"/>
      <c r="I10" s="53"/>
      <c r="J10" s="81"/>
      <c r="K10" s="81"/>
      <c r="L10" s="81"/>
      <c r="M10" s="81"/>
      <c r="N10" s="81"/>
    </row>
    <row r="11" spans="1:24" ht="15" hidden="1" customHeight="1" x14ac:dyDescent="0.2">
      <c r="A11" s="81"/>
      <c r="B11" s="81"/>
      <c r="C11" s="81"/>
      <c r="D11" s="81"/>
      <c r="E11" s="81"/>
      <c r="F11" s="81"/>
      <c r="G11" s="53"/>
      <c r="H11" s="53"/>
      <c r="I11" s="53"/>
      <c r="J11" s="81"/>
      <c r="K11" s="81"/>
      <c r="L11" s="81"/>
      <c r="M11" s="81"/>
      <c r="N11" s="81"/>
    </row>
    <row r="12" spans="1:24" ht="15" hidden="1" customHeight="1" x14ac:dyDescent="0.2">
      <c r="A12" s="81"/>
      <c r="B12" s="81"/>
      <c r="C12" s="81"/>
      <c r="D12" s="81"/>
      <c r="E12" s="81"/>
      <c r="F12" s="81"/>
      <c r="G12" s="53"/>
      <c r="H12" s="53"/>
      <c r="I12" s="53"/>
      <c r="J12" s="81"/>
      <c r="K12" s="81"/>
      <c r="L12" s="81"/>
      <c r="M12" s="81"/>
      <c r="N12" s="81"/>
    </row>
    <row r="13" spans="1:24" ht="15" hidden="1" customHeight="1" x14ac:dyDescent="0.2">
      <c r="A13" s="81"/>
      <c r="B13" s="81"/>
      <c r="C13" s="81"/>
      <c r="D13" s="81"/>
      <c r="E13" s="81"/>
      <c r="F13" s="81"/>
      <c r="G13" s="53"/>
      <c r="H13" s="53"/>
      <c r="I13" s="53"/>
      <c r="J13" s="81"/>
      <c r="K13" s="81"/>
      <c r="L13" s="81"/>
      <c r="M13" s="81"/>
      <c r="N13" s="81"/>
    </row>
    <row r="14" spans="1:24" ht="15" hidden="1" customHeight="1" x14ac:dyDescent="0.2">
      <c r="A14" s="81"/>
      <c r="B14" s="81"/>
      <c r="C14" s="81"/>
      <c r="D14" s="81"/>
      <c r="E14" s="81"/>
      <c r="F14" s="81"/>
      <c r="G14" s="53"/>
      <c r="H14" s="53"/>
      <c r="I14" s="53"/>
      <c r="J14" s="81"/>
      <c r="K14" s="81"/>
      <c r="L14" s="81"/>
      <c r="M14" s="81"/>
      <c r="N14" s="81"/>
    </row>
    <row r="15" spans="1:24" ht="15" customHeight="1" x14ac:dyDescent="0.2">
      <c r="A15" s="81"/>
      <c r="B15" s="81"/>
      <c r="C15" s="81"/>
      <c r="D15" s="81"/>
      <c r="E15" s="81"/>
      <c r="F15" s="81"/>
      <c r="G15" s="53"/>
      <c r="H15" s="53"/>
      <c r="I15" s="53"/>
      <c r="J15" s="81"/>
      <c r="K15" s="81"/>
      <c r="L15" s="81"/>
      <c r="M15" s="81"/>
      <c r="N15" s="81"/>
    </row>
    <row r="16" spans="1:24" ht="25.5" customHeight="1" x14ac:dyDescent="0.2">
      <c r="A16" s="32"/>
      <c r="B16" s="32"/>
      <c r="C16" s="32"/>
      <c r="D16" s="33"/>
      <c r="E16" s="32"/>
      <c r="F16" s="40"/>
      <c r="G16" s="54"/>
      <c r="H16" s="54"/>
      <c r="I16" s="54"/>
      <c r="J16" s="32"/>
      <c r="K16" s="105" t="s">
        <v>45</v>
      </c>
      <c r="L16" s="107" t="s">
        <v>23</v>
      </c>
      <c r="M16" s="108"/>
      <c r="N16" s="33"/>
    </row>
    <row r="17" spans="1:24" ht="33" customHeight="1" x14ac:dyDescent="0.2">
      <c r="A17" s="24"/>
      <c r="B17" s="24"/>
      <c r="C17" s="24"/>
      <c r="D17" s="37"/>
      <c r="E17" s="24"/>
      <c r="F17" s="41"/>
      <c r="G17" s="55"/>
      <c r="H17" s="55"/>
      <c r="I17" s="55"/>
      <c r="J17" s="24"/>
      <c r="K17" s="106"/>
      <c r="L17" s="63" t="s">
        <v>24</v>
      </c>
      <c r="M17" s="73" t="s">
        <v>25</v>
      </c>
      <c r="N17" s="37"/>
    </row>
    <row r="18" spans="1:24" x14ac:dyDescent="0.2">
      <c r="A18" s="38"/>
      <c r="B18" s="38"/>
      <c r="C18" s="38"/>
      <c r="D18" s="39"/>
      <c r="E18" s="38"/>
      <c r="F18" s="60"/>
      <c r="G18" s="56"/>
      <c r="H18" s="56"/>
      <c r="I18" s="56"/>
      <c r="J18" s="39"/>
      <c r="K18" s="78" t="str">
        <f>SUBSTITUTE(ADDRESS(1,COLUMN(),4),1,)</f>
        <v>K</v>
      </c>
      <c r="L18" s="78" t="str">
        <f t="shared" ref="L18:M18" si="0">SUBSTITUTE(ADDRESS(1,COLUMN(),4),1,)</f>
        <v>L</v>
      </c>
      <c r="M18" s="78" t="str">
        <f t="shared" si="0"/>
        <v>M</v>
      </c>
      <c r="N18" s="41"/>
      <c r="V18" s="27"/>
    </row>
    <row r="19" spans="1:24" hidden="1" x14ac:dyDescent="0.2">
      <c r="A19" s="81"/>
      <c r="C19" s="81"/>
      <c r="D19" s="48"/>
      <c r="E19" s="81"/>
      <c r="F19" s="59"/>
      <c r="G19" s="57"/>
      <c r="H19" s="57"/>
      <c r="I19" s="57"/>
      <c r="J19" s="82"/>
      <c r="K19" s="83"/>
      <c r="L19" s="65"/>
      <c r="M19" s="79"/>
      <c r="N19" s="41"/>
    </row>
    <row r="20" spans="1:24" hidden="1" x14ac:dyDescent="0.2">
      <c r="A20" s="81"/>
      <c r="C20" s="81"/>
      <c r="D20" s="84"/>
      <c r="E20" s="81"/>
      <c r="F20" s="85"/>
      <c r="G20" s="86"/>
      <c r="H20" s="86"/>
      <c r="I20" s="86"/>
      <c r="J20" s="87"/>
      <c r="K20" s="80"/>
      <c r="L20" s="80"/>
      <c r="M20" s="80"/>
      <c r="N20" s="41"/>
    </row>
    <row r="21" spans="1:24" s="43" customFormat="1" ht="31.5" customHeight="1" x14ac:dyDescent="0.2">
      <c r="A21" s="44"/>
      <c r="C21" s="81"/>
      <c r="D21" s="88" t="s">
        <v>26</v>
      </c>
      <c r="E21" s="44"/>
      <c r="F21" s="59">
        <f>ROW()</f>
        <v>21</v>
      </c>
      <c r="G21" s="57"/>
      <c r="H21" s="57"/>
      <c r="I21" s="57"/>
      <c r="J21" s="61"/>
      <c r="K21" s="23"/>
      <c r="L21" s="23"/>
      <c r="M21" s="23"/>
      <c r="N21" s="59"/>
      <c r="P21" s="113">
        <f>IF(K21-SUM(M21,L21)&gt;=-0.5,"OK","K21: ERROR")</f>
      </c>
      <c r="V21" s="45"/>
      <c r="X21" s="81"/>
    </row>
    <row r="22" spans="1:24" s="43" customFormat="1" ht="15" customHeight="1" x14ac:dyDescent="0.2">
      <c r="A22" s="44"/>
      <c r="C22" s="81"/>
      <c r="D22" s="69" t="s">
        <v>27</v>
      </c>
      <c r="E22" s="44"/>
      <c r="F22" s="59">
        <f>ROW()</f>
        <v>22</v>
      </c>
      <c r="G22" s="57"/>
      <c r="H22" s="57"/>
      <c r="I22" s="57"/>
      <c r="J22" s="61"/>
      <c r="K22" s="23"/>
      <c r="L22" s="46"/>
      <c r="M22" s="46"/>
      <c r="N22" s="59"/>
      <c r="V22" s="45"/>
      <c r="X22" s="81"/>
    </row>
    <row r="23" spans="1:24" s="43" customFormat="1" ht="15" customHeight="1" x14ac:dyDescent="0.2">
      <c r="A23" s="44"/>
      <c r="C23" s="81"/>
      <c r="D23" s="69" t="s">
        <v>28</v>
      </c>
      <c r="E23" s="44"/>
      <c r="F23" s="59">
        <f>ROW()</f>
        <v>23</v>
      </c>
      <c r="G23" s="57"/>
      <c r="H23" s="57"/>
      <c r="I23" s="57"/>
      <c r="J23" s="61"/>
      <c r="K23" s="23"/>
      <c r="L23" s="46"/>
      <c r="M23" s="46"/>
      <c r="N23" s="59"/>
      <c r="V23" s="45"/>
      <c r="X23" s="81"/>
    </row>
    <row r="24" spans="1:24" s="43" customFormat="1" ht="15" customHeight="1" x14ac:dyDescent="0.2">
      <c r="A24" s="44"/>
      <c r="C24" s="81"/>
      <c r="D24" s="69" t="s">
        <v>36</v>
      </c>
      <c r="E24" s="44"/>
      <c r="F24" s="59">
        <f>ROW()</f>
        <v>24</v>
      </c>
      <c r="G24" s="57"/>
      <c r="H24" s="57"/>
      <c r="I24" s="57"/>
      <c r="J24" s="61"/>
      <c r="K24" s="23"/>
      <c r="L24" s="46"/>
      <c r="M24" s="46"/>
      <c r="N24" s="59"/>
      <c r="V24" s="45"/>
      <c r="X24" s="81"/>
    </row>
    <row r="25" spans="1:24" s="43" customFormat="1" ht="15" customHeight="1" x14ac:dyDescent="0.2">
      <c r="A25" s="44"/>
      <c r="C25" s="81"/>
      <c r="D25" s="69" t="s">
        <v>29</v>
      </c>
      <c r="E25" s="44"/>
      <c r="F25" s="59">
        <f>ROW()</f>
        <v>25</v>
      </c>
      <c r="G25" s="57"/>
      <c r="H25" s="57"/>
      <c r="I25" s="57"/>
      <c r="J25" s="61"/>
      <c r="K25" s="23"/>
      <c r="L25" s="46"/>
      <c r="M25" s="46"/>
      <c r="N25" s="59"/>
      <c r="V25" s="45"/>
      <c r="X25" s="81"/>
    </row>
    <row r="26" spans="1:24" s="43" customFormat="1" ht="20.100000000000001" customHeight="1" x14ac:dyDescent="0.2">
      <c r="A26" s="44"/>
      <c r="C26" s="81"/>
      <c r="D26" s="88" t="s">
        <v>35</v>
      </c>
      <c r="E26" s="44"/>
      <c r="F26" s="59">
        <f>ROW()</f>
        <v>26</v>
      </c>
      <c r="G26" s="57"/>
      <c r="H26" s="57"/>
      <c r="I26" s="57"/>
      <c r="J26" s="61"/>
      <c r="K26" s="23"/>
      <c r="L26" s="23"/>
      <c r="M26" s="23"/>
      <c r="N26" s="59"/>
      <c r="P26" s="113">
        <f>IF(K26-SUM(M26,L26)&gt;=-0.5,"OK","K26: ERROR")</f>
      </c>
      <c r="V26" s="45"/>
      <c r="X26" s="81"/>
    </row>
    <row r="27" spans="1:24" s="43" customFormat="1" ht="20.100000000000001" customHeight="1" x14ac:dyDescent="0.2">
      <c r="A27" s="44"/>
      <c r="C27" s="81"/>
      <c r="D27" s="88" t="s">
        <v>30</v>
      </c>
      <c r="E27" s="44"/>
      <c r="F27" s="59">
        <f>ROW()</f>
        <v>27</v>
      </c>
      <c r="G27" s="57"/>
      <c r="H27" s="57"/>
      <c r="I27" s="57"/>
      <c r="J27" s="61"/>
      <c r="K27" s="23"/>
      <c r="L27" s="23"/>
      <c r="M27" s="23"/>
      <c r="N27" s="59"/>
      <c r="P27" s="113">
        <f>IF(K27-SUM(M27,L27)&gt;=-0.5,"OK","K27: ERROR")</f>
      </c>
      <c r="V27" s="45"/>
      <c r="X27" s="81"/>
    </row>
    <row r="28" spans="1:24" s="43" customFormat="1" ht="20.100000000000001" customHeight="1" x14ac:dyDescent="0.2">
      <c r="A28" s="44"/>
      <c r="C28" s="81"/>
      <c r="D28" s="88" t="s">
        <v>31</v>
      </c>
      <c r="E28" s="44"/>
      <c r="F28" s="59">
        <f>ROW()</f>
        <v>28</v>
      </c>
      <c r="G28" s="57"/>
      <c r="H28" s="57"/>
      <c r="I28" s="57"/>
      <c r="J28" s="61"/>
      <c r="K28" s="23"/>
      <c r="L28" s="23"/>
      <c r="M28" s="23"/>
      <c r="N28" s="59"/>
      <c r="P28" s="113">
        <f>IF(K28-SUM(M28,L28)&gt;=-0.5,"OK","K28: ERROR")</f>
      </c>
      <c r="V28" s="45"/>
      <c r="X28" s="81"/>
    </row>
    <row r="29" spans="1:24" s="43" customFormat="1" ht="15" customHeight="1" x14ac:dyDescent="0.2">
      <c r="A29" s="44"/>
      <c r="C29" s="81"/>
      <c r="D29" s="69" t="s">
        <v>32</v>
      </c>
      <c r="E29" s="44"/>
      <c r="F29" s="59">
        <f>ROW()</f>
        <v>29</v>
      </c>
      <c r="G29" s="57"/>
      <c r="H29" s="57"/>
      <c r="I29" s="57"/>
      <c r="J29" s="61"/>
      <c r="K29" s="23"/>
      <c r="L29" s="46"/>
      <c r="M29" s="46"/>
      <c r="N29" s="59"/>
      <c r="V29" s="45"/>
      <c r="X29" s="81"/>
    </row>
    <row r="30" spans="1:24" s="43" customFormat="1" ht="15" customHeight="1" x14ac:dyDescent="0.2">
      <c r="A30" s="44"/>
      <c r="C30" s="81"/>
      <c r="D30" s="69" t="s">
        <v>33</v>
      </c>
      <c r="E30" s="44"/>
      <c r="F30" s="59">
        <f>ROW()</f>
        <v>30</v>
      </c>
      <c r="G30" s="57"/>
      <c r="H30" s="57"/>
      <c r="I30" s="57"/>
      <c r="J30" s="61"/>
      <c r="K30" s="23"/>
      <c r="L30" s="46"/>
      <c r="M30" s="46"/>
      <c r="N30" s="59"/>
      <c r="V30" s="45"/>
      <c r="X30" s="81"/>
    </row>
    <row r="31" spans="1:24" s="43" customFormat="1" ht="15" customHeight="1" x14ac:dyDescent="0.2">
      <c r="A31" s="44"/>
      <c r="C31" s="81"/>
      <c r="D31" s="69" t="s">
        <v>34</v>
      </c>
      <c r="E31" s="44"/>
      <c r="F31" s="59">
        <f>ROW()</f>
        <v>31</v>
      </c>
      <c r="G31" s="57"/>
      <c r="H31" s="57"/>
      <c r="I31" s="57"/>
      <c r="J31" s="61"/>
      <c r="K31" s="23"/>
      <c r="L31" s="46"/>
      <c r="M31" s="46"/>
      <c r="N31" s="59"/>
      <c r="V31" s="45"/>
      <c r="X31" s="81"/>
    </row>
    <row r="32" spans="1:24" ht="6" customHeight="1" x14ac:dyDescent="0.2">
      <c r="A32" s="22"/>
      <c r="B32" s="22"/>
      <c r="C32" s="22"/>
      <c r="D32" s="68"/>
      <c r="E32" s="22"/>
      <c r="F32" s="22"/>
      <c r="G32" s="58"/>
      <c r="H32" s="58"/>
      <c r="I32" s="58"/>
      <c r="J32" s="22"/>
      <c r="K32" s="22"/>
      <c r="L32" s="22"/>
      <c r="M32" s="22"/>
      <c r="N32" s="22"/>
    </row>
    <row r="33" spans="4:4" x14ac:dyDescent="0.2">
      <c r="D33" s="43"/>
    </row>
    <row r="34" spans="4:4" x14ac:dyDescent="0.2" ht="13.0" customHeight="true">
      <c r="D34" s="43"/>
      <c r="K34" s="113">
        <f>IF(ABS(K21-SUM(K23,K22,K25,K24))&lt;=0.5,"OK","K21: ERROR")</f>
      </c>
    </row>
    <row r="35" spans="4:4" x14ac:dyDescent="0.2" ht="13.0" customHeight="true">
      <c r="D35" s="43"/>
      <c r="K35" s="113">
        <f>IF(ABS(K28-SUM(K30,K31,K29))&lt;=0.5,"OK","K28: ERROR")</f>
      </c>
    </row>
    <row r="36" spans="4:4" x14ac:dyDescent="0.2" ht="13.0" customHeight="true">
      <c r="D36" s="43"/>
    </row>
    <row r="37" spans="4:4" x14ac:dyDescent="0.2" ht="13.0" customHeight="true">
      <c r="D37" s="43"/>
    </row>
    <row r="38" spans="4:4" x14ac:dyDescent="0.2" ht="13.0" customHeight="true">
      <c r="D38" s="43"/>
    </row>
    <row r="39" spans="4:4" x14ac:dyDescent="0.2" ht="13.0" customHeight="true">
      <c r="D39" s="43"/>
    </row>
    <row r="40" spans="4:4" x14ac:dyDescent="0.2">
      <c r="D40" s="43"/>
    </row>
    <row r="41" spans="4:4" x14ac:dyDescent="0.2">
      <c r="D41" s="43"/>
    </row>
    <row r="42" spans="4:4" x14ac:dyDescent="0.2">
      <c r="D42" s="43"/>
    </row>
    <row r="43" spans="4:4" x14ac:dyDescent="0.2">
      <c r="D43" s="43"/>
    </row>
    <row r="44" spans="4:4" x14ac:dyDescent="0.2">
      <c r="D44" s="43"/>
    </row>
    <row r="45" spans="4:4" x14ac:dyDescent="0.2">
      <c r="D45" s="43"/>
    </row>
    <row r="46" spans="4:4" x14ac:dyDescent="0.2">
      <c r="D46" s="43"/>
    </row>
    <row r="47" spans="4:4" x14ac:dyDescent="0.2">
      <c r="D47" s="43"/>
    </row>
    <row r="48" spans="4:4" x14ac:dyDescent="0.2">
      <c r="D48" s="43"/>
    </row>
    <row r="49" spans="4:4" x14ac:dyDescent="0.2">
      <c r="D49" s="43"/>
    </row>
    <row r="50" spans="4:4" x14ac:dyDescent="0.2">
      <c r="D50" s="43"/>
    </row>
    <row r="51" spans="4:4" x14ac:dyDescent="0.2">
      <c r="D51" s="43"/>
    </row>
    <row r="52" spans="4:4" x14ac:dyDescent="0.2">
      <c r="D52" s="43"/>
    </row>
    <row r="53" spans="4:4" x14ac:dyDescent="0.2">
      <c r="D53" s="43"/>
    </row>
    <row r="54" spans="4:4" x14ac:dyDescent="0.2">
      <c r="D54" s="43"/>
    </row>
    <row r="55" spans="4:4" x14ac:dyDescent="0.2">
      <c r="D55" s="43"/>
    </row>
    <row r="56" spans="4:4" x14ac:dyDescent="0.2">
      <c r="D56" s="43"/>
    </row>
    <row r="57" spans="4:4" x14ac:dyDescent="0.2">
      <c r="D57" s="43"/>
    </row>
    <row r="58" spans="4:4" x14ac:dyDescent="0.2">
      <c r="D58" s="43"/>
    </row>
    <row r="59" spans="4:4" x14ac:dyDescent="0.2">
      <c r="D59" s="43"/>
    </row>
    <row r="60" spans="4:4" x14ac:dyDescent="0.2">
      <c r="D60" s="43"/>
    </row>
    <row r="61" spans="4:4" x14ac:dyDescent="0.2">
      <c r="D61" s="43"/>
    </row>
    <row r="62" spans="4:4" x14ac:dyDescent="0.2">
      <c r="D62" s="43"/>
    </row>
    <row r="63" spans="4:4" x14ac:dyDescent="0.2">
      <c r="D63" s="43"/>
    </row>
    <row r="64" spans="4:4" x14ac:dyDescent="0.2">
      <c r="D64" s="43"/>
    </row>
    <row r="65" spans="4:4" x14ac:dyDescent="0.2">
      <c r="D65" s="43"/>
    </row>
    <row r="66" spans="4:4" x14ac:dyDescent="0.2">
      <c r="D66" s="43"/>
    </row>
    <row r="67" spans="4:4" x14ac:dyDescent="0.2">
      <c r="D67" s="43"/>
    </row>
    <row r="68" spans="4:4" x14ac:dyDescent="0.2">
      <c r="D68" s="43"/>
    </row>
  </sheetData>
  <sheetProtection sheet="1" objects="1"/>
  <mergeCells count="2">
    <mergeCell ref="K16:K17"/>
    <mergeCell ref="L16:M16"/>
  </mergeCells>
  <conditionalFormatting sqref="K34:K35">
    <cfRule type="expression" dxfId="5" priority="1">
      <formula>ISNUMBER(SEARCH("ERROR",K34))</formula>
    </cfRule>
    <cfRule type="expression" dxfId="6" priority="2">
      <formula>ISNUMBER(SEARCH("WARNING",K34))</formula>
    </cfRule>
    <cfRule type="expression" dxfId="7" priority="3">
      <formula>ISNUMBER(SEARCH("OK",K34))</formula>
    </cfRule>
  </conditionalFormatting>
  <conditionalFormatting sqref="P21:P28">
    <cfRule type="expression" dxfId="8" priority="4">
      <formula>ISNUMBER(SEARCH("ERROR",P21))</formula>
    </cfRule>
    <cfRule type="expression" dxfId="9" priority="5">
      <formula>ISNUMBER(SEARCH("WARNING",P21))</formula>
    </cfRule>
    <cfRule type="expression" dxfId="10" priority="6">
      <formula>ISNUMBER(SEARCH("OK",P21))</formula>
    </cfRule>
  </conditionalFormatting>
  <conditionalFormatting sqref="B5">
    <cfRule type="expression" dxfId="11" priority="7">
      <formula>OR(B5=0,B5="0")</formula>
    </cfRule>
    <cfRule type="expression" dxfId="12" priority="8">
      <formula>B5&gt;0</formula>
    </cfRule>
  </conditionalFormatting>
  <conditionalFormatting sqref="B6">
    <cfRule type="expression" dxfId="13" priority="9">
      <formula>OR(B6=0,B6="0")</formula>
    </cfRule>
    <cfRule type="expression" dxfId="14" priority="10">
      <formula>B6&gt;0</formula>
    </cfRule>
  </conditionalFormatting>
  <hyperlinks>
    <hyperlink location="Validation_D001_JE304_K21_0" ref="P21"/>
    <hyperlink location="Validation_D001_JE304_K26_0" ref="P26"/>
    <hyperlink location="Validation_D001_JE304_K27_0" ref="P27"/>
    <hyperlink location="Validation_D001_JE304_K28_0" ref="P28"/>
    <hyperlink location="Validation_K001_JE304_K21_0" ref="K34"/>
    <hyperlink location="Validation_K002_JE304_K28_0" ref="K35"/>
  </hyperlinks>
  <printOptions gridLinesSet="0"/>
  <pageMargins left="0.39370078740157483" right="0.39370078740157483" top="0.47244094488188981" bottom="0.59055118110236227" header="0.31496062992125984" footer="0.31496062992125984"/>
  <pageSetup paperSize="9" scale="63" orientation="portrait" r:id="rId1"/>
  <headerFooter>
    <oddFooter><![CDATA[&L&G   &"Arial,Fett"vertraulich&C&D&RSeite &P]]></oddFooter>
  </headerFooter>
  <drawing r:id="rId4"/>
  <legacyDrawing r:id="rId6"/>
  <legacyDrawingHF r:id="rId2"/>
</worksheet>
</file>

<file path=customXml/_rels/item1.xml.rels><?xml version="1.0" encoding="UTF-8" standalone="yes"?>
<Relationships xmlns="http://schemas.openxmlformats.org/package/2006/relationships">
<Relationship Id="rId1" Target="itemProps1.xml" Type="http://schemas.openxmlformats.org/officeDocument/2006/relationships/customXmlProps"/>
</Relationships>

</file>

<file path=customXml/_rels/item2.xml.rels><?xml version="1.0" encoding="UTF-8" standalone="yes"?>
<Relationships xmlns="http://schemas.openxmlformats.org/package/2006/relationships">
<Relationship Id="rId1" Target="itemProps2.xml" Type="http://schemas.openxmlformats.org/officeDocument/2006/relationships/customXmlProps"/>
</Relationships>

</file>

<file path=customXml/_rels/item3.xml.rels><?xml version="1.0" encoding="UTF-8" standalone="yes"?>
<Relationships xmlns="http://schemas.openxmlformats.org/package/2006/relationships">
<Relationship Id="rId1" Target="itemProps3.xml" Type="http://schemas.openxmlformats.org/officeDocument/2006/relationships/customXmlProps"/>
</Relationships>

</file>

<file path=customXml/_rels/item4.xml.rels><?xml version="1.0" encoding="UTF-8" standalone="yes"?>
<Relationships xmlns="http://schemas.openxmlformats.org/package/2006/relationships">
<Relationship Id="rId1" Target="itemProps4.xml" Type="http://schemas.openxmlformats.org/officeDocument/2006/relationships/customXmlProps"/>
</Relationships>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JAHR_KEA xlsx</K_x00fc_rzel>
    <Sprache xmlns="5f0592f7-ddc3-4725-828f-13a4b1adedb7">de</Sprache>
    <Sortierung xmlns="5f0592f7-ddc3-4725-828f-13a4b1adedb7">3</Sortierung>
    <ZIP_x0020_Anzeige xmlns="a51d903e-b287-4697-a864-dff44a858ca1">false</ZIP_x0020_Anzeige>
    <Titel xmlns="5f0592f7-ddc3-4725-828f-13a4b1adedb7">Ausführliche Jahresendstatistik, Konzern: Ergänzende Angaben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2016-12-30T23:00:00+00:00</G_x00fc_ltigkeitsdatum>
    <G_x00fc_ltigkeitsdatumBis xmlns="5f0592f7-ddc3-4725-828f-13a4b1adedb7" xsi:nil="true"/>
  </documentManagement>
</p:properties>
</file>

<file path=customXml/itemProps1.xml><?xml version="1.0" encoding="utf-8"?>
<ds:datastoreItem xmlns:ds="http://schemas.openxmlformats.org/officeDocument/2006/customXml" ds:itemID="{CEFC5656-F348-4A13-BDB4-F9E433B8239F}"/>
</file>

<file path=customXml/itemProps2.xml><?xml version="1.0" encoding="utf-8"?>
<ds:datastoreItem xmlns:ds="http://schemas.openxmlformats.org/officeDocument/2006/customXml" ds:itemID="{AD3F75D8-521E-4F5D-AF92-2EB21101E503}"/>
</file>

<file path=customXml/itemProps3.xml><?xml version="1.0" encoding="utf-8"?>
<ds:datastoreItem xmlns:ds="http://schemas.openxmlformats.org/officeDocument/2006/customXml" ds:itemID="{49EA3AB0-09AE-4668-B0CF-5D87FD24FD86}"/>
</file>

<file path=customXml/itemProps4.xml><?xml version="1.0" encoding="utf-8"?>
<ds:datastoreItem xmlns:ds="http://schemas.openxmlformats.org/officeDocument/2006/customXml" ds:itemID="{52C873DE-49C1-48C6-9BF0-2EE6EE7606A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31</vt:i4>
      </vt:variant>
    </vt:vector>
  </HeadingPairs>
  <TitlesOfParts>
    <vt:vector size="33" baseType="lpstr">
      <vt:lpstr>Start</vt:lpstr>
      <vt:lpstr>JE304</vt:lpstr>
      <vt:lpstr>'JE304'!C_ABI.ENV</vt:lpstr>
      <vt:lpstr>'JE304'!C_ABI.EVT</vt:lpstr>
      <vt:lpstr>'JE304'!C_ABI.EVT.GSG</vt:lpstr>
      <vt:lpstr>'JE304'!C_ABI.EVT.KSG</vt:lpstr>
      <vt:lpstr>'JE304'!C_ABI.EVT.UEV</vt:lpstr>
      <vt:lpstr>'JE304'!C_ABI.EVT.UVD</vt:lpstr>
      <vt:lpstr>'JE304'!C_ABI.UWZ</vt:lpstr>
      <vt:lpstr>'JE304'!C_ABI.VKR</vt:lpstr>
      <vt:lpstr>'JE304'!C_ABI.VKR.AKV</vt:lpstr>
      <vt:lpstr>'JE304'!C_ABI.VKR.UVK</vt:lpstr>
      <vt:lpstr>'JE304'!C_ABI.VKR.VAZ</vt:lpstr>
      <vt:lpstr>'JE304'!D1_GED_U</vt:lpstr>
      <vt:lpstr>'JE304'!D1_HYD</vt:lpstr>
      <vt:lpstr>'JE304'!D1_T</vt:lpstr>
      <vt:lpstr>'JE304'!Druckbereich</vt:lpstr>
      <vt:lpstr>Start!Druckbereich</vt:lpstr>
      <vt:lpstr>'JE304'!Drucktitel</vt:lpstr>
      <vt:lpstr>'JE304'!GESPERRT</vt:lpstr>
      <vt:lpstr>I_Language</vt:lpstr>
      <vt:lpstr>I_ReferDate</vt:lpstr>
      <vt:lpstr>I_ReportName</vt:lpstr>
      <vt:lpstr>I_Revision</vt:lpstr>
      <vt:lpstr>I_SubjectId</vt:lpstr>
      <vt:lpstr>I_Version</vt:lpstr>
      <vt:lpstr>'JE304'!INTERNAL</vt:lpstr>
      <vt:lpstr>'JE304'!T_Konsi_Errors</vt:lpstr>
      <vt:lpstr>'JE304'!T_Konsi_Rules_Column</vt:lpstr>
      <vt:lpstr>'JE304'!T_Konsi_Rules_Cross</vt:lpstr>
      <vt:lpstr>'JE304'!T_Konsi_Rules_Row</vt:lpstr>
      <vt:lpstr>Start!T_Konsi_Summary</vt:lpstr>
      <vt:lpstr>'JE304'!T_Konsi_Warnings</vt:lpstr>
    </vt:vector>
  </TitlesOfParts>
  <Company>SNB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Ausführliche Jahresendstatistik, Konzern: Ergänzende Angaben</dc:title>
  <dc:subject>Erhebungsmittel</dc:subject>
  <dc:creator>SNB BNS</dc:creator>
  <cp:keywords>Statistik, Erhebungsmittel</cp:keywords>
  <cp:lastModifiedBy>Gruss Roland</cp:lastModifiedBy>
  <cp:lastPrinted>2015-04-23T12:33:01Z</cp:lastPrinted>
  <dcterms:created xsi:type="dcterms:W3CDTF">2009-02-17T07:47:47Z</dcterms:created>
  <dcterms:modified xsi:type="dcterms:W3CDTF">2016-12-19T07:47:58Z</dcterms:modified>
  <cp:category>Erhebungsmittel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Erhebung zum Auslandstatus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Gültigkeitsdatum">
    <vt:lpwstr>2013-12-31T00:00:00Z</vt:lpwstr>
  </property>
  <property fmtid="{D5CDD505-2E9C-101B-9397-08002B2CF9AE}" pid="15" name="Order">
    <vt:lpwstr>3840700.00000000</vt:lpwstr>
  </property>
  <property fmtid="{D5CDD505-2E9C-101B-9397-08002B2CF9AE}" pid="16" name="PublikationBis">
    <vt:lpwstr/>
  </property>
  <property fmtid="{D5CDD505-2E9C-101B-9397-08002B2CF9AE}" pid="17" name="PublikationVon">
    <vt:lpwstr/>
  </property>
  <property fmtid="{D5CDD505-2E9C-101B-9397-08002B2CF9AE}" pid="18" name="GültigkeitsdatumBis">
    <vt:lpwstr/>
  </property>
  <property fmtid="{D5CDD505-2E9C-101B-9397-08002B2CF9AE}" pid="19" name="ContentTypeId">
    <vt:lpwstr>0x0101007D2F1A9EF0CD26458704E34F920B1F40</vt:lpwstr>
  </property>
</Properties>
</file>