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4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5.xml" ContentType="application/vnd.openxmlformats-officedocument.spreadsheetml.tableSingleCell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Fachlichbasierte EHM\JAHR_X\2021.01.01\Definitiv\"/>
    </mc:Choice>
  </mc:AlternateContent>
  <bookViews>
    <workbookView xWindow="3555" yWindow="0" windowWidth="9750" windowHeight="9375" tabRatio="842"/>
  </bookViews>
  <sheets>
    <sheet name="Start" sheetId="1" r:id="rId1"/>
    <sheet name="JE201" sheetId="8" r:id="rId2"/>
    <sheet name="JE202" sheetId="10" r:id="rId3"/>
    <sheet name="JE203" sheetId="12" r:id="rId4"/>
    <sheet name="JE204" sheetId="9" r:id="rId5"/>
    <sheet name="Validation" sheetId="13" r:id="rId6"/>
    <sheet name="Mapping" sheetId="14" r:id="rId7"/>
  </sheets>
  <definedNames>
    <definedName name="_xlnm._FilterDatabase" localSheetId="1" hidden="1">'JE201'!$G$19:$K$22</definedName>
    <definedName name="_xlnm._FilterDatabase" localSheetId="2" hidden="1">'JE202'!$G$20:$M$48</definedName>
    <definedName name="_xlnm._FilterDatabase" localSheetId="3" hidden="1">'JE203'!$G$19:$K$104</definedName>
    <definedName name="_xlnm._FilterDatabase" localSheetId="4" hidden="1">'JE204'!$G$19:$K$31</definedName>
    <definedName name="_xlnm._FilterDatabase" localSheetId="6" hidden="1">Mapping!$A$3:$C$1571</definedName>
    <definedName name="_xlnm._FilterDatabase" localSheetId="5" hidden="1">Validation!$A$18:$F$407</definedName>
    <definedName name="C_ABI.ENV" localSheetId="4" hidden="1">'JE204'!$K$27:$M$27</definedName>
    <definedName name="C_ABI.EVT" localSheetId="4" hidden="1">'JE204'!$K$21:$M$21</definedName>
    <definedName name="C_ABI.EVT.GSG" localSheetId="4" hidden="1">'JE204'!$K$23:$M$23</definedName>
    <definedName name="C_ABI.EVT.KSG" localSheetId="4" hidden="1">'JE204'!$K$22:$M$22</definedName>
    <definedName name="C_ABI.EVT.UEV" localSheetId="4" hidden="1">'JE204'!$K$25:$M$25</definedName>
    <definedName name="C_ABI.EVT.UVD" localSheetId="4" hidden="1">'JE204'!$K$24:$M$24</definedName>
    <definedName name="C_ABI.UWZ" localSheetId="4" hidden="1">'JE204'!$K$26:$M$26</definedName>
    <definedName name="C_ABI.VKR" localSheetId="4" hidden="1">'JE204'!$K$28:$M$28</definedName>
    <definedName name="C_ABI.VKR.AKV" localSheetId="4" hidden="1">'JE204'!$K$30:$M$30</definedName>
    <definedName name="C_ABI.VKR.UVK" localSheetId="4" hidden="1">'JE204'!$K$31:$M$31</definedName>
    <definedName name="C_ABI.VKR.VAZ" localSheetId="4" hidden="1">'JE204'!$K$29:$M$29</definedName>
    <definedName name="C_BIL.AKT.BET" localSheetId="2" hidden="1">'JE202'!$K$44:$M$48</definedName>
    <definedName name="C_BIL.AKT.FBA" localSheetId="3" hidden="1">'JE203'!$K$22:$K$104</definedName>
    <definedName name="C_BIL.AKT.FKU" localSheetId="3" hidden="1">'JE203'!$L$22:$O$104</definedName>
    <definedName name="C_BIL.AKT.HUF" localSheetId="2" hidden="1">'JE202'!$K$21:$M$21</definedName>
    <definedName name="C_BIL.AKT.HUF.AKA" localSheetId="2" hidden="1">'JE202'!$K$43:$M$43</definedName>
    <definedName name="C_BIL.AKT.HUF.AKT" localSheetId="2" hidden="1">'JE202'!$K$38:$M$42</definedName>
    <definedName name="C_BIL.AKT.HUF.GMP" localSheetId="2" hidden="1">'JE202'!$K$22:$M$26</definedName>
    <definedName name="C_BIL.AKT.HUF.OBL" localSheetId="2" hidden="1">'JE202'!$K$27:$M$37</definedName>
    <definedName name="C_BIL.AKT.HYP" localSheetId="3" hidden="1">'JE203'!$P$22:$S$104</definedName>
    <definedName name="C_BIL.PAS.APF.OOW" localSheetId="3" hidden="1">'JE203'!$AB$22:$AB$104</definedName>
    <definedName name="C_BIL.PAS.KOB" localSheetId="3" hidden="1">'JE203'!$AA$22:$AA$104</definedName>
    <definedName name="C_BIL.PAS.VBA" localSheetId="3" hidden="1">'JE203'!$T$22:$T$104</definedName>
    <definedName name="C_BIL.PAS.VKE" localSheetId="3" hidden="1">'JE203'!$U$22:$U$104</definedName>
    <definedName name="C_BIL.PAS.VKE.GVG" localSheetId="3" hidden="1">'JE203'!$Z$22:$Z$104</definedName>
    <definedName name="C_BIL.PAS.VKE.KOV" localSheetId="3" hidden="1">'JE203'!$V$22:$Y$104</definedName>
    <definedName name="C_EGK.GEV" localSheetId="1" hidden="1">'JE201'!$K$22</definedName>
    <definedName name="D1_A" localSheetId="2" hidden="1">'JE202'!$L$21:$L$48</definedName>
    <definedName name="D1_GED_U" localSheetId="4" hidden="1">'JE204'!$M$21:$M$31</definedName>
    <definedName name="D1_HYD" localSheetId="4" hidden="1">'JE204'!$L$21:$L$31</definedName>
    <definedName name="D1_I" localSheetId="2" hidden="1">'JE202'!$K$21:$K$48</definedName>
    <definedName name="D1_I" localSheetId="3" hidden="1">'JE203'!$K$22:$AB$104</definedName>
    <definedName name="D1_T" localSheetId="2" hidden="1">'JE202'!$M$21:$M$48</definedName>
    <definedName name="D1_T" localSheetId="4" hidden="1">'JE204'!$K$21,'JE204'!$K$26:$K$28</definedName>
    <definedName name="D2_AEM" localSheetId="2" hidden="1">'JE202'!$K$32:$M$32</definedName>
    <definedName name="D2_BAN" localSheetId="2" hidden="1">'JE202'!$K$33:$M$33,'JE202'!$K$39:$M$39,'JE202'!$K$45:$M$45</definedName>
    <definedName name="D2_BUN" localSheetId="2" hidden="1">'JE202'!$K$24:$M$24,'JE202'!$K$29:$M$29</definedName>
    <definedName name="D2_CHF" localSheetId="3" hidden="1">'JE203'!$K$22:$AB$104</definedName>
    <definedName name="D2_FIG" localSheetId="2" hidden="1">'JE202'!$K$35:$M$35,'JE202'!$K$40:$M$40,'JE202'!$K$46:$M$46</definedName>
    <definedName name="D2_GEM" localSheetId="2" hidden="1">'JE202'!$K$26:$M$26,'JE202'!$K$31:$M$31</definedName>
    <definedName name="D2_IUN" localSheetId="2" hidden="1">'JE202'!$K$36:$M$36,'JE202'!$K$41:$M$41,'JE202'!$K$47:$M$47</definedName>
    <definedName name="D2_KAN" localSheetId="2" hidden="1">'JE202'!$K$25:$M$25,'JE202'!$K$30:$M$30</definedName>
    <definedName name="D2_OEH" localSheetId="2" hidden="1">'JE202'!$K$23:$M$23,'JE202'!$K$28:$M$28</definedName>
    <definedName name="D2_PFI" localSheetId="2" hidden="1">'JE202'!$K$34:$M$34</definedName>
    <definedName name="D2_T" localSheetId="2" hidden="1">'JE202'!$K$22:$M$22,'JE202'!$K$27:$M$27,'JE202'!$K$38:$M$38,'JE202'!$K$44:$M$44</definedName>
    <definedName name="D2_U" localSheetId="2" hidden="1">'JE202'!$K$37:$M$37,'JE202'!$K$42:$M$42,'JE202'!$K$48:$M$48</definedName>
    <definedName name="D3_M01" localSheetId="3" hidden="1">'JE203'!$K$22:$AB$22</definedName>
    <definedName name="D3_M02" localSheetId="3" hidden="1">'JE203'!$K$23:$AB$23</definedName>
    <definedName name="D3_M03" localSheetId="3" hidden="1">'JE203'!$K$24:$AB$24</definedName>
    <definedName name="D3_M04" localSheetId="3" hidden="1">'JE203'!$K$25:$AB$25</definedName>
    <definedName name="D3_M05" localSheetId="3" hidden="1">'JE203'!$K$26:$AB$26</definedName>
    <definedName name="D3_M06" localSheetId="3" hidden="1">'JE203'!$K$27:$AB$27</definedName>
    <definedName name="D3_M07" localSheetId="3" hidden="1">'JE203'!$K$28:$AB$28</definedName>
    <definedName name="D3_M08" localSheetId="3" hidden="1">'JE203'!$K$29:$AB$29</definedName>
    <definedName name="D3_M09" localSheetId="3" hidden="1">'JE203'!$K$30:$AB$30</definedName>
    <definedName name="D3_M10" localSheetId="3" hidden="1">'JE203'!$K$31:$AB$31</definedName>
    <definedName name="D3_M11" localSheetId="3" hidden="1">'JE203'!$K$32:$AB$32</definedName>
    <definedName name="D3_M12" localSheetId="3" hidden="1">'JE203'!$K$33:$AB$33</definedName>
    <definedName name="D3_M13" localSheetId="3" hidden="1">'JE203'!$K$34:$AB$34</definedName>
    <definedName name="D3_M14" localSheetId="3" hidden="1">'JE203'!$K$35:$AB$35</definedName>
    <definedName name="D3_M15" localSheetId="3" hidden="1">'JE203'!$K$36:$AB$36</definedName>
    <definedName name="D3_M16" localSheetId="3" hidden="1">'JE203'!$K$37:$AB$37</definedName>
    <definedName name="D3_M17" localSheetId="3" hidden="1">'JE203'!$K$38:$AB$38</definedName>
    <definedName name="D3_T" localSheetId="3" hidden="1">'JE203'!$K$104:$AB$104</definedName>
    <definedName name="D3_Z02" localSheetId="3" hidden="1">'JE203'!$K$39:$AB$39</definedName>
    <definedName name="D3_Z03" localSheetId="3" hidden="1">'JE203'!$K$40:$AB$40</definedName>
    <definedName name="D3_Z04" localSheetId="3" hidden="1">'JE203'!$K$41:$AB$41</definedName>
    <definedName name="D3_Z05" localSheetId="3" hidden="1">'JE203'!$K$42:$AB$42</definedName>
    <definedName name="D3_Z06" localSheetId="3" hidden="1">'JE203'!$K$43:$AB$43</definedName>
    <definedName name="D3_Z07" localSheetId="3" hidden="1">'JE203'!$K$44:$AB$44</definedName>
    <definedName name="D3_Z08" localSheetId="3" hidden="1">'JE203'!$K$45:$AB$45</definedName>
    <definedName name="D3_Z09" localSheetId="3" hidden="1">'JE203'!$K$46:$AB$46</definedName>
    <definedName name="D3_Z10" localSheetId="3" hidden="1">'JE203'!$K$47:$AB$47</definedName>
    <definedName name="D3_Z11" localSheetId="3" hidden="1">'JE203'!$K$48:$AB$48</definedName>
    <definedName name="D3_Z12" localSheetId="3" hidden="1">'JE203'!$K$49:$AB$49</definedName>
    <definedName name="D3_Z13" localSheetId="3" hidden="1">'JE203'!$K$50:$AB$50</definedName>
    <definedName name="D3_Z14" localSheetId="3" hidden="1">'JE203'!$K$51:$AB$51</definedName>
    <definedName name="D3_Z15" localSheetId="3" hidden="1">'JE203'!$K$52:$AB$52</definedName>
    <definedName name="D3_Z16" localSheetId="3" hidden="1">'JE203'!$K$53:$AB$53</definedName>
    <definedName name="D3_Z17" localSheetId="3" hidden="1">'JE203'!$K$54:$AB$54</definedName>
    <definedName name="D3_Z18" localSheetId="3" hidden="1">'JE203'!$K$55:$AB$55</definedName>
    <definedName name="D3_Z19" localSheetId="3" hidden="1">'JE203'!$K$56:$AB$56</definedName>
    <definedName name="D3_Z20" localSheetId="3" hidden="1">'JE203'!$K$57:$AB$57</definedName>
    <definedName name="D3_Z21" localSheetId="3" hidden="1">'JE203'!$K$58:$AB$58</definedName>
    <definedName name="D3_Z22" localSheetId="3" hidden="1">'JE203'!$K$59:$AB$59</definedName>
    <definedName name="D3_Z23" localSheetId="3" hidden="1">'JE203'!$K$60:$AB$60</definedName>
    <definedName name="D3_Z24" localSheetId="3" hidden="1">'JE203'!$K$61:$AB$61</definedName>
    <definedName name="D3_Z25" localSheetId="3" hidden="1">'JE203'!$K$62:$AB$62</definedName>
    <definedName name="D3_Z26" localSheetId="3" hidden="1">'JE203'!$K$63:$AB$63</definedName>
    <definedName name="D3_Z27" localSheetId="3" hidden="1">'JE203'!$K$64:$AB$64</definedName>
    <definedName name="D3_Z28" localSheetId="3" hidden="1">'JE203'!$K$65:$AB$65</definedName>
    <definedName name="D3_Z29" localSheetId="3" hidden="1">'JE203'!$K$66:$AB$66</definedName>
    <definedName name="D3_Z30" localSheetId="3" hidden="1">'JE203'!$K$67:$AB$67</definedName>
    <definedName name="D3_Z31" localSheetId="3" hidden="1">'JE203'!$K$68:$AB$68</definedName>
    <definedName name="D3_Z32" localSheetId="3" hidden="1">'JE203'!$K$69:$AB$69</definedName>
    <definedName name="D3_Z33" localSheetId="3" hidden="1">'JE203'!$K$70:$AB$70</definedName>
    <definedName name="D3_Z34" localSheetId="3" hidden="1">'JE203'!$K$71:$AB$71</definedName>
    <definedName name="D3_Z35" localSheetId="3" hidden="1">'JE203'!$K$72:$AB$72</definedName>
    <definedName name="D3_Z36" localSheetId="3" hidden="1">'JE203'!$K$73:$AB$73</definedName>
    <definedName name="D3_Z37" localSheetId="3" hidden="1">'JE203'!$K$74:$AB$74</definedName>
    <definedName name="D3_Z38" localSheetId="3" hidden="1">'JE203'!$K$75:$AB$75</definedName>
    <definedName name="D3_Z39" localSheetId="3" hidden="1">'JE203'!$K$76:$AB$76</definedName>
    <definedName name="D3_Z40" localSheetId="3" hidden="1">'JE203'!$K$77:$AB$77</definedName>
    <definedName name="D3_Z41" localSheetId="3" hidden="1">'JE203'!$K$78:$AB$78</definedName>
    <definedName name="D3_Z42" localSheetId="3" hidden="1">'JE203'!$K$79:$AB$79</definedName>
    <definedName name="D3_Z43" localSheetId="3" hidden="1">'JE203'!$K$80:$AB$80</definedName>
    <definedName name="D3_Z44" localSheetId="3" hidden="1">'JE203'!$K$81:$AB$81</definedName>
    <definedName name="D3_Z45" localSheetId="3" hidden="1">'JE203'!$K$82:$AB$82</definedName>
    <definedName name="D3_Z46" localSheetId="3" hidden="1">'JE203'!$K$83:$AB$83</definedName>
    <definedName name="D3_Z47" localSheetId="3" hidden="1">'JE203'!$K$84:$AB$84</definedName>
    <definedName name="D3_Z48" localSheetId="3" hidden="1">'JE203'!$K$85:$AB$85</definedName>
    <definedName name="D3_Z49" localSheetId="3" hidden="1">'JE203'!$K$86:$AB$86</definedName>
    <definedName name="D3_Z50" localSheetId="3" hidden="1">'JE203'!$K$87:$AB$87</definedName>
    <definedName name="D3_Z51" localSheetId="3" hidden="1">'JE203'!$K$88:$AB$88</definedName>
    <definedName name="D3_Z52" localSheetId="3" hidden="1">'JE203'!$K$89:$AB$89</definedName>
    <definedName name="D3_Z53" localSheetId="3" hidden="1">'JE203'!$K$90:$AB$90</definedName>
    <definedName name="D3_Z54" localSheetId="3" hidden="1">'JE203'!$K$91:$AB$91</definedName>
    <definedName name="D3_Z55" localSheetId="3" hidden="1">'JE203'!$K$92:$AB$92</definedName>
    <definedName name="D3_Z56" localSheetId="3" hidden="1">'JE203'!$K$93:$AB$93</definedName>
    <definedName name="D3_Z57" localSheetId="3" hidden="1">'JE203'!$K$94:$AB$94</definedName>
    <definedName name="D3_Z58" localSheetId="3" hidden="1">'JE203'!$K$95:$AB$95</definedName>
    <definedName name="D3_Z59" localSheetId="3" hidden="1">'JE203'!$K$96:$AB$96</definedName>
    <definedName name="D3_Z60" localSheetId="3" hidden="1">'JE203'!$K$97:$AB$97</definedName>
    <definedName name="D3_Z61" localSheetId="3" hidden="1">'JE203'!$K$98:$AB$98</definedName>
    <definedName name="D3_Z62" localSheetId="3" hidden="1">'JE203'!$K$99:$AB$99</definedName>
    <definedName name="D3_Z63" localSheetId="3" hidden="1">'JE203'!$K$100:$AB$100</definedName>
    <definedName name="D3_Z64" localSheetId="3" hidden="1">'JE203'!$K$101:$AB$101</definedName>
    <definedName name="D3_Z65" localSheetId="3" hidden="1">'JE203'!$K$102:$AB$102</definedName>
    <definedName name="D3_Z66" localSheetId="3" hidden="1">'JE203'!$K$103:$AB$103</definedName>
    <definedName name="D4_ASI" localSheetId="3" hidden="1">'JE203'!$M$22:$M$104,'JE203'!$Q$22:$Q$104,'JE203'!$W$22:$W$104</definedName>
    <definedName name="D4_KUE" localSheetId="3" hidden="1">'JE203'!$N$22:$N$104,'JE203'!$R$22:$R$104,'JE203'!$X$22:$X$104</definedName>
    <definedName name="D4_RLZ" localSheetId="3" hidden="1">'JE203'!$O$22:$O$104,'JE203'!$S$22:$S$104,'JE203'!$Y$22:$Y$104</definedName>
    <definedName name="D4_T" localSheetId="3" hidden="1">'JE203'!$L$22:$L$104,'JE203'!$P$22:$P$104,'JE203'!$V$22:$V$104</definedName>
    <definedName name="_xlnm.Print_Area" localSheetId="1">'JE201'!$K$21:$P$23</definedName>
    <definedName name="_xlnm.Print_Area" localSheetId="2">'JE202'!$K$21:$P$49</definedName>
    <definedName name="_xlnm.Print_Area" localSheetId="3">'JE203'!$K$21:$AC$105</definedName>
    <definedName name="_xlnm.Print_Area" localSheetId="4">'JE204'!$K$21:$N$32</definedName>
    <definedName name="_xlnm.Print_Area" localSheetId="0">Start!$A$1:$H$40</definedName>
    <definedName name="_xlnm.Print_Titles" localSheetId="1">'JE201'!$A:$J,'JE201'!$1:$20</definedName>
    <definedName name="_xlnm.Print_Titles" localSheetId="2">'JE202'!$A:$J,'JE202'!$1:$20</definedName>
    <definedName name="_xlnm.Print_Titles" localSheetId="3">'JE203'!$A:$J,'JE203'!$1:$20</definedName>
    <definedName name="_xlnm.Print_Titles" localSheetId="4">'JE204'!$A:$J,'JE204'!$1:$20</definedName>
    <definedName name="GESPERRT" localSheetId="2">'JE202'!$L$24:$M$26,'JE202'!$L$29:$M$31,'JE202'!$L$33:$M$37,'JE202'!$L$39:$M$42</definedName>
    <definedName name="GESPERRT" localSheetId="4">'JE204'!$L$22:$M$25,'JE204'!$L$29:$M$31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'JE201'!$G:$J,'JE201'!$19:$20</definedName>
    <definedName name="INTERNAL" localSheetId="2">'JE202'!$G:$J,'JE202'!$19:$20</definedName>
    <definedName name="INTERNAL" localSheetId="3">'JE203'!$G:$J,'JE203'!$19:$20</definedName>
    <definedName name="INTERNAL" localSheetId="4">'JE204'!$G:$J,'JE204'!$19:$20</definedName>
    <definedName name="P_Subtitle">Start!$B$8</definedName>
    <definedName name="P_Title">Start!$B$7</definedName>
    <definedName name="T_Konsi_Errors" localSheetId="1" hidden="1">'JE201'!$B$5</definedName>
    <definedName name="T_Konsi_Errors" localSheetId="2" hidden="1">'JE202'!$B$5</definedName>
    <definedName name="T_Konsi_Errors" localSheetId="3" hidden="1">'JE203'!$B$5</definedName>
    <definedName name="T_Konsi_Errors" localSheetId="4" hidden="1">'JE204'!$B$5</definedName>
    <definedName name="T_Konsi_Rules_Column" localSheetId="1" hidden="1">'JE201'!$K$25</definedName>
    <definedName name="T_Konsi_Rules_Column" localSheetId="2" hidden="1">'JE202'!$K$51</definedName>
    <definedName name="T_Konsi_Rules_Column" localSheetId="3" hidden="1">'JE203'!$K$107</definedName>
    <definedName name="T_Konsi_Rules_Column" localSheetId="4" hidden="1">'JE204'!$K$34</definedName>
    <definedName name="T_Konsi_Rules_Cross" localSheetId="1" hidden="1">'JE201'!$N$25</definedName>
    <definedName name="T_Konsi_Rules_Cross" localSheetId="2" hidden="1">'JE202'!$P$51</definedName>
    <definedName name="T_Konsi_Rules_Cross" localSheetId="3" hidden="1">'JE203'!$AE$107</definedName>
    <definedName name="T_Konsi_Rules_Cross" localSheetId="4" hidden="1">'JE204'!$P$34</definedName>
    <definedName name="T_Konsi_Rules_Row" localSheetId="1" hidden="1">'JE201'!$N$22</definedName>
    <definedName name="T_Konsi_Rules_Row" localSheetId="2" hidden="1">'JE202'!$P$21</definedName>
    <definedName name="T_Konsi_Rules_Row" localSheetId="3" hidden="1">'JE203'!$AE$22</definedName>
    <definedName name="T_Konsi_Rules_Row" localSheetId="4" hidden="1">'JE204'!$P$21</definedName>
    <definedName name="T_Konsi_Summary" localSheetId="0" hidden="1">Start!$D$21</definedName>
    <definedName name="T_Konsi_Warnings" localSheetId="1" hidden="1">'JE201'!$B$6</definedName>
    <definedName name="T_Konsi_Warnings" localSheetId="2" hidden="1">'JE202'!$B$6</definedName>
    <definedName name="T_Konsi_Warnings" localSheetId="3" hidden="1">'JE203'!$B$6</definedName>
    <definedName name="T_Konsi_Warnings" localSheetId="4" hidden="1">'JE204'!$B$6</definedName>
    <definedName name="Validation_D001_JE202_M21_0" hidden="1">'JE202'!$K$21:$M$21,'JE202'!$M$21</definedName>
    <definedName name="Validation_D001_JE202_M22_0" hidden="1">'JE202'!$K$22:$M$22,'JE202'!$M$22</definedName>
    <definedName name="Validation_D001_JE202_M23_0" hidden="1">'JE202'!$K$23:$M$23,'JE202'!$M$23</definedName>
    <definedName name="Validation_D001_JE202_M27_0" hidden="1">'JE202'!$K$27:$M$27,'JE202'!$M$27</definedName>
    <definedName name="Validation_D001_JE202_M28_0" hidden="1">'JE202'!$K$28:$M$28,'JE202'!$M$28</definedName>
    <definedName name="Validation_D001_JE202_M32_0" hidden="1">'JE202'!$K$32:$M$32,'JE202'!$M$32</definedName>
    <definedName name="Validation_D001_JE202_M38_0" hidden="1">'JE202'!$K$38:$M$38,'JE202'!$M$38</definedName>
    <definedName name="Validation_D001_JE202_M43_0" hidden="1">'JE202'!$K$43:$M$43,'JE202'!$M$43</definedName>
    <definedName name="Validation_D001_JE202_M44_0" hidden="1">'JE202'!$K$44:$M$44,'JE202'!$M$44</definedName>
    <definedName name="Validation_D001_JE202_M45_0" hidden="1">'JE202'!$K$45:$M$45,'JE202'!$M$45</definedName>
    <definedName name="Validation_D001_JE202_M46_0" hidden="1">'JE202'!$K$46:$M$46,'JE202'!$M$46</definedName>
    <definedName name="Validation_D001_JE202_M47_0" hidden="1">'JE202'!$K$47:$M$47,'JE202'!$M$47</definedName>
    <definedName name="Validation_D001_JE202_M48_0" hidden="1">'JE202'!$K$48:$M$48,'JE202'!$M$48</definedName>
    <definedName name="Validation_D002_JE202_K27_0" hidden="1">'JE202'!$K$27:$K$28,'JE202'!$K$32,'JE202'!$K$27</definedName>
    <definedName name="Validation_D002_JE202_L27_0" hidden="1">'JE202'!$L$27:$L$28,'JE202'!$L$32,'JE202'!$L$27</definedName>
    <definedName name="Validation_D002_JE202_M27_0" hidden="1">'JE202'!$M$27:$M$28,'JE202'!$M$32,'JE202'!$M$27</definedName>
    <definedName name="Validation_D003_JE202_K23_0" hidden="1">'JE202'!$K$23:$K$26,'JE202'!$K$23</definedName>
    <definedName name="Validation_D003_JE202_K28_0" hidden="1">'JE202'!$K$28:$K$31,'JE202'!$K$28</definedName>
    <definedName name="Validation_D004_JE202_K32_0" hidden="1">'JE202'!$K$32:$K$33,'JE202'!$K$35:$K$37,'JE202'!$K$32</definedName>
    <definedName name="Validation_D005_JE202_K33_0" hidden="1">'JE202'!$K$33:$K$34,'JE202'!$K$33</definedName>
    <definedName name="Validation_D006_JE203_AA104_0" hidden="1">'JE203'!$AA$22:$AA$104,'JE203'!$AA$104</definedName>
    <definedName name="Validation_D006_JE203_AB104_0" hidden="1">'JE203'!$AB$22:$AB$104,'JE203'!$AB$104</definedName>
    <definedName name="Validation_D006_JE203_K104_0" hidden="1">'JE203'!$K$22:$K$104,'JE203'!$K$104</definedName>
    <definedName name="Validation_D006_JE203_L104_0" hidden="1">'JE203'!$L$22:$L$104,'JE203'!$L$104</definedName>
    <definedName name="Validation_D006_JE203_M104_0" hidden="1">'JE203'!$M$22:$M$104,'JE203'!$M$104</definedName>
    <definedName name="Validation_D006_JE203_N104_0" hidden="1">'JE203'!$N$22:$N$104,'JE203'!$N$104</definedName>
    <definedName name="Validation_D006_JE203_O104_0" hidden="1">'JE203'!$O$22:$O$104,'JE203'!$O$104</definedName>
    <definedName name="Validation_D006_JE203_P104_0" hidden="1">'JE203'!$P$22:$P$104,'JE203'!$P$104</definedName>
    <definedName name="Validation_D006_JE203_Q104_0" hidden="1">'JE203'!$Q$22:$Q$104,'JE203'!$Q$104</definedName>
    <definedName name="Validation_D006_JE203_R104_0" hidden="1">'JE203'!$R$22:$R$104,'JE203'!$R$104</definedName>
    <definedName name="Validation_D006_JE203_S104_0" hidden="1">'JE203'!$S$22:$S$104,'JE203'!$S$104</definedName>
    <definedName name="Validation_D006_JE203_T104_0" hidden="1">'JE203'!$T$22:$T$104,'JE203'!$T$104</definedName>
    <definedName name="Validation_D006_JE203_U104_0" hidden="1">'JE203'!$U$22:$U$104,'JE203'!$U$104</definedName>
    <definedName name="Validation_D006_JE203_V104_0" hidden="1">'JE203'!$V$22:$V$104,'JE203'!$V$104</definedName>
    <definedName name="Validation_D006_JE203_W104_0" hidden="1">'JE203'!$W$22:$W$104,'JE203'!$W$104</definedName>
    <definedName name="Validation_D006_JE203_X104_0" hidden="1">'JE203'!$X$22:$X$104,'JE203'!$X$104</definedName>
    <definedName name="Validation_D006_JE203_Y104_0" hidden="1">'JE203'!$Y$22:$Y$104,'JE203'!$Y$104</definedName>
    <definedName name="Validation_D006_JE203_Z104_0" hidden="1">'JE203'!$Z$22:$Z$104,'JE203'!$Z$104</definedName>
    <definedName name="Validation_D007_JE203_L100_0" hidden="1">'JE203'!$L$100:$O$100,'JE203'!$L$100</definedName>
    <definedName name="Validation_D007_JE203_L101_0" hidden="1">'JE203'!$L$101:$O$101,'JE203'!$L$101</definedName>
    <definedName name="Validation_D007_JE203_L102_0" hidden="1">'JE203'!$L$102:$O$102,'JE203'!$L$102</definedName>
    <definedName name="Validation_D007_JE203_L103_0" hidden="1">'JE203'!$L$103:$O$103,'JE203'!$L$103</definedName>
    <definedName name="Validation_D007_JE203_L104_0" hidden="1">'JE203'!$L$104:$O$104,'JE203'!$L$104</definedName>
    <definedName name="Validation_D007_JE203_L22_0" hidden="1">'JE203'!$L$22:$O$22,'JE203'!$L$22</definedName>
    <definedName name="Validation_D007_JE203_L23_0" hidden="1">'JE203'!$L$23:$O$23,'JE203'!$L$23</definedName>
    <definedName name="Validation_D007_JE203_L24_0" hidden="1">'JE203'!$L$24:$O$24,'JE203'!$L$24</definedName>
    <definedName name="Validation_D007_JE203_L25_0" hidden="1">'JE203'!$L$25:$O$25,'JE203'!$L$25</definedName>
    <definedName name="Validation_D007_JE203_L26_0" hidden="1">'JE203'!$L$26:$O$26,'JE203'!$L$26</definedName>
    <definedName name="Validation_D007_JE203_L27_0" hidden="1">'JE203'!$L$27:$O$27,'JE203'!$L$27</definedName>
    <definedName name="Validation_D007_JE203_L28_0" hidden="1">'JE203'!$L$28:$O$28,'JE203'!$L$28</definedName>
    <definedName name="Validation_D007_JE203_L29_0" hidden="1">'JE203'!$L$29:$O$29,'JE203'!$L$29</definedName>
    <definedName name="Validation_D007_JE203_L30_0" hidden="1">'JE203'!$L$30:$O$30,'JE203'!$L$30</definedName>
    <definedName name="Validation_D007_JE203_L31_0" hidden="1">'JE203'!$L$31:$O$31,'JE203'!$L$31</definedName>
    <definedName name="Validation_D007_JE203_L32_0" hidden="1">'JE203'!$L$32:$O$32,'JE203'!$L$32</definedName>
    <definedName name="Validation_D007_JE203_L33_0" hidden="1">'JE203'!$L$33:$O$33,'JE203'!$L$33</definedName>
    <definedName name="Validation_D007_JE203_L34_0" hidden="1">'JE203'!$L$34:$O$34,'JE203'!$L$34</definedName>
    <definedName name="Validation_D007_JE203_L35_0" hidden="1">'JE203'!$L$35:$O$35,'JE203'!$L$35</definedName>
    <definedName name="Validation_D007_JE203_L36_0" hidden="1">'JE203'!$L$36:$O$36,'JE203'!$L$36</definedName>
    <definedName name="Validation_D007_JE203_L37_0" hidden="1">'JE203'!$L$37:$O$37,'JE203'!$L$37</definedName>
    <definedName name="Validation_D007_JE203_L38_0" hidden="1">'JE203'!$L$38:$O$38,'JE203'!$L$38</definedName>
    <definedName name="Validation_D007_JE203_L39_0" hidden="1">'JE203'!$L$39:$O$39,'JE203'!$L$39</definedName>
    <definedName name="Validation_D007_JE203_L40_0" hidden="1">'JE203'!$L$40:$O$40,'JE203'!$L$40</definedName>
    <definedName name="Validation_D007_JE203_L41_0" hidden="1">'JE203'!$L$41:$O$41,'JE203'!$L$41</definedName>
    <definedName name="Validation_D007_JE203_L42_0" hidden="1">'JE203'!$L$42:$O$42,'JE203'!$L$42</definedName>
    <definedName name="Validation_D007_JE203_L43_0" hidden="1">'JE203'!$L$43:$O$43,'JE203'!$L$43</definedName>
    <definedName name="Validation_D007_JE203_L44_0" hidden="1">'JE203'!$L$44:$O$44,'JE203'!$L$44</definedName>
    <definedName name="Validation_D007_JE203_L45_0" hidden="1">'JE203'!$L$45:$O$45,'JE203'!$L$45</definedName>
    <definedName name="Validation_D007_JE203_L46_0" hidden="1">'JE203'!$L$46:$O$46,'JE203'!$L$46</definedName>
    <definedName name="Validation_D007_JE203_L47_0" hidden="1">'JE203'!$L$47:$O$47,'JE203'!$L$47</definedName>
    <definedName name="Validation_D007_JE203_L48_0" hidden="1">'JE203'!$L$48:$O$48,'JE203'!$L$48</definedName>
    <definedName name="Validation_D007_JE203_L49_0" hidden="1">'JE203'!$L$49:$O$49,'JE203'!$L$49</definedName>
    <definedName name="Validation_D007_JE203_L50_0" hidden="1">'JE203'!$L$50:$O$50,'JE203'!$L$50</definedName>
    <definedName name="Validation_D007_JE203_L51_0" hidden="1">'JE203'!$L$51:$O$51,'JE203'!$L$51</definedName>
    <definedName name="Validation_D007_JE203_L52_0" hidden="1">'JE203'!$L$52:$O$52,'JE203'!$L$52</definedName>
    <definedName name="Validation_D007_JE203_L53_0" hidden="1">'JE203'!$L$53:$O$53,'JE203'!$L$53</definedName>
    <definedName name="Validation_D007_JE203_L54_0" hidden="1">'JE203'!$L$54:$O$54,'JE203'!$L$54</definedName>
    <definedName name="Validation_D007_JE203_L55_0" hidden="1">'JE203'!$L$55:$O$55,'JE203'!$L$55</definedName>
    <definedName name="Validation_D007_JE203_L56_0" hidden="1">'JE203'!$L$56:$O$56,'JE203'!$L$56</definedName>
    <definedName name="Validation_D007_JE203_L57_0" hidden="1">'JE203'!$L$57:$O$57,'JE203'!$L$57</definedName>
    <definedName name="Validation_D007_JE203_L58_0" hidden="1">'JE203'!$L$58:$O$58,'JE203'!$L$58</definedName>
    <definedName name="Validation_D007_JE203_L59_0" hidden="1">'JE203'!$L$59:$O$59,'JE203'!$L$59</definedName>
    <definedName name="Validation_D007_JE203_L60_0" hidden="1">'JE203'!$L$60:$O$60,'JE203'!$L$60</definedName>
    <definedName name="Validation_D007_JE203_L61_0" hidden="1">'JE203'!$L$61:$O$61,'JE203'!$L$61</definedName>
    <definedName name="Validation_D007_JE203_L62_0" hidden="1">'JE203'!$L$62:$O$62,'JE203'!$L$62</definedName>
    <definedName name="Validation_D007_JE203_L63_0" hidden="1">'JE203'!$L$63:$O$63,'JE203'!$L$63</definedName>
    <definedName name="Validation_D007_JE203_L64_0" hidden="1">'JE203'!$L$64:$O$64,'JE203'!$L$64</definedName>
    <definedName name="Validation_D007_JE203_L65_0" hidden="1">'JE203'!$L$65:$O$65,'JE203'!$L$65</definedName>
    <definedName name="Validation_D007_JE203_L66_0" hidden="1">'JE203'!$L$66:$O$66,'JE203'!$L$66</definedName>
    <definedName name="Validation_D007_JE203_L67_0" hidden="1">'JE203'!$L$67:$O$67,'JE203'!$L$67</definedName>
    <definedName name="Validation_D007_JE203_L68_0" hidden="1">'JE203'!$L$68:$O$68,'JE203'!$L$68</definedName>
    <definedName name="Validation_D007_JE203_L69_0" hidden="1">'JE203'!$L$69:$O$69,'JE203'!$L$69</definedName>
    <definedName name="Validation_D007_JE203_L70_0" hidden="1">'JE203'!$L$70:$O$70,'JE203'!$L$70</definedName>
    <definedName name="Validation_D007_JE203_L71_0" hidden="1">'JE203'!$L$71:$O$71,'JE203'!$L$71</definedName>
    <definedName name="Validation_D007_JE203_L72_0" hidden="1">'JE203'!$L$72:$O$72,'JE203'!$L$72</definedName>
    <definedName name="Validation_D007_JE203_L73_0" hidden="1">'JE203'!$L$73:$O$73,'JE203'!$L$73</definedName>
    <definedName name="Validation_D007_JE203_L74_0" hidden="1">'JE203'!$L$74:$O$74,'JE203'!$L$74</definedName>
    <definedName name="Validation_D007_JE203_L75_0" hidden="1">'JE203'!$L$75:$O$75,'JE203'!$L$75</definedName>
    <definedName name="Validation_D007_JE203_L76_0" hidden="1">'JE203'!$L$76:$O$76,'JE203'!$L$76</definedName>
    <definedName name="Validation_D007_JE203_L77_0" hidden="1">'JE203'!$L$77:$O$77,'JE203'!$L$77</definedName>
    <definedName name="Validation_D007_JE203_L78_0" hidden="1">'JE203'!$L$78:$O$78,'JE203'!$L$78</definedName>
    <definedName name="Validation_D007_JE203_L79_0" hidden="1">'JE203'!$L$79:$O$79,'JE203'!$L$79</definedName>
    <definedName name="Validation_D007_JE203_L80_0" hidden="1">'JE203'!$L$80:$O$80,'JE203'!$L$80</definedName>
    <definedName name="Validation_D007_JE203_L81_0" hidden="1">'JE203'!$L$81:$O$81,'JE203'!$L$81</definedName>
    <definedName name="Validation_D007_JE203_L82_0" hidden="1">'JE203'!$L$82:$O$82,'JE203'!$L$82</definedName>
    <definedName name="Validation_D007_JE203_L83_0" hidden="1">'JE203'!$L$83:$O$83,'JE203'!$L$83</definedName>
    <definedName name="Validation_D007_JE203_L84_0" hidden="1">'JE203'!$L$84:$O$84,'JE203'!$L$84</definedName>
    <definedName name="Validation_D007_JE203_L85_0" hidden="1">'JE203'!$L$85:$O$85,'JE203'!$L$85</definedName>
    <definedName name="Validation_D007_JE203_L86_0" hidden="1">'JE203'!$L$86:$O$86,'JE203'!$L$86</definedName>
    <definedName name="Validation_D007_JE203_L87_0" hidden="1">'JE203'!$L$87:$O$87,'JE203'!$L$87</definedName>
    <definedName name="Validation_D007_JE203_L88_0" hidden="1">'JE203'!$L$88:$O$88,'JE203'!$L$88</definedName>
    <definedName name="Validation_D007_JE203_L89_0" hidden="1">'JE203'!$L$89:$O$89,'JE203'!$L$89</definedName>
    <definedName name="Validation_D007_JE203_L90_0" hidden="1">'JE203'!$L$90:$O$90,'JE203'!$L$90</definedName>
    <definedName name="Validation_D007_JE203_L91_0" hidden="1">'JE203'!$L$91:$O$91,'JE203'!$L$91</definedName>
    <definedName name="Validation_D007_JE203_L92_0" hidden="1">'JE203'!$L$92:$O$92,'JE203'!$L$92</definedName>
    <definedName name="Validation_D007_JE203_L93_0" hidden="1">'JE203'!$L$93:$O$93,'JE203'!$L$93</definedName>
    <definedName name="Validation_D007_JE203_L94_0" hidden="1">'JE203'!$L$94:$O$94,'JE203'!$L$94</definedName>
    <definedName name="Validation_D007_JE203_L95_0" hidden="1">'JE203'!$L$95:$O$95,'JE203'!$L$95</definedName>
    <definedName name="Validation_D007_JE203_L96_0" hidden="1">'JE203'!$L$96:$O$96,'JE203'!$L$96</definedName>
    <definedName name="Validation_D007_JE203_L97_0" hidden="1">'JE203'!$L$97:$O$97,'JE203'!$L$97</definedName>
    <definedName name="Validation_D007_JE203_L98_0" hidden="1">'JE203'!$L$98:$O$98,'JE203'!$L$98</definedName>
    <definedName name="Validation_D007_JE203_L99_0" hidden="1">'JE203'!$L$99:$O$99,'JE203'!$L$99</definedName>
    <definedName name="Validation_D007_JE203_P100_0" hidden="1">'JE203'!$P$100:$S$100,'JE203'!$P$100</definedName>
    <definedName name="Validation_D007_JE203_P101_0" hidden="1">'JE203'!$P$101:$S$101,'JE203'!$P$101</definedName>
    <definedName name="Validation_D007_JE203_P102_0" hidden="1">'JE203'!$P$102:$S$102,'JE203'!$P$102</definedName>
    <definedName name="Validation_D007_JE203_P103_0" hidden="1">'JE203'!$P$103:$S$103,'JE203'!$P$103</definedName>
    <definedName name="Validation_D007_JE203_P104_0" hidden="1">'JE203'!$P$104:$S$104,'JE203'!$P$104</definedName>
    <definedName name="Validation_D007_JE203_P22_0" hidden="1">'JE203'!$P$22:$S$22,'JE203'!$P$22</definedName>
    <definedName name="Validation_D007_JE203_P23_0" hidden="1">'JE203'!$P$23:$S$23,'JE203'!$P$23</definedName>
    <definedName name="Validation_D007_JE203_P24_0" hidden="1">'JE203'!$P$24:$S$24,'JE203'!$P$24</definedName>
    <definedName name="Validation_D007_JE203_P25_0" hidden="1">'JE203'!$P$25:$S$25,'JE203'!$P$25</definedName>
    <definedName name="Validation_D007_JE203_P26_0" hidden="1">'JE203'!$P$26:$S$26,'JE203'!$P$26</definedName>
    <definedName name="Validation_D007_JE203_P27_0" hidden="1">'JE203'!$P$27:$S$27,'JE203'!$P$27</definedName>
    <definedName name="Validation_D007_JE203_P28_0" hidden="1">'JE203'!$P$28:$S$28,'JE203'!$P$28</definedName>
    <definedName name="Validation_D007_JE203_P29_0" hidden="1">'JE203'!$P$29:$S$29,'JE203'!$P$29</definedName>
    <definedName name="Validation_D007_JE203_P30_0" hidden="1">'JE203'!$P$30:$S$30,'JE203'!$P$30</definedName>
    <definedName name="Validation_D007_JE203_P31_0" hidden="1">'JE203'!$P$31:$S$31,'JE203'!$P$31</definedName>
    <definedName name="Validation_D007_JE203_P32_0" hidden="1">'JE203'!$P$32:$S$32,'JE203'!$P$32</definedName>
    <definedName name="Validation_D007_JE203_P33_0" hidden="1">'JE203'!$P$33:$S$33,'JE203'!$P$33</definedName>
    <definedName name="Validation_D007_JE203_P34_0" hidden="1">'JE203'!$P$34:$S$34,'JE203'!$P$34</definedName>
    <definedName name="Validation_D007_JE203_P35_0" hidden="1">'JE203'!$P$35:$S$35,'JE203'!$P$35</definedName>
    <definedName name="Validation_D007_JE203_P36_0" hidden="1">'JE203'!$P$36:$S$36,'JE203'!$P$36</definedName>
    <definedName name="Validation_D007_JE203_P37_0" hidden="1">'JE203'!$P$37:$S$37,'JE203'!$P$37</definedName>
    <definedName name="Validation_D007_JE203_P38_0" hidden="1">'JE203'!$P$38:$S$38,'JE203'!$P$38</definedName>
    <definedName name="Validation_D007_JE203_P39_0" hidden="1">'JE203'!$P$39:$S$39,'JE203'!$P$39</definedName>
    <definedName name="Validation_D007_JE203_P40_0" hidden="1">'JE203'!$P$40:$S$40,'JE203'!$P$40</definedName>
    <definedName name="Validation_D007_JE203_P41_0" hidden="1">'JE203'!$P$41:$S$41,'JE203'!$P$41</definedName>
    <definedName name="Validation_D007_JE203_P42_0" hidden="1">'JE203'!$P$42:$S$42,'JE203'!$P$42</definedName>
    <definedName name="Validation_D007_JE203_P43_0" hidden="1">'JE203'!$P$43:$S$43,'JE203'!$P$43</definedName>
    <definedName name="Validation_D007_JE203_P44_0" hidden="1">'JE203'!$P$44:$S$44,'JE203'!$P$44</definedName>
    <definedName name="Validation_D007_JE203_P45_0" hidden="1">'JE203'!$P$45:$S$45,'JE203'!$P$45</definedName>
    <definedName name="Validation_D007_JE203_P46_0" hidden="1">'JE203'!$P$46:$S$46,'JE203'!$P$46</definedName>
    <definedName name="Validation_D007_JE203_P47_0" hidden="1">'JE203'!$P$47:$S$47,'JE203'!$P$47</definedName>
    <definedName name="Validation_D007_JE203_P48_0" hidden="1">'JE203'!$P$48:$S$48,'JE203'!$P$48</definedName>
    <definedName name="Validation_D007_JE203_P49_0" hidden="1">'JE203'!$P$49:$S$49,'JE203'!$P$49</definedName>
    <definedName name="Validation_D007_JE203_P50_0" hidden="1">'JE203'!$P$50:$S$50,'JE203'!$P$50</definedName>
    <definedName name="Validation_D007_JE203_P51_0" hidden="1">'JE203'!$P$51:$S$51,'JE203'!$P$51</definedName>
    <definedName name="Validation_D007_JE203_P52_0" hidden="1">'JE203'!$P$52:$S$52,'JE203'!$P$52</definedName>
    <definedName name="Validation_D007_JE203_P53_0" hidden="1">'JE203'!$P$53:$S$53,'JE203'!$P$53</definedName>
    <definedName name="Validation_D007_JE203_P54_0" hidden="1">'JE203'!$P$54:$S$54,'JE203'!$P$54</definedName>
    <definedName name="Validation_D007_JE203_P55_0" hidden="1">'JE203'!$P$55:$S$55,'JE203'!$P$55</definedName>
    <definedName name="Validation_D007_JE203_P56_0" hidden="1">'JE203'!$P$56:$S$56,'JE203'!$P$56</definedName>
    <definedName name="Validation_D007_JE203_P57_0" hidden="1">'JE203'!$P$57:$S$57,'JE203'!$P$57</definedName>
    <definedName name="Validation_D007_JE203_P58_0" hidden="1">'JE203'!$P$58:$S$58,'JE203'!$P$58</definedName>
    <definedName name="Validation_D007_JE203_P59_0" hidden="1">'JE203'!$P$59:$S$59,'JE203'!$P$59</definedName>
    <definedName name="Validation_D007_JE203_P60_0" hidden="1">'JE203'!$P$60:$S$60,'JE203'!$P$60</definedName>
    <definedName name="Validation_D007_JE203_P61_0" hidden="1">'JE203'!$P$61:$S$61,'JE203'!$P$61</definedName>
    <definedName name="Validation_D007_JE203_P62_0" hidden="1">'JE203'!$P$62:$S$62,'JE203'!$P$62</definedName>
    <definedName name="Validation_D007_JE203_P63_0" hidden="1">'JE203'!$P$63:$S$63,'JE203'!$P$63</definedName>
    <definedName name="Validation_D007_JE203_P64_0" hidden="1">'JE203'!$P$64:$S$64,'JE203'!$P$64</definedName>
    <definedName name="Validation_D007_JE203_P65_0" hidden="1">'JE203'!$P$65:$S$65,'JE203'!$P$65</definedName>
    <definedName name="Validation_D007_JE203_P66_0" hidden="1">'JE203'!$P$66:$S$66,'JE203'!$P$66</definedName>
    <definedName name="Validation_D007_JE203_P67_0" hidden="1">'JE203'!$P$67:$S$67,'JE203'!$P$67</definedName>
    <definedName name="Validation_D007_JE203_P68_0" hidden="1">'JE203'!$P$68:$S$68,'JE203'!$P$68</definedName>
    <definedName name="Validation_D007_JE203_P69_0" hidden="1">'JE203'!$P$69:$S$69,'JE203'!$P$69</definedName>
    <definedName name="Validation_D007_JE203_P70_0" hidden="1">'JE203'!$P$70:$S$70,'JE203'!$P$70</definedName>
    <definedName name="Validation_D007_JE203_P71_0" hidden="1">'JE203'!$P$71:$S$71,'JE203'!$P$71</definedName>
    <definedName name="Validation_D007_JE203_P72_0" hidden="1">'JE203'!$P$72:$S$72,'JE203'!$P$72</definedName>
    <definedName name="Validation_D007_JE203_P73_0" hidden="1">'JE203'!$P$73:$S$73,'JE203'!$P$73</definedName>
    <definedName name="Validation_D007_JE203_P74_0" hidden="1">'JE203'!$P$74:$S$74,'JE203'!$P$74</definedName>
    <definedName name="Validation_D007_JE203_P75_0" hidden="1">'JE203'!$P$75:$S$75,'JE203'!$P$75</definedName>
    <definedName name="Validation_D007_JE203_P76_0" hidden="1">'JE203'!$P$76:$S$76,'JE203'!$P$76</definedName>
    <definedName name="Validation_D007_JE203_P77_0" hidden="1">'JE203'!$P$77:$S$77,'JE203'!$P$77</definedName>
    <definedName name="Validation_D007_JE203_P78_0" hidden="1">'JE203'!$P$78:$S$78,'JE203'!$P$78</definedName>
    <definedName name="Validation_D007_JE203_P79_0" hidden="1">'JE203'!$P$79:$S$79,'JE203'!$P$79</definedName>
    <definedName name="Validation_D007_JE203_P80_0" hidden="1">'JE203'!$P$80:$S$80,'JE203'!$P$80</definedName>
    <definedName name="Validation_D007_JE203_P81_0" hidden="1">'JE203'!$P$81:$S$81,'JE203'!$P$81</definedName>
    <definedName name="Validation_D007_JE203_P82_0" hidden="1">'JE203'!$P$82:$S$82,'JE203'!$P$82</definedName>
    <definedName name="Validation_D007_JE203_P83_0" hidden="1">'JE203'!$P$83:$S$83,'JE203'!$P$83</definedName>
    <definedName name="Validation_D007_JE203_P84_0" hidden="1">'JE203'!$P$84:$S$84,'JE203'!$P$84</definedName>
    <definedName name="Validation_D007_JE203_P85_0" hidden="1">'JE203'!$P$85:$S$85,'JE203'!$P$85</definedName>
    <definedName name="Validation_D007_JE203_P86_0" hidden="1">'JE203'!$P$86:$S$86,'JE203'!$P$86</definedName>
    <definedName name="Validation_D007_JE203_P87_0" hidden="1">'JE203'!$P$87:$S$87,'JE203'!$P$87</definedName>
    <definedName name="Validation_D007_JE203_P88_0" hidden="1">'JE203'!$P$88:$S$88,'JE203'!$P$88</definedName>
    <definedName name="Validation_D007_JE203_P89_0" hidden="1">'JE203'!$P$89:$S$89,'JE203'!$P$89</definedName>
    <definedName name="Validation_D007_JE203_P90_0" hidden="1">'JE203'!$P$90:$S$90,'JE203'!$P$90</definedName>
    <definedName name="Validation_D007_JE203_P91_0" hidden="1">'JE203'!$P$91:$S$91,'JE203'!$P$91</definedName>
    <definedName name="Validation_D007_JE203_P92_0" hidden="1">'JE203'!$P$92:$S$92,'JE203'!$P$92</definedName>
    <definedName name="Validation_D007_JE203_P93_0" hidden="1">'JE203'!$P$93:$S$93,'JE203'!$P$93</definedName>
    <definedName name="Validation_D007_JE203_P94_0" hidden="1">'JE203'!$P$94:$S$94,'JE203'!$P$94</definedName>
    <definedName name="Validation_D007_JE203_P95_0" hidden="1">'JE203'!$P$95:$S$95,'JE203'!$P$95</definedName>
    <definedName name="Validation_D007_JE203_P96_0" hidden="1">'JE203'!$P$96:$S$96,'JE203'!$P$96</definedName>
    <definedName name="Validation_D007_JE203_P97_0" hidden="1">'JE203'!$P$97:$S$97,'JE203'!$P$97</definedName>
    <definedName name="Validation_D007_JE203_P98_0" hidden="1">'JE203'!$P$98:$S$98,'JE203'!$P$98</definedName>
    <definedName name="Validation_D007_JE203_P99_0" hidden="1">'JE203'!$P$99:$S$99,'JE203'!$P$99</definedName>
    <definedName name="Validation_D007_JE203_V100_0" hidden="1">'JE203'!$V$100:$Y$100,'JE203'!$V$100</definedName>
    <definedName name="Validation_D007_JE203_V101_0" hidden="1">'JE203'!$V$101:$Y$101,'JE203'!$V$101</definedName>
    <definedName name="Validation_D007_JE203_V102_0" hidden="1">'JE203'!$V$102:$Y$102,'JE203'!$V$102</definedName>
    <definedName name="Validation_D007_JE203_V103_0" hidden="1">'JE203'!$V$103:$Y$103,'JE203'!$V$103</definedName>
    <definedName name="Validation_D007_JE203_V104_0" hidden="1">'JE203'!$V$104:$Y$104,'JE203'!$V$104</definedName>
    <definedName name="Validation_D007_JE203_V22_0" hidden="1">'JE203'!$V$22:$Y$22,'JE203'!$V$22</definedName>
    <definedName name="Validation_D007_JE203_V23_0" hidden="1">'JE203'!$V$23:$Y$23,'JE203'!$V$23</definedName>
    <definedName name="Validation_D007_JE203_V24_0" hidden="1">'JE203'!$V$24:$Y$24,'JE203'!$V$24</definedName>
    <definedName name="Validation_D007_JE203_V25_0" hidden="1">'JE203'!$V$25:$Y$25,'JE203'!$V$25</definedName>
    <definedName name="Validation_D007_JE203_V26_0" hidden="1">'JE203'!$V$26:$Y$26,'JE203'!$V$26</definedName>
    <definedName name="Validation_D007_JE203_V27_0" hidden="1">'JE203'!$V$27:$Y$27,'JE203'!$V$27</definedName>
    <definedName name="Validation_D007_JE203_V28_0" hidden="1">'JE203'!$V$28:$Y$28,'JE203'!$V$28</definedName>
    <definedName name="Validation_D007_JE203_V29_0" hidden="1">'JE203'!$V$29:$Y$29,'JE203'!$V$29</definedName>
    <definedName name="Validation_D007_JE203_V30_0" hidden="1">'JE203'!$V$30:$Y$30,'JE203'!$V$30</definedName>
    <definedName name="Validation_D007_JE203_V31_0" hidden="1">'JE203'!$V$31:$Y$31,'JE203'!$V$31</definedName>
    <definedName name="Validation_D007_JE203_V32_0" hidden="1">'JE203'!$V$32:$Y$32,'JE203'!$V$32</definedName>
    <definedName name="Validation_D007_JE203_V33_0" hidden="1">'JE203'!$V$33:$Y$33,'JE203'!$V$33</definedName>
    <definedName name="Validation_D007_JE203_V34_0" hidden="1">'JE203'!$V$34:$Y$34,'JE203'!$V$34</definedName>
    <definedName name="Validation_D007_JE203_V35_0" hidden="1">'JE203'!$V$35:$Y$35,'JE203'!$V$35</definedName>
    <definedName name="Validation_D007_JE203_V36_0" hidden="1">'JE203'!$V$36:$Y$36,'JE203'!$V$36</definedName>
    <definedName name="Validation_D007_JE203_V37_0" hidden="1">'JE203'!$V$37:$Y$37,'JE203'!$V$37</definedName>
    <definedName name="Validation_D007_JE203_V38_0" hidden="1">'JE203'!$V$38:$Y$38,'JE203'!$V$38</definedName>
    <definedName name="Validation_D007_JE203_V39_0" hidden="1">'JE203'!$V$39:$Y$39,'JE203'!$V$39</definedName>
    <definedName name="Validation_D007_JE203_V40_0" hidden="1">'JE203'!$V$40:$Y$40,'JE203'!$V$40</definedName>
    <definedName name="Validation_D007_JE203_V41_0" hidden="1">'JE203'!$V$41:$Y$41,'JE203'!$V$41</definedName>
    <definedName name="Validation_D007_JE203_V42_0" hidden="1">'JE203'!$V$42:$Y$42,'JE203'!$V$42</definedName>
    <definedName name="Validation_D007_JE203_V43_0" hidden="1">'JE203'!$V$43:$Y$43,'JE203'!$V$43</definedName>
    <definedName name="Validation_D007_JE203_V44_0" hidden="1">'JE203'!$V$44:$Y$44,'JE203'!$V$44</definedName>
    <definedName name="Validation_D007_JE203_V45_0" hidden="1">'JE203'!$V$45:$Y$45,'JE203'!$V$45</definedName>
    <definedName name="Validation_D007_JE203_V46_0" hidden="1">'JE203'!$V$46:$Y$46,'JE203'!$V$46</definedName>
    <definedName name="Validation_D007_JE203_V47_0" hidden="1">'JE203'!$V$47:$Y$47,'JE203'!$V$47</definedName>
    <definedName name="Validation_D007_JE203_V48_0" hidden="1">'JE203'!$V$48:$Y$48,'JE203'!$V$48</definedName>
    <definedName name="Validation_D007_JE203_V49_0" hidden="1">'JE203'!$V$49:$Y$49,'JE203'!$V$49</definedName>
    <definedName name="Validation_D007_JE203_V50_0" hidden="1">'JE203'!$V$50:$Y$50,'JE203'!$V$50</definedName>
    <definedName name="Validation_D007_JE203_V51_0" hidden="1">'JE203'!$V$51:$Y$51,'JE203'!$V$51</definedName>
    <definedName name="Validation_D007_JE203_V52_0" hidden="1">'JE203'!$V$52:$Y$52,'JE203'!$V$52</definedName>
    <definedName name="Validation_D007_JE203_V53_0" hidden="1">'JE203'!$V$53:$Y$53,'JE203'!$V$53</definedName>
    <definedName name="Validation_D007_JE203_V54_0" hidden="1">'JE203'!$V$54:$Y$54,'JE203'!$V$54</definedName>
    <definedName name="Validation_D007_JE203_V55_0" hidden="1">'JE203'!$V$55:$Y$55,'JE203'!$V$55</definedName>
    <definedName name="Validation_D007_JE203_V56_0" hidden="1">'JE203'!$V$56:$Y$56,'JE203'!$V$56</definedName>
    <definedName name="Validation_D007_JE203_V57_0" hidden="1">'JE203'!$V$57:$Y$57,'JE203'!$V$57</definedName>
    <definedName name="Validation_D007_JE203_V58_0" hidden="1">'JE203'!$V$58:$Y$58,'JE203'!$V$58</definedName>
    <definedName name="Validation_D007_JE203_V59_0" hidden="1">'JE203'!$V$59:$Y$59,'JE203'!$V$59</definedName>
    <definedName name="Validation_D007_JE203_V60_0" hidden="1">'JE203'!$V$60:$Y$60,'JE203'!$V$60</definedName>
    <definedName name="Validation_D007_JE203_V61_0" hidden="1">'JE203'!$V$61:$Y$61,'JE203'!$V$61</definedName>
    <definedName name="Validation_D007_JE203_V62_0" hidden="1">'JE203'!$V$62:$Y$62,'JE203'!$V$62</definedName>
    <definedName name="Validation_D007_JE203_V63_0" hidden="1">'JE203'!$V$63:$Y$63,'JE203'!$V$63</definedName>
    <definedName name="Validation_D007_JE203_V64_0" hidden="1">'JE203'!$V$64:$Y$64,'JE203'!$V$64</definedName>
    <definedName name="Validation_D007_JE203_V65_0" hidden="1">'JE203'!$V$65:$Y$65,'JE203'!$V$65</definedName>
    <definedName name="Validation_D007_JE203_V66_0" hidden="1">'JE203'!$V$66:$Y$66,'JE203'!$V$66</definedName>
    <definedName name="Validation_D007_JE203_V67_0" hidden="1">'JE203'!$V$67:$Y$67,'JE203'!$V$67</definedName>
    <definedName name="Validation_D007_JE203_V68_0" hidden="1">'JE203'!$V$68:$Y$68,'JE203'!$V$68</definedName>
    <definedName name="Validation_D007_JE203_V69_0" hidden="1">'JE203'!$V$69:$Y$69,'JE203'!$V$69</definedName>
    <definedName name="Validation_D007_JE203_V70_0" hidden="1">'JE203'!$V$70:$Y$70,'JE203'!$V$70</definedName>
    <definedName name="Validation_D007_JE203_V71_0" hidden="1">'JE203'!$V$71:$Y$71,'JE203'!$V$71</definedName>
    <definedName name="Validation_D007_JE203_V72_0" hidden="1">'JE203'!$V$72:$Y$72,'JE203'!$V$72</definedName>
    <definedName name="Validation_D007_JE203_V73_0" hidden="1">'JE203'!$V$73:$Y$73,'JE203'!$V$73</definedName>
    <definedName name="Validation_D007_JE203_V74_0" hidden="1">'JE203'!$V$74:$Y$74,'JE203'!$V$74</definedName>
    <definedName name="Validation_D007_JE203_V75_0" hidden="1">'JE203'!$V$75:$Y$75,'JE203'!$V$75</definedName>
    <definedName name="Validation_D007_JE203_V76_0" hidden="1">'JE203'!$V$76:$Y$76,'JE203'!$V$76</definedName>
    <definedName name="Validation_D007_JE203_V77_0" hidden="1">'JE203'!$V$77:$Y$77,'JE203'!$V$77</definedName>
    <definedName name="Validation_D007_JE203_V78_0" hidden="1">'JE203'!$V$78:$Y$78,'JE203'!$V$78</definedName>
    <definedName name="Validation_D007_JE203_V79_0" hidden="1">'JE203'!$V$79:$Y$79,'JE203'!$V$79</definedName>
    <definedName name="Validation_D007_JE203_V80_0" hidden="1">'JE203'!$V$80:$Y$80,'JE203'!$V$80</definedName>
    <definedName name="Validation_D007_JE203_V81_0" hidden="1">'JE203'!$V$81:$Y$81,'JE203'!$V$81</definedName>
    <definedName name="Validation_D007_JE203_V82_0" hidden="1">'JE203'!$V$82:$Y$82,'JE203'!$V$82</definedName>
    <definedName name="Validation_D007_JE203_V83_0" hidden="1">'JE203'!$V$83:$Y$83,'JE203'!$V$83</definedName>
    <definedName name="Validation_D007_JE203_V84_0" hidden="1">'JE203'!$V$84:$Y$84,'JE203'!$V$84</definedName>
    <definedName name="Validation_D007_JE203_V85_0" hidden="1">'JE203'!$V$85:$Y$85,'JE203'!$V$85</definedName>
    <definedName name="Validation_D007_JE203_V86_0" hidden="1">'JE203'!$V$86:$Y$86,'JE203'!$V$86</definedName>
    <definedName name="Validation_D007_JE203_V87_0" hidden="1">'JE203'!$V$87:$Y$87,'JE203'!$V$87</definedName>
    <definedName name="Validation_D007_JE203_V88_0" hidden="1">'JE203'!$V$88:$Y$88,'JE203'!$V$88</definedName>
    <definedName name="Validation_D007_JE203_V89_0" hidden="1">'JE203'!$V$89:$Y$89,'JE203'!$V$89</definedName>
    <definedName name="Validation_D007_JE203_V90_0" hidden="1">'JE203'!$V$90:$Y$90,'JE203'!$V$90</definedName>
    <definedName name="Validation_D007_JE203_V91_0" hidden="1">'JE203'!$V$91:$Y$91,'JE203'!$V$91</definedName>
    <definedName name="Validation_D007_JE203_V92_0" hidden="1">'JE203'!$V$92:$Y$92,'JE203'!$V$92</definedName>
    <definedName name="Validation_D007_JE203_V93_0" hidden="1">'JE203'!$V$93:$Y$93,'JE203'!$V$93</definedName>
    <definedName name="Validation_D007_JE203_V94_0" hidden="1">'JE203'!$V$94:$Y$94,'JE203'!$V$94</definedName>
    <definedName name="Validation_D007_JE203_V95_0" hidden="1">'JE203'!$V$95:$Y$95,'JE203'!$V$95</definedName>
    <definedName name="Validation_D007_JE203_V96_0" hidden="1">'JE203'!$V$96:$Y$96,'JE203'!$V$96</definedName>
    <definedName name="Validation_D007_JE203_V97_0" hidden="1">'JE203'!$V$97:$Y$97,'JE203'!$V$97</definedName>
    <definedName name="Validation_D007_JE203_V98_0" hidden="1">'JE203'!$V$98:$Y$98,'JE203'!$V$98</definedName>
    <definedName name="Validation_D007_JE203_V99_0" hidden="1">'JE203'!$V$99:$Y$99,'JE203'!$V$99</definedName>
    <definedName name="Validation_D008_JE204_K21_0" hidden="1">'JE204'!$K$21:$M$21,'JE204'!$K$21</definedName>
    <definedName name="Validation_D008_JE204_K26_0" hidden="1">'JE204'!$K$26:$M$26,'JE204'!$K$26</definedName>
    <definedName name="Validation_D008_JE204_K27_0" hidden="1">'JE204'!$K$27:$M$27,'JE204'!$K$27</definedName>
    <definedName name="Validation_D008_JE204_K28_0" hidden="1">'JE204'!$K$28:$M$28,'JE204'!$K$28</definedName>
    <definedName name="Validation_D009_JE202_K22_0" hidden="1">'JE202'!$K$22:$K$23,'JE202'!$K$22</definedName>
    <definedName name="Validation_D009_JE202_K27_0" hidden="1">'JE202'!$K$27:$K$28,'JE202'!$K$27</definedName>
    <definedName name="Validation_D009_JE202_L22_0" hidden="1">'JE202'!$L$22:$L$23,'JE202'!$L$22</definedName>
    <definedName name="Validation_D009_JE202_L27_0" hidden="1">'JE202'!$L$27:$L$28,'JE202'!$L$27</definedName>
    <definedName name="Validation_D009_JE202_M22_0" hidden="1">'JE202'!$M$22:$M$23,'JE202'!$M$22</definedName>
    <definedName name="Validation_D009_JE202_M27_0" hidden="1">'JE202'!$M$27:$M$28,'JE202'!$M$27</definedName>
    <definedName name="Validation_D010_JE202_K38_0" hidden="1">'JE202'!$K$38:$K$42,'JE202'!$K$38</definedName>
    <definedName name="Validation_D010_JE202_K44_0" hidden="1">'JE202'!$K$44:$K$48,'JE202'!$K$44</definedName>
    <definedName name="Validation_D010_JE202_L44_0" hidden="1">'JE202'!$L$44:$L$48,'JE202'!$L$44</definedName>
    <definedName name="Validation_D010_JE202_M44_0" hidden="1">'JE202'!$M$44:$M$48,'JE202'!$M$44</definedName>
    <definedName name="Validation_K001_JE202_K21_0" hidden="1">'JE202'!$K$21:$K$22,'JE202'!$K$27,'JE202'!$K$38,'JE202'!$K$43,'JE202'!$K$21</definedName>
    <definedName name="Validation_K001_JE202_L21_0" hidden="1">'JE202'!$L$21:$L$22,'JE202'!$L$27,'JE202'!$L$38,'JE202'!$L$43,'JE202'!$L$21</definedName>
    <definedName name="Validation_K001_JE202_M21_0" hidden="1">'JE202'!$M$21:$M$22,'JE202'!$M$27,'JE202'!$M$38,'JE202'!$M$43,'JE202'!$M$21</definedName>
    <definedName name="Validation_K001_JE203_U100_0" hidden="1">'JE203'!$U$100:$V$100,'JE203'!$Z$100,'JE203'!$U$100</definedName>
    <definedName name="Validation_K001_JE203_U101_0" hidden="1">'JE203'!$U$101:$V$101,'JE203'!$Z$101,'JE203'!$U$101</definedName>
    <definedName name="Validation_K001_JE203_U102_0" hidden="1">'JE203'!$U$102:$V$102,'JE203'!$Z$102,'JE203'!$U$102</definedName>
    <definedName name="Validation_K001_JE203_U103_0" hidden="1">'JE203'!$U$103:$V$103,'JE203'!$Z$103,'JE203'!$U$103</definedName>
    <definedName name="Validation_K001_JE203_U104_0" hidden="1">'JE203'!$U$104:$V$104,'JE203'!$Z$104,'JE203'!$U$104</definedName>
    <definedName name="Validation_K001_JE203_U22_0" hidden="1">'JE203'!$U$22:$V$22,'JE203'!$Z$22,'JE203'!$U$22</definedName>
    <definedName name="Validation_K001_JE203_U23_0" hidden="1">'JE203'!$U$23:$V$23,'JE203'!$Z$23,'JE203'!$U$23</definedName>
    <definedName name="Validation_K001_JE203_U24_0" hidden="1">'JE203'!$U$24:$V$24,'JE203'!$Z$24,'JE203'!$U$24</definedName>
    <definedName name="Validation_K001_JE203_U25_0" hidden="1">'JE203'!$U$25:$V$25,'JE203'!$Z$25,'JE203'!$U$25</definedName>
    <definedName name="Validation_K001_JE203_U26_0" hidden="1">'JE203'!$U$26:$V$26,'JE203'!$Z$26,'JE203'!$U$26</definedName>
    <definedName name="Validation_K001_JE203_U27_0" hidden="1">'JE203'!$U$27:$V$27,'JE203'!$Z$27,'JE203'!$U$27</definedName>
    <definedName name="Validation_K001_JE203_U28_0" hidden="1">'JE203'!$U$28:$V$28,'JE203'!$Z$28,'JE203'!$U$28</definedName>
    <definedName name="Validation_K001_JE203_U29_0" hidden="1">'JE203'!$U$29:$V$29,'JE203'!$Z$29,'JE203'!$U$29</definedName>
    <definedName name="Validation_K001_JE203_U30_0" hidden="1">'JE203'!$U$30:$V$30,'JE203'!$Z$30,'JE203'!$U$30</definedName>
    <definedName name="Validation_K001_JE203_U31_0" hidden="1">'JE203'!$U$31:$V$31,'JE203'!$Z$31,'JE203'!$U$31</definedName>
    <definedName name="Validation_K001_JE203_U32_0" hidden="1">'JE203'!$U$32:$V$32,'JE203'!$Z$32,'JE203'!$U$32</definedName>
    <definedName name="Validation_K001_JE203_U33_0" hidden="1">'JE203'!$U$33:$V$33,'JE203'!$Z$33,'JE203'!$U$33</definedName>
    <definedName name="Validation_K001_JE203_U34_0" hidden="1">'JE203'!$U$34:$V$34,'JE203'!$Z$34,'JE203'!$U$34</definedName>
    <definedName name="Validation_K001_JE203_U35_0" hidden="1">'JE203'!$U$35:$V$35,'JE203'!$Z$35,'JE203'!$U$35</definedName>
    <definedName name="Validation_K001_JE203_U36_0" hidden="1">'JE203'!$U$36:$V$36,'JE203'!$Z$36,'JE203'!$U$36</definedName>
    <definedName name="Validation_K001_JE203_U37_0" hidden="1">'JE203'!$U$37:$V$37,'JE203'!$Z$37,'JE203'!$U$37</definedName>
    <definedName name="Validation_K001_JE203_U38_0" hidden="1">'JE203'!$U$38:$V$38,'JE203'!$Z$38,'JE203'!$U$38</definedName>
    <definedName name="Validation_K001_JE203_U39_0" hidden="1">'JE203'!$U$39:$V$39,'JE203'!$Z$39,'JE203'!$U$39</definedName>
    <definedName name="Validation_K001_JE203_U40_0" hidden="1">'JE203'!$U$40:$V$40,'JE203'!$Z$40,'JE203'!$U$40</definedName>
    <definedName name="Validation_K001_JE203_U41_0" hidden="1">'JE203'!$U$41:$V$41,'JE203'!$Z$41,'JE203'!$U$41</definedName>
    <definedName name="Validation_K001_JE203_U42_0" hidden="1">'JE203'!$U$42:$V$42,'JE203'!$Z$42,'JE203'!$U$42</definedName>
    <definedName name="Validation_K001_JE203_U43_0" hidden="1">'JE203'!$U$43:$V$43,'JE203'!$Z$43,'JE203'!$U$43</definedName>
    <definedName name="Validation_K001_JE203_U44_0" hidden="1">'JE203'!$U$44:$V$44,'JE203'!$Z$44,'JE203'!$U$44</definedName>
    <definedName name="Validation_K001_JE203_U45_0" hidden="1">'JE203'!$U$45:$V$45,'JE203'!$Z$45,'JE203'!$U$45</definedName>
    <definedName name="Validation_K001_JE203_U46_0" hidden="1">'JE203'!$U$46:$V$46,'JE203'!$Z$46,'JE203'!$U$46</definedName>
    <definedName name="Validation_K001_JE203_U47_0" hidden="1">'JE203'!$U$47:$V$47,'JE203'!$Z$47,'JE203'!$U$47</definedName>
    <definedName name="Validation_K001_JE203_U48_0" hidden="1">'JE203'!$U$48:$V$48,'JE203'!$Z$48,'JE203'!$U$48</definedName>
    <definedName name="Validation_K001_JE203_U49_0" hidden="1">'JE203'!$U$49:$V$49,'JE203'!$Z$49,'JE203'!$U$49</definedName>
    <definedName name="Validation_K001_JE203_U50_0" hidden="1">'JE203'!$U$50:$V$50,'JE203'!$Z$50,'JE203'!$U$50</definedName>
    <definedName name="Validation_K001_JE203_U51_0" hidden="1">'JE203'!$U$51:$V$51,'JE203'!$Z$51,'JE203'!$U$51</definedName>
    <definedName name="Validation_K001_JE203_U52_0" hidden="1">'JE203'!$U$52:$V$52,'JE203'!$Z$52,'JE203'!$U$52</definedName>
    <definedName name="Validation_K001_JE203_U53_0" hidden="1">'JE203'!$U$53:$V$53,'JE203'!$Z$53,'JE203'!$U$53</definedName>
    <definedName name="Validation_K001_JE203_U54_0" hidden="1">'JE203'!$U$54:$V$54,'JE203'!$Z$54,'JE203'!$U$54</definedName>
    <definedName name="Validation_K001_JE203_U55_0" hidden="1">'JE203'!$U$55:$V$55,'JE203'!$Z$55,'JE203'!$U$55</definedName>
    <definedName name="Validation_K001_JE203_U56_0" hidden="1">'JE203'!$U$56:$V$56,'JE203'!$Z$56,'JE203'!$U$56</definedName>
    <definedName name="Validation_K001_JE203_U57_0" hidden="1">'JE203'!$U$57:$V$57,'JE203'!$Z$57,'JE203'!$U$57</definedName>
    <definedName name="Validation_K001_JE203_U58_0" hidden="1">'JE203'!$U$58:$V$58,'JE203'!$Z$58,'JE203'!$U$58</definedName>
    <definedName name="Validation_K001_JE203_U59_0" hidden="1">'JE203'!$U$59:$V$59,'JE203'!$Z$59,'JE203'!$U$59</definedName>
    <definedName name="Validation_K001_JE203_U60_0" hidden="1">'JE203'!$U$60:$V$60,'JE203'!$Z$60,'JE203'!$U$60</definedName>
    <definedName name="Validation_K001_JE203_U61_0" hidden="1">'JE203'!$U$61:$V$61,'JE203'!$Z$61,'JE203'!$U$61</definedName>
    <definedName name="Validation_K001_JE203_U62_0" hidden="1">'JE203'!$U$62:$V$62,'JE203'!$Z$62,'JE203'!$U$62</definedName>
    <definedName name="Validation_K001_JE203_U63_0" hidden="1">'JE203'!$U$63:$V$63,'JE203'!$Z$63,'JE203'!$U$63</definedName>
    <definedName name="Validation_K001_JE203_U64_0" hidden="1">'JE203'!$U$64:$V$64,'JE203'!$Z$64,'JE203'!$U$64</definedName>
    <definedName name="Validation_K001_JE203_U65_0" hidden="1">'JE203'!$U$65:$V$65,'JE203'!$Z$65,'JE203'!$U$65</definedName>
    <definedName name="Validation_K001_JE203_U66_0" hidden="1">'JE203'!$U$66:$V$66,'JE203'!$Z$66,'JE203'!$U$66</definedName>
    <definedName name="Validation_K001_JE203_U67_0" hidden="1">'JE203'!$U$67:$V$67,'JE203'!$Z$67,'JE203'!$U$67</definedName>
    <definedName name="Validation_K001_JE203_U68_0" hidden="1">'JE203'!$U$68:$V$68,'JE203'!$Z$68,'JE203'!$U$68</definedName>
    <definedName name="Validation_K001_JE203_U69_0" hidden="1">'JE203'!$U$69:$V$69,'JE203'!$Z$69,'JE203'!$U$69</definedName>
    <definedName name="Validation_K001_JE203_U70_0" hidden="1">'JE203'!$U$70:$V$70,'JE203'!$Z$70,'JE203'!$U$70</definedName>
    <definedName name="Validation_K001_JE203_U71_0" hidden="1">'JE203'!$U$71:$V$71,'JE203'!$Z$71,'JE203'!$U$71</definedName>
    <definedName name="Validation_K001_JE203_U72_0" hidden="1">'JE203'!$U$72:$V$72,'JE203'!$Z$72,'JE203'!$U$72</definedName>
    <definedName name="Validation_K001_JE203_U73_0" hidden="1">'JE203'!$U$73:$V$73,'JE203'!$Z$73,'JE203'!$U$73</definedName>
    <definedName name="Validation_K001_JE203_U74_0" hidden="1">'JE203'!$U$74:$V$74,'JE203'!$Z$74,'JE203'!$U$74</definedName>
    <definedName name="Validation_K001_JE203_U75_0" hidden="1">'JE203'!$U$75:$V$75,'JE203'!$Z$75,'JE203'!$U$75</definedName>
    <definedName name="Validation_K001_JE203_U76_0" hidden="1">'JE203'!$U$76:$V$76,'JE203'!$Z$76,'JE203'!$U$76</definedName>
    <definedName name="Validation_K001_JE203_U77_0" hidden="1">'JE203'!$U$77:$V$77,'JE203'!$Z$77,'JE203'!$U$77</definedName>
    <definedName name="Validation_K001_JE203_U78_0" hidden="1">'JE203'!$U$78:$V$78,'JE203'!$Z$78,'JE203'!$U$78</definedName>
    <definedName name="Validation_K001_JE203_U79_0" hidden="1">'JE203'!$U$79:$V$79,'JE203'!$Z$79,'JE203'!$U$79</definedName>
    <definedName name="Validation_K001_JE203_U80_0" hidden="1">'JE203'!$U$80:$V$80,'JE203'!$Z$80,'JE203'!$U$80</definedName>
    <definedName name="Validation_K001_JE203_U81_0" hidden="1">'JE203'!$U$81:$V$81,'JE203'!$Z$81,'JE203'!$U$81</definedName>
    <definedName name="Validation_K001_JE203_U82_0" hidden="1">'JE203'!$U$82:$V$82,'JE203'!$Z$82,'JE203'!$U$82</definedName>
    <definedName name="Validation_K001_JE203_U83_0" hidden="1">'JE203'!$U$83:$V$83,'JE203'!$Z$83,'JE203'!$U$83</definedName>
    <definedName name="Validation_K001_JE203_U84_0" hidden="1">'JE203'!$U$84:$V$84,'JE203'!$Z$84,'JE203'!$U$84</definedName>
    <definedName name="Validation_K001_JE203_U85_0" hidden="1">'JE203'!$U$85:$V$85,'JE203'!$Z$85,'JE203'!$U$85</definedName>
    <definedName name="Validation_K001_JE203_U86_0" hidden="1">'JE203'!$U$86:$V$86,'JE203'!$Z$86,'JE203'!$U$86</definedName>
    <definedName name="Validation_K001_JE203_U87_0" hidden="1">'JE203'!$U$87:$V$87,'JE203'!$Z$87,'JE203'!$U$87</definedName>
    <definedName name="Validation_K001_JE203_U88_0" hidden="1">'JE203'!$U$88:$V$88,'JE203'!$Z$88,'JE203'!$U$88</definedName>
    <definedName name="Validation_K001_JE203_U89_0" hidden="1">'JE203'!$U$89:$V$89,'JE203'!$Z$89,'JE203'!$U$89</definedName>
    <definedName name="Validation_K001_JE203_U90_0" hidden="1">'JE203'!$U$90:$V$90,'JE203'!$Z$90,'JE203'!$U$90</definedName>
    <definedName name="Validation_K001_JE203_U91_0" hidden="1">'JE203'!$U$91:$V$91,'JE203'!$Z$91,'JE203'!$U$91</definedName>
    <definedName name="Validation_K001_JE203_U92_0" hidden="1">'JE203'!$U$92:$V$92,'JE203'!$Z$92,'JE203'!$U$92</definedName>
    <definedName name="Validation_K001_JE203_U93_0" hidden="1">'JE203'!$U$93:$V$93,'JE203'!$Z$93,'JE203'!$U$93</definedName>
    <definedName name="Validation_K001_JE203_U94_0" hidden="1">'JE203'!$U$94:$V$94,'JE203'!$Z$94,'JE203'!$U$94</definedName>
    <definedName name="Validation_K001_JE203_U95_0" hidden="1">'JE203'!$U$95:$V$95,'JE203'!$Z$95,'JE203'!$U$95</definedName>
    <definedName name="Validation_K001_JE203_U96_0" hidden="1">'JE203'!$U$96:$V$96,'JE203'!$Z$96,'JE203'!$U$96</definedName>
    <definedName name="Validation_K001_JE203_U97_0" hidden="1">'JE203'!$U$97:$V$97,'JE203'!$Z$97,'JE203'!$U$97</definedName>
    <definedName name="Validation_K001_JE203_U98_0" hidden="1">'JE203'!$U$98:$V$98,'JE203'!$Z$98,'JE203'!$U$98</definedName>
    <definedName name="Validation_K001_JE203_U99_0" hidden="1">'JE203'!$U$99:$V$99,'JE203'!$Z$99,'JE203'!$U$99</definedName>
    <definedName name="Validation_K001_JE204_K21_0" hidden="1">'JE204'!$K$21:$K$25,'JE204'!$K$21</definedName>
    <definedName name="Validation_K002_JE204_K28_0" hidden="1">'JE204'!$K$28:$K$31,'JE204'!$K$28</definedName>
    <definedName name="ValidationSummary_JE202_ERROR" hidden="1">Validation!B9</definedName>
    <definedName name="ValidationSummary_JE203_ERROR" hidden="1">Validation!B12</definedName>
    <definedName name="ValidationSummary_JE204_ERROR" hidden="1">Validation!B15</definedName>
    <definedName name="ValidationSummary_Total_ERROR" hidden="1">Validation!B5</definedName>
    <definedName name="Z_CB120B31_F776_4B30_B33D_0B8FCFE1E658_.wvu.Cols" localSheetId="1" hidden="1">'JE201'!$A:$A,'JE201'!$E:$J,'JE201'!$O:$Q,'JE201'!$T:$T</definedName>
    <definedName name="Z_CB120B31_F776_4B30_B33D_0B8FCFE1E658_.wvu.Cols" localSheetId="2" hidden="1">'JE202'!$A:$A,'JE202'!$E:$J,'JE202'!$Q:$S,'JE202'!$V:$V</definedName>
    <definedName name="Z_CB120B31_F776_4B30_B33D_0B8FCFE1E658_.wvu.Cols" localSheetId="3" hidden="1">'JE203'!$A:$A,'JE203'!$E:$J,'JE203'!$AF:$AH,'JE203'!$AK:$AK</definedName>
    <definedName name="Z_CB120B31_F776_4B30_B33D_0B8FCFE1E658_.wvu.Cols" localSheetId="4" hidden="1">'JE204'!$A:$A,'JE204'!$E:$J,'JE204'!$Q:$S,'JE204'!$V:$V</definedName>
    <definedName name="Z_CB120B31_F776_4B30_B33D_0B8FCFE1E658_.wvu.PrintArea" localSheetId="1" hidden="1">'JE201'!$K$21:$L$23</definedName>
    <definedName name="Z_CB120B31_F776_4B30_B33D_0B8FCFE1E658_.wvu.PrintArea" localSheetId="2" hidden="1">'JE202'!$K$21:$N$49</definedName>
    <definedName name="Z_CB120B31_F776_4B30_B33D_0B8FCFE1E658_.wvu.PrintArea" localSheetId="3" hidden="1">'JE203'!$K$21:$AC$105</definedName>
    <definedName name="Z_CB120B31_F776_4B30_B33D_0B8FCFE1E658_.wvu.PrintArea" localSheetId="4" hidden="1">'JE204'!$K$21:$N$32</definedName>
    <definedName name="Z_CB120B31_F776_4B30_B33D_0B8FCFE1E658_.wvu.PrintArea" localSheetId="0" hidden="1">Start!$A$1:$H$40</definedName>
    <definedName name="Z_CB120B31_F776_4B30_B33D_0B8FCFE1E658_.wvu.PrintTitles" localSheetId="1" hidden="1">'JE201'!$A:$J,'JE201'!$1:$19</definedName>
    <definedName name="Z_CB120B31_F776_4B30_B33D_0B8FCFE1E658_.wvu.PrintTitles" localSheetId="2" hidden="1">'JE202'!$A:$J,'JE202'!$1:$19</definedName>
    <definedName name="Z_CB120B31_F776_4B30_B33D_0B8FCFE1E658_.wvu.PrintTitles" localSheetId="3" hidden="1">'JE203'!$A:$J,'JE203'!$1:$19</definedName>
    <definedName name="Z_CB120B31_F776_4B30_B33D_0B8FCFE1E658_.wvu.PrintTitles" localSheetId="4" hidden="1">'JE204'!$A:$J,'JE204'!$1:$19</definedName>
    <definedName name="Z_CB120B31_F776_4B30_B33D_0B8FCFE1E658_.wvu.Rows" localSheetId="1" hidden="1">'JE201'!$6:$14</definedName>
    <definedName name="Z_CB120B31_F776_4B30_B33D_0B8FCFE1E658_.wvu.Rows" localSheetId="2" hidden="1">'JE202'!$6:$14</definedName>
    <definedName name="Z_CB120B31_F776_4B30_B33D_0B8FCFE1E658_.wvu.Rows" localSheetId="3" hidden="1">'JE203'!$6:$14</definedName>
    <definedName name="Z_CB120B31_F776_4B30_B33D_0B8FCFE1E658_.wvu.Rows" localSheetId="4" hidden="1">'JE204'!$6:$14</definedName>
    <definedName name="Z_CB120B31_F776_4B30_B33D_0B8FCFE1E658_.wvu.Rows" localSheetId="0" hidden="1">Start!$24:$24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F38" i="12" l="1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B4" i="9" l="1"/>
  <c r="B4" i="12"/>
  <c r="B4" i="10"/>
  <c r="B1" i="8" l="1"/>
  <c r="B1" i="10"/>
  <c r="B1" i="12"/>
  <c r="B1" i="9"/>
  <c r="B3" i="9" l="1"/>
  <c r="B3" i="12"/>
  <c r="B3" i="10"/>
  <c r="F21" i="10" l="1"/>
  <c r="F22" i="8" l="1"/>
  <c r="F21" i="9"/>
  <c r="F22" i="10"/>
  <c r="F22" i="9" l="1"/>
  <c r="F23" i="9"/>
  <c r="F24" i="9"/>
  <c r="F25" i="9"/>
  <c r="F26" i="9"/>
  <c r="F27" i="9"/>
  <c r="F28" i="9"/>
  <c r="F29" i="9"/>
  <c r="F30" i="9"/>
  <c r="F31" i="9"/>
  <c r="L18" i="9"/>
  <c r="M18" i="9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L18" i="12" l="1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K18" i="12"/>
  <c r="B10" i="12"/>
  <c r="B9" i="12"/>
  <c r="B7" i="12"/>
  <c r="B4" i="8"/>
  <c r="B3" i="8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L18" i="10" l="1"/>
  <c r="M18" i="10"/>
  <c r="K18" i="10"/>
  <c r="K18" i="9"/>
  <c r="K18" i="8"/>
  <c r="B32" i="1" l="1"/>
  <c r="H37" i="1"/>
  <c r="H34" i="1" s="1"/>
  <c r="H35" i="1" l="1"/>
  <c r="F407" i="13"/>
  <c r="F406" i="13"/>
  <c r="F405" i="13"/>
  <c r="B15" i="13" s="1"/>
  <c r="D24" i="1" s="1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B9" i="13" s="1"/>
  <c r="F20" i="13"/>
  <c r="F19" i="13"/>
  <c r="B12" i="13"/>
  <c r="D23" i="1" s="1"/>
  <c r="K35" i="9"/>
  <c r="K34" i="9"/>
  <c r="P28" i="9"/>
  <c r="P27" i="9"/>
  <c r="P26" i="9"/>
  <c r="P21" i="9"/>
  <c r="B6" i="9" s="1"/>
  <c r="AB107" i="12"/>
  <c r="AA107" i="12"/>
  <c r="Z107" i="12"/>
  <c r="Y107" i="12"/>
  <c r="X107" i="12"/>
  <c r="W107" i="12"/>
  <c r="V107" i="12"/>
  <c r="U107" i="12"/>
  <c r="T107" i="12"/>
  <c r="S107" i="12"/>
  <c r="R107" i="12"/>
  <c r="Q107" i="12"/>
  <c r="P107" i="12"/>
  <c r="O107" i="12"/>
  <c r="N107" i="12"/>
  <c r="M107" i="12"/>
  <c r="L107" i="12"/>
  <c r="K107" i="12"/>
  <c r="AH104" i="12"/>
  <c r="AG104" i="12"/>
  <c r="AF104" i="12"/>
  <c r="AE104" i="12"/>
  <c r="AH103" i="12"/>
  <c r="AG103" i="12"/>
  <c r="AF103" i="12"/>
  <c r="AE103" i="12"/>
  <c r="AH102" i="12"/>
  <c r="AG102" i="12"/>
  <c r="AF102" i="12"/>
  <c r="AE102" i="12"/>
  <c r="AH101" i="12"/>
  <c r="AG101" i="12"/>
  <c r="AF101" i="12"/>
  <c r="AE101" i="12"/>
  <c r="AH100" i="12"/>
  <c r="AG100" i="12"/>
  <c r="AF100" i="12"/>
  <c r="AE100" i="12"/>
  <c r="AH99" i="12"/>
  <c r="AG99" i="12"/>
  <c r="AF99" i="12"/>
  <c r="AE99" i="12"/>
  <c r="AH98" i="12"/>
  <c r="AG98" i="12"/>
  <c r="AF98" i="12"/>
  <c r="AE98" i="12"/>
  <c r="AH97" i="12"/>
  <c r="AG97" i="12"/>
  <c r="AF97" i="12"/>
  <c r="AE97" i="12"/>
  <c r="AH96" i="12"/>
  <c r="AG96" i="12"/>
  <c r="AF96" i="12"/>
  <c r="AE96" i="12"/>
  <c r="AH95" i="12"/>
  <c r="AG95" i="12"/>
  <c r="AF95" i="12"/>
  <c r="AE95" i="12"/>
  <c r="AH94" i="12"/>
  <c r="AG94" i="12"/>
  <c r="AF94" i="12"/>
  <c r="AE94" i="12"/>
  <c r="AH93" i="12"/>
  <c r="AG93" i="12"/>
  <c r="AF93" i="12"/>
  <c r="AE93" i="12"/>
  <c r="AH92" i="12"/>
  <c r="AG92" i="12"/>
  <c r="AF92" i="12"/>
  <c r="AE92" i="12"/>
  <c r="AH91" i="12"/>
  <c r="AG91" i="12"/>
  <c r="AF91" i="12"/>
  <c r="AE91" i="12"/>
  <c r="AH90" i="12"/>
  <c r="AG90" i="12"/>
  <c r="AF90" i="12"/>
  <c r="AE90" i="12"/>
  <c r="AH89" i="12"/>
  <c r="AG89" i="12"/>
  <c r="AF89" i="12"/>
  <c r="AE89" i="12"/>
  <c r="AH88" i="12"/>
  <c r="AG88" i="12"/>
  <c r="AF88" i="12"/>
  <c r="AE88" i="12"/>
  <c r="AH87" i="12"/>
  <c r="AG87" i="12"/>
  <c r="AF87" i="12"/>
  <c r="AE87" i="12"/>
  <c r="AH86" i="12"/>
  <c r="AG86" i="12"/>
  <c r="AF86" i="12"/>
  <c r="AE86" i="12"/>
  <c r="AH85" i="12"/>
  <c r="AG85" i="12"/>
  <c r="AF85" i="12"/>
  <c r="AE85" i="12"/>
  <c r="AH84" i="12"/>
  <c r="AG84" i="12"/>
  <c r="AF84" i="12"/>
  <c r="AE84" i="12"/>
  <c r="AH83" i="12"/>
  <c r="AG83" i="12"/>
  <c r="AF83" i="12"/>
  <c r="AE83" i="12"/>
  <c r="AH82" i="12"/>
  <c r="AG82" i="12"/>
  <c r="AF82" i="12"/>
  <c r="AE82" i="12"/>
  <c r="AH81" i="12"/>
  <c r="AG81" i="12"/>
  <c r="AF81" i="12"/>
  <c r="AE81" i="12"/>
  <c r="AH80" i="12"/>
  <c r="AG80" i="12"/>
  <c r="AF80" i="12"/>
  <c r="AE80" i="12"/>
  <c r="AH79" i="12"/>
  <c r="AG79" i="12"/>
  <c r="AF79" i="12"/>
  <c r="AE79" i="12"/>
  <c r="AH78" i="12"/>
  <c r="AG78" i="12"/>
  <c r="AF78" i="12"/>
  <c r="AE78" i="12"/>
  <c r="AH77" i="12"/>
  <c r="AG77" i="12"/>
  <c r="AF77" i="12"/>
  <c r="AE77" i="12"/>
  <c r="AH76" i="12"/>
  <c r="AG76" i="12"/>
  <c r="AF76" i="12"/>
  <c r="AE76" i="12"/>
  <c r="AH75" i="12"/>
  <c r="AG75" i="12"/>
  <c r="AF75" i="12"/>
  <c r="AE75" i="12"/>
  <c r="AH74" i="12"/>
  <c r="AG74" i="12"/>
  <c r="AF74" i="12"/>
  <c r="AE74" i="12"/>
  <c r="AH73" i="12"/>
  <c r="AG73" i="12"/>
  <c r="AF73" i="12"/>
  <c r="AE73" i="12"/>
  <c r="AH72" i="12"/>
  <c r="AG72" i="12"/>
  <c r="AF72" i="12"/>
  <c r="AE72" i="12"/>
  <c r="AH71" i="12"/>
  <c r="AG71" i="12"/>
  <c r="AF71" i="12"/>
  <c r="AE71" i="12"/>
  <c r="AH70" i="12"/>
  <c r="AG70" i="12"/>
  <c r="AF70" i="12"/>
  <c r="AE70" i="12"/>
  <c r="AH69" i="12"/>
  <c r="AG69" i="12"/>
  <c r="AF69" i="12"/>
  <c r="AE69" i="12"/>
  <c r="AH68" i="12"/>
  <c r="AG68" i="12"/>
  <c r="AF68" i="12"/>
  <c r="AE68" i="12"/>
  <c r="AH67" i="12"/>
  <c r="AG67" i="12"/>
  <c r="AF67" i="12"/>
  <c r="AE67" i="12"/>
  <c r="AH66" i="12"/>
  <c r="AG66" i="12"/>
  <c r="AF66" i="12"/>
  <c r="AE66" i="12"/>
  <c r="AH65" i="12"/>
  <c r="AG65" i="12"/>
  <c r="AF65" i="12"/>
  <c r="AE65" i="12"/>
  <c r="AH64" i="12"/>
  <c r="AG64" i="12"/>
  <c r="AF64" i="12"/>
  <c r="AE64" i="12"/>
  <c r="AH63" i="12"/>
  <c r="AG63" i="12"/>
  <c r="AF63" i="12"/>
  <c r="AE63" i="12"/>
  <c r="AH62" i="12"/>
  <c r="AG62" i="12"/>
  <c r="AF62" i="12"/>
  <c r="AE62" i="12"/>
  <c r="AH61" i="12"/>
  <c r="AG61" i="12"/>
  <c r="AF61" i="12"/>
  <c r="AE61" i="12"/>
  <c r="AH60" i="12"/>
  <c r="AG60" i="12"/>
  <c r="AF60" i="12"/>
  <c r="AE60" i="12"/>
  <c r="AH59" i="12"/>
  <c r="AG59" i="12"/>
  <c r="AF59" i="12"/>
  <c r="AE59" i="12"/>
  <c r="AH58" i="12"/>
  <c r="AG58" i="12"/>
  <c r="AF58" i="12"/>
  <c r="AE58" i="12"/>
  <c r="AH57" i="12"/>
  <c r="AG57" i="12"/>
  <c r="AF57" i="12"/>
  <c r="AE57" i="12"/>
  <c r="AH56" i="12"/>
  <c r="AG56" i="12"/>
  <c r="AF56" i="12"/>
  <c r="AE56" i="12"/>
  <c r="AH55" i="12"/>
  <c r="AG55" i="12"/>
  <c r="AF55" i="12"/>
  <c r="AE55" i="12"/>
  <c r="AH54" i="12"/>
  <c r="AG54" i="12"/>
  <c r="AF54" i="12"/>
  <c r="AE54" i="12"/>
  <c r="AH53" i="12"/>
  <c r="AG53" i="12"/>
  <c r="AF53" i="12"/>
  <c r="AE53" i="12"/>
  <c r="AH52" i="12"/>
  <c r="AG52" i="12"/>
  <c r="AF52" i="12"/>
  <c r="AE52" i="12"/>
  <c r="AH51" i="12"/>
  <c r="AG51" i="12"/>
  <c r="AF51" i="12"/>
  <c r="AE51" i="12"/>
  <c r="AH50" i="12"/>
  <c r="AG50" i="12"/>
  <c r="AF50" i="12"/>
  <c r="AE50" i="12"/>
  <c r="AH49" i="12"/>
  <c r="AG49" i="12"/>
  <c r="AF49" i="12"/>
  <c r="AE49" i="12"/>
  <c r="AH48" i="12"/>
  <c r="AG48" i="12"/>
  <c r="AF48" i="12"/>
  <c r="AE48" i="12"/>
  <c r="AH47" i="12"/>
  <c r="AG47" i="12"/>
  <c r="AF47" i="12"/>
  <c r="AE47" i="12"/>
  <c r="AH46" i="12"/>
  <c r="AG46" i="12"/>
  <c r="AF46" i="12"/>
  <c r="AE46" i="12"/>
  <c r="AH45" i="12"/>
  <c r="AG45" i="12"/>
  <c r="AF45" i="12"/>
  <c r="AE45" i="12"/>
  <c r="AH44" i="12"/>
  <c r="AG44" i="12"/>
  <c r="AF44" i="12"/>
  <c r="AE44" i="12"/>
  <c r="AH43" i="12"/>
  <c r="AG43" i="12"/>
  <c r="AF43" i="12"/>
  <c r="AE43" i="12"/>
  <c r="AH42" i="12"/>
  <c r="AG42" i="12"/>
  <c r="AF42" i="12"/>
  <c r="AE42" i="12"/>
  <c r="AH41" i="12"/>
  <c r="AG41" i="12"/>
  <c r="AF41" i="12"/>
  <c r="AE41" i="12"/>
  <c r="AH40" i="12"/>
  <c r="AG40" i="12"/>
  <c r="AF40" i="12"/>
  <c r="AE40" i="12"/>
  <c r="AH39" i="12"/>
  <c r="AG39" i="12"/>
  <c r="AF39" i="12"/>
  <c r="AE39" i="12"/>
  <c r="AH38" i="12"/>
  <c r="AG38" i="12"/>
  <c r="AF38" i="12"/>
  <c r="AE38" i="12"/>
  <c r="AH37" i="12"/>
  <c r="AG37" i="12"/>
  <c r="AF37" i="12"/>
  <c r="AE37" i="12"/>
  <c r="AH36" i="12"/>
  <c r="AG36" i="12"/>
  <c r="AF36" i="12"/>
  <c r="AE36" i="12"/>
  <c r="AH35" i="12"/>
  <c r="AG35" i="12"/>
  <c r="AF35" i="12"/>
  <c r="AE35" i="12"/>
  <c r="AH34" i="12"/>
  <c r="AG34" i="12"/>
  <c r="AF34" i="12"/>
  <c r="AE34" i="12"/>
  <c r="AH33" i="12"/>
  <c r="AG33" i="12"/>
  <c r="AF33" i="12"/>
  <c r="AE33" i="12"/>
  <c r="AH32" i="12"/>
  <c r="AG32" i="12"/>
  <c r="AF32" i="12"/>
  <c r="AE32" i="12"/>
  <c r="AH31" i="12"/>
  <c r="AG31" i="12"/>
  <c r="AF31" i="12"/>
  <c r="AE31" i="12"/>
  <c r="AH30" i="12"/>
  <c r="AG30" i="12"/>
  <c r="AF30" i="12"/>
  <c r="AE30" i="12"/>
  <c r="AH29" i="12"/>
  <c r="AG29" i="12"/>
  <c r="AF29" i="12"/>
  <c r="AE29" i="12"/>
  <c r="AH28" i="12"/>
  <c r="AG28" i="12"/>
  <c r="AF28" i="12"/>
  <c r="AE28" i="12"/>
  <c r="AH27" i="12"/>
  <c r="AG27" i="12"/>
  <c r="AF27" i="12"/>
  <c r="AE27" i="12"/>
  <c r="AH26" i="12"/>
  <c r="AG26" i="12"/>
  <c r="AF26" i="12"/>
  <c r="AE26" i="12"/>
  <c r="AH25" i="12"/>
  <c r="AG25" i="12"/>
  <c r="AF25" i="12"/>
  <c r="AE25" i="12"/>
  <c r="AH24" i="12"/>
  <c r="AG24" i="12"/>
  <c r="AF24" i="12"/>
  <c r="AE24" i="12"/>
  <c r="AH23" i="12"/>
  <c r="AG23" i="12"/>
  <c r="AF23" i="12"/>
  <c r="AE23" i="12"/>
  <c r="AH22" i="12"/>
  <c r="AG22" i="12"/>
  <c r="AF22" i="12"/>
  <c r="AE22" i="12"/>
  <c r="B6" i="12" s="1"/>
  <c r="M60" i="10"/>
  <c r="L60" i="10"/>
  <c r="K60" i="10"/>
  <c r="K59" i="10"/>
  <c r="K58" i="10"/>
  <c r="K57" i="10"/>
  <c r="K56" i="10"/>
  <c r="M55" i="10"/>
  <c r="L55" i="10"/>
  <c r="K55" i="10"/>
  <c r="M54" i="10"/>
  <c r="L54" i="10"/>
  <c r="K54" i="10"/>
  <c r="K53" i="10"/>
  <c r="M52" i="10"/>
  <c r="L52" i="10"/>
  <c r="K52" i="10"/>
  <c r="M51" i="10"/>
  <c r="L51" i="10"/>
  <c r="K51" i="10"/>
  <c r="P48" i="10"/>
  <c r="P47" i="10"/>
  <c r="P46" i="10"/>
  <c r="P45" i="10"/>
  <c r="P44" i="10"/>
  <c r="P43" i="10"/>
  <c r="P38" i="10"/>
  <c r="P32" i="10"/>
  <c r="P28" i="10"/>
  <c r="P27" i="10"/>
  <c r="P23" i="10"/>
  <c r="P22" i="10"/>
  <c r="P21" i="10"/>
  <c r="B5" i="10" s="1"/>
  <c r="B6" i="10"/>
  <c r="D22" i="1" l="1"/>
  <c r="B5" i="13"/>
  <c r="D21" i="1" s="1"/>
  <c r="B5" i="12"/>
  <c r="B5" i="9"/>
</calcChain>
</file>

<file path=xl/comments1.xml><?xml version="1.0" encoding="utf-8"?>
<comments xmlns="http://schemas.openxmlformats.org/spreadsheetml/2006/main">
  <authors>
    <author>SNB</author>
  </authors>
  <commentList>
    <comment ref="P21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22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23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27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32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38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43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44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45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46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47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P48" authorId="0" shapeId="0">
      <text>
        <r>
          <rPr>
            <sz val="10"/>
            <color theme="1"/>
            <rFont val="Arial"/>
            <family val="2"/>
          </rPr>
          <t>Total Inland und Ausland</t>
        </r>
      </text>
    </comment>
    <comment ref="K51" authorId="0" shapeId="0">
      <text>
        <r>
          <rPr>
            <sz val="10"/>
            <color theme="1"/>
            <rFont val="Arial"/>
            <family val="2"/>
          </rPr>
          <t>Total Handelsgeschäft und Finanzanlagen (ohne Edelmetalle und Liegenschaften)</t>
        </r>
      </text>
    </comment>
    <comment ref="L51" authorId="0" shapeId="0">
      <text>
        <r>
          <rPr>
            <sz val="10"/>
            <color theme="1"/>
            <rFont val="Arial"/>
            <family val="2"/>
          </rPr>
          <t>Total Handelsgeschäft und Finanzanlagen (ohne Edelmetalle und Liegenschaften)</t>
        </r>
      </text>
    </comment>
    <comment ref="M51" authorId="0" shapeId="0">
      <text>
        <r>
          <rPr>
            <sz val="10"/>
            <color theme="1"/>
            <rFont val="Arial"/>
            <family val="2"/>
          </rPr>
          <t>Total Handelsgeschäft und Finanzanlagen (ohne Edelmetalle und Liegenschaften)</t>
        </r>
      </text>
    </comment>
    <comment ref="K52" authorId="0" shapeId="0">
      <text>
        <r>
          <rPr>
            <sz val="10"/>
            <color theme="1"/>
            <rFont val="Arial"/>
            <family val="2"/>
          </rPr>
          <t>Davon-Prüfung Gliederung Handelsbestände und Finanzanlagen mit Unterposition Öffentliche Hand</t>
        </r>
      </text>
    </comment>
    <comment ref="L52" authorId="0" shapeId="0">
      <text>
        <r>
          <rPr>
            <sz val="10"/>
            <color theme="1"/>
            <rFont val="Arial"/>
            <family val="2"/>
          </rPr>
          <t>Davon-Prüfung Gliederung Handelsbestände und Finanzanlagen mit Unterposition Öffentliche Hand</t>
        </r>
      </text>
    </comment>
    <comment ref="M52" authorId="0" shapeId="0">
      <text>
        <r>
          <rPr>
            <sz val="10"/>
            <color theme="1"/>
            <rFont val="Arial"/>
            <family val="2"/>
          </rPr>
          <t>Davon-Prüfung Gliederung Handelsbestände und Finanzanlagen mit Unterposition Öffentliche Hand</t>
        </r>
      </text>
    </comment>
    <comment ref="K53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K54" authorId="0" shapeId="0">
      <text>
        <r>
          <rPr>
            <sz val="10"/>
            <color theme="1"/>
            <rFont val="Arial"/>
            <family val="2"/>
          </rPr>
          <t>Davon-Prüfung Gliederung Handelsbestände und Finanzanlagen mit Unterposition Öffentliche Hand</t>
        </r>
      </text>
    </comment>
    <comment ref="L54" authorId="0" shapeId="0">
      <text>
        <r>
          <rPr>
            <sz val="10"/>
            <color theme="1"/>
            <rFont val="Arial"/>
            <family val="2"/>
          </rPr>
          <t>Davon-Prüfung Gliederung Handelsbestände und Finanzanlagen mit Unterposition Öffentliche Hand</t>
        </r>
      </text>
    </comment>
    <comment ref="M54" authorId="0" shapeId="0">
      <text>
        <r>
          <rPr>
            <sz val="10"/>
            <color theme="1"/>
            <rFont val="Arial"/>
            <family val="2"/>
          </rPr>
          <t>Davon-Prüfung Gliederung Handelsbestände und Finanzanlagen mit Unterposition Öffentliche Hand</t>
        </r>
      </text>
    </comment>
    <comment ref="K55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  <comment ref="L55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  <comment ref="M55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  <comment ref="K56" authorId="0" shapeId="0">
      <text>
        <r>
          <rPr>
            <sz val="10"/>
            <color theme="1"/>
            <rFont val="Arial"/>
            <family val="2"/>
          </rPr>
          <t>Total Öffentliche Hand</t>
        </r>
      </text>
    </comment>
    <comment ref="K57" authorId="0" shapeId="0">
      <text>
        <r>
          <rPr>
            <sz val="10"/>
            <color theme="1"/>
            <rFont val="Arial"/>
            <family val="2"/>
          </rPr>
          <t>Total Andere Emittenten</t>
        </r>
      </text>
    </comment>
    <comment ref="K58" authorId="0" shapeId="0">
      <text>
        <r>
          <rPr>
            <sz val="10"/>
            <color theme="1"/>
            <rFont val="Arial"/>
            <family val="2"/>
          </rPr>
          <t>Davon-Prüfung Banken mit Unterposition Pfandbriefinstitute</t>
        </r>
      </text>
    </comment>
    <comment ref="K59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  <comment ref="K60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  <comment ref="L60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  <comment ref="M60" authorId="0" shapeId="0">
      <text>
        <r>
          <rPr>
            <sz val="10"/>
            <color theme="1"/>
            <rFont val="Arial"/>
            <family val="2"/>
          </rPr>
          <t>Total Sektorale Gliederung Handelsbestände und Finanzanlagen</t>
        </r>
      </text>
    </comment>
  </commentList>
</comments>
</file>

<file path=xl/comments2.xml><?xml version="1.0" encoding="utf-8"?>
<comments xmlns="http://schemas.openxmlformats.org/spreadsheetml/2006/main">
  <authors>
    <author>SNB</author>
  </authors>
  <commentList>
    <comment ref="AE2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2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2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2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2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3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3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3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3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4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4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4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4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5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5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5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5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6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6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6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6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7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7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7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7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8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8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8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8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5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5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6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6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7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7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8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8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9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9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99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99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10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10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100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100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10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10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101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101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10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10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102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102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10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10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103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103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E10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F10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AG104" authorId="0" shapeId="0">
      <text>
        <r>
          <rPr>
            <sz val="10"/>
            <color theme="1"/>
            <rFont val="Arial"/>
            <family val="2"/>
          </rPr>
          <t>Total Verpflichtungen aus Kundeneinlagen</t>
        </r>
      </text>
    </comment>
    <comment ref="AH104" authorId="0" shapeId="0">
      <text>
        <r>
          <rPr>
            <sz val="10"/>
            <color theme="1"/>
            <rFont val="Arial"/>
            <family val="2"/>
          </rPr>
          <t>Total Fälligkeit</t>
        </r>
      </text>
    </comment>
    <comment ref="K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L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M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N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O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P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Q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R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S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T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U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V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W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X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Y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Z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AA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  <comment ref="AB107" authorId="0" shapeId="0">
      <text>
        <r>
          <rPr>
            <sz val="10"/>
            <color theme="1"/>
            <rFont val="Arial"/>
            <family val="2"/>
          </rPr>
          <t>Total Zinsband</t>
        </r>
      </text>
    </comment>
  </commentList>
</comments>
</file>

<file path=xl/comments3.xml><?xml version="1.0" encoding="utf-8"?>
<comments xmlns="http://schemas.openxmlformats.org/spreadsheetml/2006/main">
  <authors>
    <author>SNB</author>
  </authors>
  <commentList>
    <comment ref="P21" authorId="0" shapeId="0">
      <text>
        <r>
          <rPr>
            <sz val="10"/>
            <color theme="1"/>
            <rFont val="Arial"/>
            <family val="2"/>
          </rPr>
          <t>Davon-Prüfung Total Deckung mit Unterpositionen hypothekarische Deckung und andere Deckung</t>
        </r>
      </text>
    </comment>
    <comment ref="P26" authorId="0" shapeId="0">
      <text>
        <r>
          <rPr>
            <sz val="10"/>
            <color theme="1"/>
            <rFont val="Arial"/>
            <family val="2"/>
          </rPr>
          <t>Davon-Prüfung Total Deckung mit Unterpositionen hypothekarische Deckung und andere Deckung</t>
        </r>
      </text>
    </comment>
    <comment ref="P27" authorId="0" shapeId="0">
      <text>
        <r>
          <rPr>
            <sz val="10"/>
            <color theme="1"/>
            <rFont val="Arial"/>
            <family val="2"/>
          </rPr>
          <t>Davon-Prüfung Total Deckung mit Unterpositionen hypothekarische Deckung und andere Deckung</t>
        </r>
      </text>
    </comment>
    <comment ref="P28" authorId="0" shapeId="0">
      <text>
        <r>
          <rPr>
            <sz val="10"/>
            <color theme="1"/>
            <rFont val="Arial"/>
            <family val="2"/>
          </rPr>
          <t>Davon-Prüfung Total Deckung mit Unterpositionen hypothekarische Deckung und andere Deckung</t>
        </r>
      </text>
    </comment>
    <comment ref="K34" authorId="0" shapeId="0">
      <text>
        <r>
          <rPr>
            <sz val="10"/>
            <color theme="1"/>
            <rFont val="Arial"/>
            <family val="2"/>
          </rPr>
          <t>Total Eventualverpflichtungen</t>
        </r>
      </text>
    </comment>
    <comment ref="K35" authorId="0" shapeId="0">
      <text>
        <r>
          <rPr>
            <sz val="10"/>
            <color theme="1"/>
            <rFont val="Arial"/>
            <family val="2"/>
          </rPr>
          <t>Total Verpflichtungskredite</t>
        </r>
      </text>
    </comment>
  </commentList>
</comments>
</file>

<file path=xl/sharedStrings.xml><?xml version="1.0" encoding="utf-8"?>
<sst xmlns="http://schemas.openxmlformats.org/spreadsheetml/2006/main" count="6915" uniqueCount="4060">
  <si>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</si>
  <si>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</si>
  <si>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</si>
  <si>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</si>
  <si>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</si>
  <si>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</si>
  <si>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</si>
  <si>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</si>
  <si>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</si>
  <si>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</si>
  <si>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</si>
  <si>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</si>
  <si>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</si>
  <si>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</si>
  <si>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</si>
  <si>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</si>
  <si>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Übrige</t>
  </si>
  <si>
    <t>Total</t>
  </si>
  <si>
    <t>Inland</t>
  </si>
  <si>
    <t>Ausland</t>
  </si>
  <si>
    <t>Forderungen gegenüber Banken</t>
  </si>
  <si>
    <t>auf Sicht</t>
  </si>
  <si>
    <t>kündbar</t>
  </si>
  <si>
    <t>mit Restlaufzeit</t>
  </si>
  <si>
    <t>Forderungen gegenüber Kunden</t>
  </si>
  <si>
    <t>Hypothekarforderungen</t>
  </si>
  <si>
    <t>Verpflichtungen gegenüber Banken</t>
  </si>
  <si>
    <t>Verpflichtungen aus Kundeneinlagen</t>
  </si>
  <si>
    <t>Gebundene Vorsorgegelder</t>
  </si>
  <si>
    <t>Unternehmung</t>
  </si>
  <si>
    <t>in 1'000 CHF</t>
  </si>
  <si>
    <t>Sprache</t>
  </si>
  <si>
    <t>de</t>
  </si>
  <si>
    <t>Ausführliche Jahresendstatistik</t>
  </si>
  <si>
    <t>JE201-JE204</t>
  </si>
  <si>
    <t>Ergänzende Angaben - Garantie- bzw. Einzahlungsverpflichtungen</t>
  </si>
  <si>
    <t xml:space="preserve">Garantie- bzw. Einzahlungsverpflichtungen </t>
  </si>
  <si>
    <t xml:space="preserve">beschränkt auf den Betrag von </t>
  </si>
  <si>
    <t>JE202</t>
  </si>
  <si>
    <t>Handelsgeschäft und Finanzanlagen (ohne Edelmetalle und Liegenschaften)</t>
  </si>
  <si>
    <t>davon: öffentliche Hand</t>
  </si>
  <si>
    <t>Bund</t>
  </si>
  <si>
    <t>Kantone</t>
  </si>
  <si>
    <t>Gemeinden</t>
  </si>
  <si>
    <t>Öffentliche Hand</t>
  </si>
  <si>
    <t>Andere Emittenten</t>
  </si>
  <si>
    <t>Banken</t>
  </si>
  <si>
    <t>davon: Pfandbriefinstitute</t>
  </si>
  <si>
    <t>Finanzgesellschaften</t>
  </si>
  <si>
    <t>Industrielle Unternehmen</t>
  </si>
  <si>
    <t xml:space="preserve">Beteiligungen </t>
  </si>
  <si>
    <t>JE203</t>
  </si>
  <si>
    <t>Währung CHF</t>
  </si>
  <si>
    <t>Verpflichtungen aus Obligationen-, Options- und Wandel-anleihen</t>
  </si>
  <si>
    <t>Im Inland emittiert</t>
  </si>
  <si>
    <t>Verpflichtungen aus Kassen-obligationen</t>
  </si>
  <si>
    <t>15 und mehr</t>
  </si>
  <si>
    <t>Zinssatz in Prozent</t>
  </si>
  <si>
    <t>0 - 0.25</t>
  </si>
  <si>
    <t>0.25 - 0.5</t>
  </si>
  <si>
    <t>0.5 - 0.75</t>
  </si>
  <si>
    <t>0.75 - 1</t>
  </si>
  <si>
    <t>1 - 1.25</t>
  </si>
  <si>
    <t>1.25 - 1.5</t>
  </si>
  <si>
    <t>1.5 - 1.75</t>
  </si>
  <si>
    <t>1.75 - 2</t>
  </si>
  <si>
    <t>2 - 2.25</t>
  </si>
  <si>
    <t>2.25 - 2.5</t>
  </si>
  <si>
    <t>2.5 - 2.75</t>
  </si>
  <si>
    <t>2.75 - 3</t>
  </si>
  <si>
    <t>3 - 3.25</t>
  </si>
  <si>
    <t>3.25 - 3.5</t>
  </si>
  <si>
    <t>3.5 - 3.75</t>
  </si>
  <si>
    <t>3.75 - 4</t>
  </si>
  <si>
    <t>4 - 4.25</t>
  </si>
  <si>
    <t>4.25 - 4.5</t>
  </si>
  <si>
    <t>4.5 - 4.75</t>
  </si>
  <si>
    <t>4.75 - 5</t>
  </si>
  <si>
    <t>5 - 5.25</t>
  </si>
  <si>
    <t>5.25 - 5.5</t>
  </si>
  <si>
    <t>5.5 - 5.75</t>
  </si>
  <si>
    <t>5.75 - 6</t>
  </si>
  <si>
    <t>6.25 - 6.5</t>
  </si>
  <si>
    <t>6.5 - 6.75</t>
  </si>
  <si>
    <t>6.75 - 7</t>
  </si>
  <si>
    <t>7 - 7.25</t>
  </si>
  <si>
    <t>7.25 - 7.5</t>
  </si>
  <si>
    <t>7.5 - 7.75</t>
  </si>
  <si>
    <t>7.75 - 8</t>
  </si>
  <si>
    <t>8 - 8.25</t>
  </si>
  <si>
    <t>8.25 - 8.5</t>
  </si>
  <si>
    <t>8.5 - 8.75</t>
  </si>
  <si>
    <t>8.75 - 9</t>
  </si>
  <si>
    <t>9 - 9.25</t>
  </si>
  <si>
    <t>9.25 - 9.5</t>
  </si>
  <si>
    <t>9.5 - 9.75</t>
  </si>
  <si>
    <t>9.75 - 10</t>
  </si>
  <si>
    <t>10 - 10.25</t>
  </si>
  <si>
    <t>10.25 - 10.5</t>
  </si>
  <si>
    <t>10.5 - 10.75</t>
  </si>
  <si>
    <t>10.75 - 11</t>
  </si>
  <si>
    <t>11 - 11.25</t>
  </si>
  <si>
    <t>11.25 - 11.5</t>
  </si>
  <si>
    <t>11.5 - 11.75</t>
  </si>
  <si>
    <t>11.75 - 12</t>
  </si>
  <si>
    <t>12 - 12.25</t>
  </si>
  <si>
    <t>12.25 - 12.5</t>
  </si>
  <si>
    <t>12.5 - 12.75</t>
  </si>
  <si>
    <t>12.75 - 13</t>
  </si>
  <si>
    <t>13 - 13.25</t>
  </si>
  <si>
    <t>13.25 - 13.5</t>
  </si>
  <si>
    <t>13.5 - 13.75</t>
  </si>
  <si>
    <t>13.75 - 14</t>
  </si>
  <si>
    <t>14 - 14.25</t>
  </si>
  <si>
    <t>14.25 - 14.5</t>
  </si>
  <si>
    <t>14.5 - 14.75</t>
  </si>
  <si>
    <t>14.75 - 15</t>
  </si>
  <si>
    <t>Ergänzende Angaben - Ausserbilanzgeschäfte</t>
  </si>
  <si>
    <t>davon: mit Deckung</t>
  </si>
  <si>
    <t>Hypothekarische Deckung</t>
  </si>
  <si>
    <t>Andere Deckung</t>
  </si>
  <si>
    <t>Eventualverpflichtungen</t>
  </si>
  <si>
    <t>Kreditsicherungsgarantien und ähnliches</t>
  </si>
  <si>
    <t>Gewährleistungsgarantien und ähnliches</t>
  </si>
  <si>
    <t>Übrige Eventualverpflichtungen</t>
  </si>
  <si>
    <t>Einzahlungs- und Nachschussverpflichtungen</t>
  </si>
  <si>
    <t>Verpflichtungskredite</t>
  </si>
  <si>
    <t>Verpflichtungen aus aufgeschobenen Zahlungen</t>
  </si>
  <si>
    <t>Akzeptverpflichtungen</t>
  </si>
  <si>
    <t>Übrige Verpflichtungskredite</t>
  </si>
  <si>
    <t>Unwiderrufliche Zusagen</t>
  </si>
  <si>
    <t>Unwiderrufliche Verpflichtungen aus Dokumentarakkreditiven</t>
  </si>
  <si>
    <t>JE204</t>
  </si>
  <si>
    <t>JAHR_UEA</t>
  </si>
  <si>
    <t>6 - 6.25</t>
  </si>
  <si>
    <t>Ergänzende Angaben - Gliederung ausgewählter Bilanzpositionen nach Zinssatz</t>
  </si>
  <si>
    <t>JE201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</si>
  <si>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</si>
  <si>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</si>
  <si>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</si>
  <si>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</si>
  <si>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</si>
  <si>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</si>
  <si>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</si>
  <si>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</si>
  <si>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</si>
  <si>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</si>
  <si>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</si>
  <si>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</si>
  <si>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</si>
  <si>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</si>
  <si>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</si>
  <si>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</si>
  <si>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</si>
  <si>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</si>
  <si>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</si>
  <si>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</si>
  <si>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</si>
  <si>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</si>
  <si>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</si>
  <si>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</si>
  <si>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</si>
  <si>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</si>
  <si>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</si>
  <si>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</si>
  <si>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</si>
  <si>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</si>
  <si>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</si>
  <si>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</si>
  <si>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</si>
  <si>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</si>
  <si>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</si>
  <si>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</si>
  <si>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</si>
  <si>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</si>
  <si>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</si>
  <si>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</si>
  <si>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</si>
  <si>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</si>
  <si>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</si>
  <si>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</si>
  <si>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Z66</t>
  </si>
  <si>
    <t>Revision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</si>
  <si>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jährliche Meldung ist </t>
    </r>
    <r>
      <rPr>
        <b/>
        <sz val="10"/>
        <rFont val="Arial"/>
        <family val="2"/>
      </rPr>
      <t>bis zum 31. März</t>
    </r>
    <r>
      <rPr>
        <sz val="10"/>
        <rFont val="Arial"/>
        <family val="2"/>
      </rPr>
      <t xml:space="preserve"> einzureichen.</t>
    </r>
  </si>
  <si>
    <t>Ergänzende Angaben - Details Handelsgeschäft, Finanzanlagen und Beteiligungen</t>
  </si>
  <si>
    <t>Firma:</t>
  </si>
  <si>
    <t>Ergänzende Angaben A</t>
  </si>
  <si>
    <t>-0.25 - 0</t>
  </si>
  <si>
    <t>-1 - -0.75</t>
  </si>
  <si>
    <t>-0.75 - -0.5</t>
  </si>
  <si>
    <t>-0.5 - -0.25</t>
  </si>
  <si>
    <t>Konsistenzprüfungen</t>
  </si>
  <si>
    <t>Anzahl Fehler</t>
  </si>
  <si>
    <t>Anzahl Warnungen</t>
  </si>
  <si>
    <t>Tel: +41 58 631 00 00</t>
  </si>
  <si>
    <t>SNB-Code</t>
  </si>
  <si>
    <t>Techn-Nr.</t>
  </si>
  <si>
    <t xml:space="preserve">davon: Geldmarktpapiere </t>
  </si>
  <si>
    <t>davon: Obligationen</t>
  </si>
  <si>
    <t>davon: Aktien</t>
  </si>
  <si>
    <t>davon: Anteile an Kollektivanlagen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</si>
  <si>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https://emi.snb.ch/de/emi/JAHRX</t>
    </r>
  </si>
  <si>
    <t>1.2</t>
  </si>
  <si>
    <t>0</t>
  </si>
  <si>
    <t>&lt; -5</t>
  </si>
  <si>
    <t>-5 - -4.75</t>
  </si>
  <si>
    <t>-4.75 - -4.5</t>
  </si>
  <si>
    <t>-4.5 - -4.25</t>
  </si>
  <si>
    <t>-4.25 - -4</t>
  </si>
  <si>
    <t>-4 - -3.75</t>
  </si>
  <si>
    <t>-3.75 - -3.5</t>
  </si>
  <si>
    <t>-3.5 - -3.25</t>
  </si>
  <si>
    <t>-3.25 - -3</t>
  </si>
  <si>
    <t>-3 - -2.75</t>
  </si>
  <si>
    <t>-2.75 - -2.5</t>
  </si>
  <si>
    <t>-2.5 - -2.25</t>
  </si>
  <si>
    <t>-2.25 - -2</t>
  </si>
  <si>
    <t>-2 - -1.75</t>
  </si>
  <si>
    <t>-1.75 - -1.5</t>
  </si>
  <si>
    <t>-1.5 - -1.25</t>
  </si>
  <si>
    <t>-1.25 - -1</t>
  </si>
  <si>
    <t>ohne gebundene Vorsorgegelder</t>
  </si>
  <si>
    <t>Statistik</t>
  </si>
  <si>
    <t>1</t>
  </si>
  <si>
    <t>Tabelle</t>
  </si>
  <si>
    <t>Regel-ID</t>
  </si>
  <si>
    <t>Name</t>
  </si>
  <si>
    <t>Excel-Regel</t>
  </si>
  <si>
    <t>Fachliche Regel</t>
  </si>
  <si>
    <t>Auswertung</t>
  </si>
  <si>
    <t>JAHR_UEA_AKT.K001</t>
  </si>
  <si>
    <t>Total Handelsgeschäft und Finanzanlagen (ohne Edelmetalle und Liegenschaften)</t>
  </si>
  <si>
    <t>K21&gt;=SUM(K43,K38,K22,K27)(±0.5)</t>
  </si>
  <si>
    <t>BIL.AKT.HUF{I}&gt;=SUM(BIL.AKT.HUF.AKA{I},BIL.AKT.HUF.AKT{I,T},BIL.AKT.HUF.GMP{I,T},BIL.AKT.HUF.OBL{I,T})(±0.5)</t>
  </si>
  <si>
    <t>L21&gt;=SUM(L43,L38,L22,L27)(±0.5)</t>
  </si>
  <si>
    <t>BIL.AKT.HUF{A}&gt;=SUM(BIL.AKT.HUF.AKA{A},BIL.AKT.HUF.AKT{A,T},BIL.AKT.HUF.GMP{A,T},BIL.AKT.HUF.OBL{A,T})(±0.5)</t>
  </si>
  <si>
    <t>M21&gt;=SUM(M43,M38,M22,M27)(±0.5)</t>
  </si>
  <si>
    <t>BIL.AKT.HUF{T}&gt;=SUM(BIL.AKT.HUF.AKA{T},BIL.AKT.HUF.AKT{T,T},BIL.AKT.HUF.GMP{T,T},BIL.AKT.HUF.OBL{T,T})(±0.5)</t>
  </si>
  <si>
    <t>JAHR_UEA_D.D001</t>
  </si>
  <si>
    <t>Total Inland und Ausland</t>
  </si>
  <si>
    <t>M21=SUM(L21,K21)(±0.5)</t>
  </si>
  <si>
    <t>BIL.AKT.HUF{T}=SUM(BIL.AKT.HUF{A},BIL.AKT.HUF{I})(±0.5)</t>
  </si>
  <si>
    <t>M22=SUM(L22,K22)(±0.5)</t>
  </si>
  <si>
    <t>BIL.AKT.HUF.GMP{T,T}=SUM(BIL.AKT.HUF.GMP{A,T},BIL.AKT.HUF.GMP{I,T})(±0.5)</t>
  </si>
  <si>
    <t>M23=SUM(L23,K23)(±0.5)</t>
  </si>
  <si>
    <t>BIL.AKT.HUF.GMP{T,OEH}=SUM(BIL.AKT.HUF.GMP{A,OEH},BIL.AKT.HUF.GMP{I,OEH})(±0.5)</t>
  </si>
  <si>
    <t>M27=SUM(L27,K27)(±0.5)</t>
  </si>
  <si>
    <t>BIL.AKT.HUF.OBL{T,T}=SUM(BIL.AKT.HUF.OBL{A,T},BIL.AKT.HUF.OBL{I,T})(±0.5)</t>
  </si>
  <si>
    <t>M28=SUM(L28,K28)(±0.5)</t>
  </si>
  <si>
    <t>BIL.AKT.HUF.OBL{T,OEH}=SUM(BIL.AKT.HUF.OBL{A,OEH},BIL.AKT.HUF.OBL{I,OEH})(±0.5)</t>
  </si>
  <si>
    <t>M32=SUM(L32,K32)(±0.5)</t>
  </si>
  <si>
    <t>BIL.AKT.HUF.OBL{T,AEM}=SUM(BIL.AKT.HUF.OBL{A,AEM},BIL.AKT.HUF.OBL{I,AEM})(±0.5)</t>
  </si>
  <si>
    <t>M38=SUM(L38,K38)(±0.5)</t>
  </si>
  <si>
    <t>BIL.AKT.HUF.AKT{T,T}=SUM(BIL.AKT.HUF.AKT{A,T},BIL.AKT.HUF.AKT{I,T})(±0.5)</t>
  </si>
  <si>
    <t>M43=SUM(L43,K43)(±0.5)</t>
  </si>
  <si>
    <t>BIL.AKT.HUF.AKA{T}=SUM(BIL.AKT.HUF.AKA{A},BIL.AKT.HUF.AKA{I})(±0.5)</t>
  </si>
  <si>
    <t>M44=SUM(L44,K44)(±0.5)</t>
  </si>
  <si>
    <t>BIL.AKT.BET{T,T}=SUM(BIL.AKT.BET{A,T},BIL.AKT.BET{I,T})(±0.5)</t>
  </si>
  <si>
    <t>M45=SUM(L45,K45)(±0.5)</t>
  </si>
  <si>
    <t>BIL.AKT.BET{T,BAN}=SUM(BIL.AKT.BET{A,BAN},BIL.AKT.BET{I,BAN})(±0.5)</t>
  </si>
  <si>
    <t>M46=SUM(L46,K46)(±0.5)</t>
  </si>
  <si>
    <t>BIL.AKT.BET{T,FIG}=SUM(BIL.AKT.BET{A,FIG},BIL.AKT.BET{I,FIG})(±0.5)</t>
  </si>
  <si>
    <t>M47=SUM(L47,K47)(±0.5)</t>
  </si>
  <si>
    <t>BIL.AKT.BET{T,IUN}=SUM(BIL.AKT.BET{A,IUN},BIL.AKT.BET{I,IUN})(±0.5)</t>
  </si>
  <si>
    <t>M48=SUM(L48,K48)(±0.5)</t>
  </si>
  <si>
    <t>BIL.AKT.BET{T,U}=SUM(BIL.AKT.BET{A,U},BIL.AKT.BET{I,U})(±0.5)</t>
  </si>
  <si>
    <t>JAHR_UEA_D.D002</t>
  </si>
  <si>
    <t>Total Sektorale Gliederung Handelsbestände und Finanzanlagen</t>
  </si>
  <si>
    <t>K27=SUM(K32,K28)(±0.5)</t>
  </si>
  <si>
    <t>BIL.AKT.HUF.OBL{I,T}=SUM(BIL.AKT.HUF.OBL{I,AEM},BIL.AKT.HUF.OBL{I,OEH})(±0.5)</t>
  </si>
  <si>
    <t>L27=SUM(L32,L28)(±0.5)</t>
  </si>
  <si>
    <t>BIL.AKT.HUF.OBL{A,T}=SUM(BIL.AKT.HUF.OBL{A,AEM},BIL.AKT.HUF.OBL{A,OEH})(±0.5)</t>
  </si>
  <si>
    <t>M27=SUM(M32,M28)(±0.5)</t>
  </si>
  <si>
    <t>BIL.AKT.HUF.OBL{T,T}=SUM(BIL.AKT.HUF.OBL{T,AEM},BIL.AKT.HUF.OBL{T,OEH})(±0.5)</t>
  </si>
  <si>
    <t>JAHR_UEA_D.D003</t>
  </si>
  <si>
    <t>Total Öffentliche Hand</t>
  </si>
  <si>
    <t>K23=SUM(K24,K26,K25)(±0.5)</t>
  </si>
  <si>
    <t>BIL.AKT.HUF.GMP{I,OEH}=SUM(BIL.AKT.HUF.GMP{I,BUN},BIL.AKT.HUF.GMP{I,GEM},BIL.AKT.HUF.GMP{I,KAN})(±0.5)</t>
  </si>
  <si>
    <t>K28=SUM(K29,K31,K30)(±0.5)</t>
  </si>
  <si>
    <t>BIL.AKT.HUF.OBL{I,OEH}=SUM(BIL.AKT.HUF.OBL{I,BUN},BIL.AKT.HUF.OBL{I,GEM},BIL.AKT.HUF.OBL{I,KAN})(±0.5)</t>
  </si>
  <si>
    <t>JAHR_UEA_D.D004</t>
  </si>
  <si>
    <t>Total Andere Emittenten</t>
  </si>
  <si>
    <t>K32=SUM(K33,K35,K36,K37)(±0.5)</t>
  </si>
  <si>
    <t>BIL.AKT.HUF.OBL{I,AEM}=SUM(BIL.AKT.HUF.OBL{I,BAN},BIL.AKT.HUF.OBL{I,FIG},BIL.AKT.HUF.OBL{I,IUN},BIL.AKT.HUF.OBL{I,U})(±0.5)</t>
  </si>
  <si>
    <t>JAHR_UEA_D.D005</t>
  </si>
  <si>
    <t>Davon-Prüfung Banken mit Unterposition Pfandbriefinstitute</t>
  </si>
  <si>
    <t>K33&gt;=SUM(K34)(±0.5)</t>
  </si>
  <si>
    <t>BIL.AKT.HUF.OBL{I,BAN}&gt;=SUM(BIL.AKT.HUF.OBL{I,PFI})(±0.5)</t>
  </si>
  <si>
    <t>JAHR_UEA_D.D009</t>
  </si>
  <si>
    <t>Davon-Prüfung Gliederung Handelsbestände und Finanzanlagen mit Unterposition Öffentliche Hand</t>
  </si>
  <si>
    <t>K22&gt;=K23(±0.5)</t>
  </si>
  <si>
    <t>BIL.AKT.HUF.GMP{I,T}&gt;=BIL.AKT.HUF.GMP{I,OEH}(±0.5)</t>
  </si>
  <si>
    <t>L22&gt;=L23(±0.5)</t>
  </si>
  <si>
    <t>BIL.AKT.HUF.GMP{A,T}&gt;=BIL.AKT.HUF.GMP{A,OEH}(±0.5)</t>
  </si>
  <si>
    <t>M22&gt;=M23(±0.5)</t>
  </si>
  <si>
    <t>BIL.AKT.HUF.GMP{T,T}&gt;=BIL.AKT.HUF.GMP{T,OEH}(±0.5)</t>
  </si>
  <si>
    <t>K27&gt;=K28(±0.5)</t>
  </si>
  <si>
    <t>BIL.AKT.HUF.OBL{I,T}&gt;=BIL.AKT.HUF.OBL{I,OEH}(±0.5)</t>
  </si>
  <si>
    <t>L27&gt;=L28(±0.5)</t>
  </si>
  <si>
    <t>BIL.AKT.HUF.OBL{A,T}&gt;=BIL.AKT.HUF.OBL{A,OEH}(±0.5)</t>
  </si>
  <si>
    <t>M27&gt;=M28(±0.5)</t>
  </si>
  <si>
    <t>BIL.AKT.HUF.OBL{T,T}&gt;=BIL.AKT.HUF.OBL{T,OEH}(±0.5)</t>
  </si>
  <si>
    <t>JAHR_UEA_D.D010</t>
  </si>
  <si>
    <t>K38=SUM(K39,K40,K41,K42)(±0.5)</t>
  </si>
  <si>
    <t>BIL.AKT.HUF.AKT{I,T}=SUM(BIL.AKT.HUF.AKT{I,BAN},BIL.AKT.HUF.AKT{I,FIG},BIL.AKT.HUF.AKT{I,IUN},BIL.AKT.HUF.AKT{I,U})(±0.5)</t>
  </si>
  <si>
    <t>K44=SUM(K45,K46,K47,K48)(±0.5)</t>
  </si>
  <si>
    <t>BIL.AKT.BET{I,T}=SUM(BIL.AKT.BET{I,BAN},BIL.AKT.BET{I,FIG},BIL.AKT.BET{I,IUN},BIL.AKT.BET{I,U})(±0.5)</t>
  </si>
  <si>
    <t>L44=SUM(L45,L46,L47,L48)(±0.5)</t>
  </si>
  <si>
    <t>BIL.AKT.BET{A,T}=SUM(BIL.AKT.BET{A,BAN},BIL.AKT.BET{A,FIG},BIL.AKT.BET{A,IUN},BIL.AKT.BET{A,U})(±0.5)</t>
  </si>
  <si>
    <t>M44=SUM(M45,M46,M47,M48)(±0.5)</t>
  </si>
  <si>
    <t>BIL.AKT.BET{T,T}=SUM(BIL.AKT.BET{T,BAN},BIL.AKT.BET{T,FIG},BIL.AKT.BET{T,IUN},BIL.AKT.BET{T,U})(±0.5)</t>
  </si>
  <si>
    <t>JAHR_UEA_D.D006</t>
  </si>
  <si>
    <t>Total Zinsband</t>
  </si>
  <si>
    <t>K104=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103)(±0.5)</t>
  </si>
  <si>
    <t>BIL.AKT.FBA{I,CHF,T}=SUM(BIL.AKT.FBA{I,CHF,M01},BIL.AKT.FBA{I,CHF,M02},BIL.AKT.FBA{I,CHF,M03},BIL.AKT.FBA{I,CHF,M04},BIL.AKT.FBA{I,CHF,M05},BIL.AKT.FBA{I,CHF,M06},BIL.AKT.FBA{I,CHF,M07},BIL.AKT.FBA{I,CHF,M08},BIL.AKT.FBA{I,CHF,M09},BIL.AKT.FBA{I,CHF,M10},BIL.AKT.FBA{I,CHF,M11},BIL.AKT.FBA{I,CHF,M12},BIL.AKT.FBA{I,CHF,M13},BIL.AKT.FBA{I,CHF,M14},BIL.AKT.FBA{I,CHF,M15},BIL.AKT.FBA{I,CHF,M16},BIL.AKT.FBA{I,CHF,M17},BIL.AKT.FBA{I,CHF,Z02},BIL.AKT.FBA{I,CHF,Z03},BIL.AKT.FBA{I,CHF,Z04},BIL.AKT.FBA{I,CHF,Z05},BIL.AKT.FBA{I,CHF,Z06},BIL.AKT.FBA{I,CHF,Z07},BIL.AKT.FBA{I,CHF,Z08},BIL.AKT.FBA{I,CHF,Z09},BIL.AKT.FBA{I,CHF,Z10},BIL.AKT.FBA{I,CHF,Z11},BIL.AKT.FBA{I,CHF,Z12},BIL.AKT.FBA{I,CHF,Z13},BIL.AKT.FBA{I,CHF,Z14},BIL.AKT.FBA{I,CHF,Z15},BIL.AKT.FBA{I,CHF,Z16},BIL.AKT.FBA{I,CHF,Z17},BIL.AKT.FBA{I,CHF,Z18},BIL.AKT.FBA{I,CHF,Z19},BIL.AKT.FBA{I,CHF,Z20},BIL.AKT.FBA{I,CHF,Z21},BIL.AKT.FBA{I,CHF,Z22},BIL.AKT.FBA{I,CHF,Z23},BIL.AKT.FBA{I,CHF,Z24},BIL.AKT.FBA{I,CHF,Z25},BIL.AKT.FBA{I,CHF,Z26},BIL.AKT.FBA{I,CHF,Z27},BIL.AKT.FBA{I,CHF,Z28},BIL.AKT.FBA{I,CHF,Z29},BIL.AKT.FBA{I,CHF,Z30},BIL.AKT.FBA{I,CHF,Z31},BIL.AKT.FBA{I,CHF,Z32},BIL.AKT.FBA{I,CHF,Z33},BIL.AKT.FBA{I,CHF,Z34},BIL.AKT.FBA{I,CHF,Z35},BIL.AKT.FBA{I,CHF,Z36},BIL.AKT.FBA{I,CHF,Z37},BIL.AKT.FBA{I,CHF,Z38},BIL.AKT.FBA{I,CHF,Z39},BIL.AKT.FBA{I,CHF,Z40},BIL.AKT.FBA{I,CHF,Z41},BIL.AKT.FBA{I,CHF,Z42},BIL.AKT.FBA{I,CHF,Z43},BIL.AKT.FBA{I,CHF,Z44},BIL.AKT.FBA{I,CHF,Z45},BIL.AKT.FBA{I,CHF,Z46},BIL.AKT.FBA{I,CHF,Z47},BIL.AKT.FBA{I,CHF,Z48},BIL.AKT.FBA{I,CHF,Z49},BIL.AKT.FBA{I,CHF,Z50},BIL.AKT.FBA{I,CHF,Z51},BIL.AKT.FBA{I,CHF,Z52},BIL.AKT.FBA{I,CHF,Z53},BIL.AKT.FBA{I,CHF,Z54},BIL.AKT.FBA{I,CHF,Z55},BIL.AKT.FBA{I,CHF,Z56},BIL.AKT.FBA{I,CHF,Z57},BIL.AKT.FBA{I,CHF,Z58},BIL.AKT.FBA{I,CHF,Z59},BIL.AKT.FBA{I,CHF,Z60},BIL.AKT.FBA{I,CHF,Z61},BIL.AKT.FBA{I,CHF,Z62},BIL.AKT.FBA{I,CHF,Z63},BIL.AKT.FBA{I,CHF,Z64},BIL.AKT.FBA{I,CHF,Z65},BIL.AKT.FBA{I,CHF,Z66})(±0.5)</t>
  </si>
  <si>
    <t>L104=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103)(±0.5)</t>
  </si>
  <si>
    <t>BIL.AKT.FKU{I,CHF,T,T}=SUM(BIL.AKT.FKU{I,CHF,M01,T},BIL.AKT.FKU{I,CHF,M02,T},BIL.AKT.FKU{I,CHF,M03,T},BIL.AKT.FKU{I,CHF,M04,T},BIL.AKT.FKU{I,CHF,M05,T},BIL.AKT.FKU{I,CHF,M06,T},BIL.AKT.FKU{I,CHF,M07,T},BIL.AKT.FKU{I,CHF,M08,T},BIL.AKT.FKU{I,CHF,M09,T},BIL.AKT.FKU{I,CHF,M10,T},BIL.AKT.FKU{I,CHF,M11,T},BIL.AKT.FKU{I,CHF,M12,T},BIL.AKT.FKU{I,CHF,M13,T},BIL.AKT.FKU{I,CHF,M14,T},BIL.AKT.FKU{I,CHF,M15,T},BIL.AKT.FKU{I,CHF,M16,T},BIL.AKT.FKU{I,CHF,M17,T},BIL.AKT.FKU{I,CHF,Z02,T},BIL.AKT.FKU{I,CHF,Z03,T},BIL.AKT.FKU{I,CHF,Z04,T},BIL.AKT.FKU{I,CHF,Z05,T},BIL.AKT.FKU{I,CHF,Z06,T},BIL.AKT.FKU{I,CHF,Z07,T},BIL.AKT.FKU{I,CHF,Z08,T},BIL.AKT.FKU{I,CHF,Z09,T},BIL.AKT.FKU{I,CHF,Z10,T},BIL.AKT.FKU{I,CHF,Z11,T},BIL.AKT.FKU{I,CHF,Z12,T},BIL.AKT.FKU{I,CHF,Z13,T},BIL.AKT.FKU{I,CHF,Z14,T},BIL.AKT.FKU{I,CHF,Z15,T},BIL.AKT.FKU{I,CHF,Z16,T},BIL.AKT.FKU{I,CHF,Z17,T},BIL.AKT.FKU{I,CHF,Z18,T},BIL.AKT.FKU{I,CHF,Z19,T},BIL.AKT.FKU{I,CHF,Z20,T},BIL.AKT.FKU{I,CHF,Z21,T},BIL.AKT.FKU{I,CHF,Z22,T},BIL.AKT.FKU{I,CHF,Z23,T},BIL.AKT.FKU{I,CHF,Z24,T},BIL.AKT.FKU{I,CHF,Z25,T},BIL.AKT.FKU{I,CHF,Z26,T},BIL.AKT.FKU{I,CHF,Z27,T},BIL.AKT.FKU{I,CHF,Z28,T},BIL.AKT.FKU{I,CHF,Z29,T},BIL.AKT.FKU{I,CHF,Z30,T},BIL.AKT.FKU{I,CHF,Z31,T},BIL.AKT.FKU{I,CHF,Z32,T},BIL.AKT.FKU{I,CHF,Z33,T},BIL.AKT.FKU{I,CHF,Z34,T},BIL.AKT.FKU{I,CHF,Z35,T},BIL.AKT.FKU{I,CHF,Z36,T},BIL.AKT.FKU{I,CHF,Z37,T},BIL.AKT.FKU{I,CHF,Z38,T},BIL.AKT.FKU{I,CHF,Z39,T},BIL.AKT.FKU{I,CHF,Z40,T},BIL.AKT.FKU{I,CHF,Z41,T},BIL.AKT.FKU{I,CHF,Z42,T},BIL.AKT.FKU{I,CHF,Z43,T},BIL.AKT.FKU{I,CHF,Z44,T},BIL.AKT.FKU{I,CHF,Z45,T},BIL.AKT.FKU{I,CHF,Z46,T},BIL.AKT.FKU{I,CHF,Z47,T},BIL.AKT.FKU{I,CHF,Z48,T},BIL.AKT.FKU{I,CHF,Z49,T},BIL.AKT.FKU{I,CHF,Z50,T},BIL.AKT.FKU{I,CHF,Z51,T},BIL.AKT.FKU{I,CHF,Z52,T},BIL.AKT.FKU{I,CHF,Z53,T},BIL.AKT.FKU{I,CHF,Z54,T},BIL.AKT.FKU{I,CHF,Z55,T},BIL.AKT.FKU{I,CHF,Z56,T},BIL.AKT.FKU{I,CHF,Z57,T},BIL.AKT.FKU{I,CHF,Z58,T},BIL.AKT.FKU{I,CHF,Z59,T},BIL.AKT.FKU{I,CHF,Z60,T},BIL.AKT.FKU{I,CHF,Z61,T},BIL.AKT.FKU{I,CHF,Z62,T},BIL.AKT.FKU{I,CHF,Z63,T},BIL.AKT.FKU{I,CHF,Z64,T},BIL.AKT.FKU{I,CHF,Z65,T},BIL.AKT.FKU{I,CHF,Z66,T})(±0.5)</t>
  </si>
  <si>
    <t>M104=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103)(±0.5)</t>
  </si>
  <si>
    <t>BIL.AKT.FKU{I,CHF,T,ASI}=SUM(BIL.AKT.FKU{I,CHF,M01,ASI},BIL.AKT.FKU{I,CHF,M02,ASI},BIL.AKT.FKU{I,CHF,M03,ASI},BIL.AKT.FKU{I,CHF,M04,ASI},BIL.AKT.FKU{I,CHF,M05,ASI},BIL.AKT.FKU{I,CHF,M06,ASI},BIL.AKT.FKU{I,CHF,M07,ASI},BIL.AKT.FKU{I,CHF,M08,ASI},BIL.AKT.FKU{I,CHF,M09,ASI},BIL.AKT.FKU{I,CHF,M10,ASI},BIL.AKT.FKU{I,CHF,M11,ASI},BIL.AKT.FKU{I,CHF,M12,ASI},BIL.AKT.FKU{I,CHF,M13,ASI},BIL.AKT.FKU{I,CHF,M14,ASI},BIL.AKT.FKU{I,CHF,M15,ASI},BIL.AKT.FKU{I,CHF,M16,ASI},BIL.AKT.FKU{I,CHF,M17,ASI},BIL.AKT.FKU{I,CHF,Z02,ASI},BIL.AKT.FKU{I,CHF,Z03,ASI},BIL.AKT.FKU{I,CHF,Z04,ASI},BIL.AKT.FKU{I,CHF,Z05,ASI},BIL.AKT.FKU{I,CHF,Z06,ASI},BIL.AKT.FKU{I,CHF,Z07,ASI},BIL.AKT.FKU{I,CHF,Z08,ASI},BIL.AKT.FKU{I,CHF,Z09,ASI},BIL.AKT.FKU{I,CHF,Z10,ASI},BIL.AKT.FKU{I,CHF,Z11,ASI},BIL.AKT.FKU{I,CHF,Z12,ASI},BIL.AKT.FKU{I,CHF,Z13,ASI},BIL.AKT.FKU{I,CHF,Z14,ASI},BIL.AKT.FKU{I,CHF,Z15,ASI},BIL.AKT.FKU{I,CHF,Z16,ASI},BIL.AKT.FKU{I,CHF,Z17,ASI},BIL.AKT.FKU{I,CHF,Z18,ASI},BIL.AKT.FKU{I,CHF,Z19,ASI},BIL.AKT.FKU{I,CHF,Z20,ASI},BIL.AKT.FKU{I,CHF,Z21,ASI},BIL.AKT.FKU{I,CHF,Z22,ASI},BIL.AKT.FKU{I,CHF,Z23,ASI},BIL.AKT.FKU{I,CHF,Z24,ASI},BIL.AKT.FKU{I,CHF,Z25,ASI},BIL.AKT.FKU{I,CHF,Z26,ASI},BIL.AKT.FKU{I,CHF,Z27,ASI},BIL.AKT.FKU{I,CHF,Z28,ASI},BIL.AKT.FKU{I,CHF,Z29,ASI},BIL.AKT.FKU{I,CHF,Z30,ASI},BIL.AKT.FKU{I,CHF,Z31,ASI},BIL.AKT.FKU{I,CHF,Z32,ASI},BIL.AKT.FKU{I,CHF,Z33,ASI},BIL.AKT.FKU{I,CHF,Z34,ASI},BIL.AKT.FKU{I,CHF,Z35,ASI},BIL.AKT.FKU{I,CHF,Z36,ASI},BIL.AKT.FKU{I,CHF,Z37,ASI},BIL.AKT.FKU{I,CHF,Z38,ASI},BIL.AKT.FKU{I,CHF,Z39,ASI},BIL.AKT.FKU{I,CHF,Z40,ASI},BIL.AKT.FKU{I,CHF,Z41,ASI},BIL.AKT.FKU{I,CHF,Z42,ASI},BIL.AKT.FKU{I,CHF,Z43,ASI},BIL.AKT.FKU{I,CHF,Z44,ASI},BIL.AKT.FKU{I,CHF,Z45,ASI},BIL.AKT.FKU{I,CHF,Z46,ASI},BIL.AKT.FKU{I,CHF,Z47,ASI},BIL.AKT.FKU{I,CHF,Z48,ASI},BIL.AKT.FKU{I,CHF,Z49,ASI},BIL.AKT.FKU{I,CHF,Z50,ASI},BIL.AKT.FKU{I,CHF,Z51,ASI},BIL.AKT.FKU{I,CHF,Z52,ASI},BIL.AKT.FKU{I,CHF,Z53,ASI},BIL.AKT.FKU{I,CHF,Z54,ASI},BIL.AKT.FKU{I,CHF,Z55,ASI},BIL.AKT.FKU{I,CHF,Z56,ASI},BIL.AKT.FKU{I,CHF,Z57,ASI},BIL.AKT.FKU{I,CHF,Z58,ASI},BIL.AKT.FKU{I,CHF,Z59,ASI},BIL.AKT.FKU{I,CHF,Z60,ASI},BIL.AKT.FKU{I,CHF,Z61,ASI},BIL.AKT.FKU{I,CHF,Z62,ASI},BIL.AKT.FKU{I,CHF,Z63,ASI},BIL.AKT.FKU{I,CHF,Z64,ASI},BIL.AKT.FKU{I,CHF,Z65,ASI},BIL.AKT.FKU{I,CHF,Z66,ASI})(±0.5)</t>
  </si>
  <si>
    <t>N104=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103)(±0.5)</t>
  </si>
  <si>
    <t>BIL.AKT.FKU{I,CHF,T,KUE}=SUM(BIL.AKT.FKU{I,CHF,M01,KUE},BIL.AKT.FKU{I,CHF,M02,KUE},BIL.AKT.FKU{I,CHF,M03,KUE},BIL.AKT.FKU{I,CHF,M04,KUE},BIL.AKT.FKU{I,CHF,M05,KUE},BIL.AKT.FKU{I,CHF,M06,KUE},BIL.AKT.FKU{I,CHF,M07,KUE},BIL.AKT.FKU{I,CHF,M08,KUE},BIL.AKT.FKU{I,CHF,M09,KUE},BIL.AKT.FKU{I,CHF,M10,KUE},BIL.AKT.FKU{I,CHF,M11,KUE},BIL.AKT.FKU{I,CHF,M12,KUE},BIL.AKT.FKU{I,CHF,M13,KUE},BIL.AKT.FKU{I,CHF,M14,KUE},BIL.AKT.FKU{I,CHF,M15,KUE},BIL.AKT.FKU{I,CHF,M16,KUE},BIL.AKT.FKU{I,CHF,M17,KUE},BIL.AKT.FKU{I,CHF,Z02,KUE},BIL.AKT.FKU{I,CHF,Z03,KUE},BIL.AKT.FKU{I,CHF,Z04,KUE},BIL.AKT.FKU{I,CHF,Z05,KUE},BIL.AKT.FKU{I,CHF,Z06,KUE},BIL.AKT.FKU{I,CHF,Z07,KUE},BIL.AKT.FKU{I,CHF,Z08,KUE},BIL.AKT.FKU{I,CHF,Z09,KUE},BIL.AKT.FKU{I,CHF,Z10,KUE},BIL.AKT.FKU{I,CHF,Z11,KUE},BIL.AKT.FKU{I,CHF,Z12,KUE},BIL.AKT.FKU{I,CHF,Z13,KUE},BIL.AKT.FKU{I,CHF,Z14,KUE},BIL.AKT.FKU{I,CHF,Z15,KUE},BIL.AKT.FKU{I,CHF,Z16,KUE},BIL.AKT.FKU{I,CHF,Z17,KUE},BIL.AKT.FKU{I,CHF,Z18,KUE},BIL.AKT.FKU{I,CHF,Z19,KUE},BIL.AKT.FKU{I,CHF,Z20,KUE},BIL.AKT.FKU{I,CHF,Z21,KUE},BIL.AKT.FKU{I,CHF,Z22,KUE},BIL.AKT.FKU{I,CHF,Z23,KUE},BIL.AKT.FKU{I,CHF,Z24,KUE},BIL.AKT.FKU{I,CHF,Z25,KUE},BIL.AKT.FKU{I,CHF,Z26,KUE},BIL.AKT.FKU{I,CHF,Z27,KUE},BIL.AKT.FKU{I,CHF,Z28,KUE},BIL.AKT.FKU{I,CHF,Z29,KUE},BIL.AKT.FKU{I,CHF,Z30,KUE},BIL.AKT.FKU{I,CHF,Z31,KUE},BIL.AKT.FKU{I,CHF,Z32,KUE},BIL.AKT.FKU{I,CHF,Z33,KUE},BIL.AKT.FKU{I,CHF,Z34,KUE},BIL.AKT.FKU{I,CHF,Z35,KUE},BIL.AKT.FKU{I,CHF,Z36,KUE},BIL.AKT.FKU{I,CHF,Z37,KUE},BIL.AKT.FKU{I,CHF,Z38,KUE},BIL.AKT.FKU{I,CHF,Z39,KUE},BIL.AKT.FKU{I,CHF,Z40,KUE},BIL.AKT.FKU{I,CHF,Z41,KUE},BIL.AKT.FKU{I,CHF,Z42,KUE},BIL.AKT.FKU{I,CHF,Z43,KUE},BIL.AKT.FKU{I,CHF,Z44,KUE},BIL.AKT.FKU{I,CHF,Z45,KUE},BIL.AKT.FKU{I,CHF,Z46,KUE},BIL.AKT.FKU{I,CHF,Z47,KUE},BIL.AKT.FKU{I,CHF,Z48,KUE},BIL.AKT.FKU{I,CHF,Z49,KUE},BIL.AKT.FKU{I,CHF,Z50,KUE},BIL.AKT.FKU{I,CHF,Z51,KUE},BIL.AKT.FKU{I,CHF,Z52,KUE},BIL.AKT.FKU{I,CHF,Z53,KUE},BIL.AKT.FKU{I,CHF,Z54,KUE},BIL.AKT.FKU{I,CHF,Z55,KUE},BIL.AKT.FKU{I,CHF,Z56,KUE},BIL.AKT.FKU{I,CHF,Z57,KUE},BIL.AKT.FKU{I,CHF,Z58,KUE},BIL.AKT.FKU{I,CHF,Z59,KUE},BIL.AKT.FKU{I,CHF,Z60,KUE},BIL.AKT.FKU{I,CHF,Z61,KUE},BIL.AKT.FKU{I,CHF,Z62,KUE},BIL.AKT.FKU{I,CHF,Z63,KUE},BIL.AKT.FKU{I,CHF,Z64,KUE},BIL.AKT.FKU{I,CHF,Z65,KUE},BIL.AKT.FKU{I,CHF,Z66,KUE})(±0.5)</t>
  </si>
  <si>
    <t>O104=SUM(O22,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103)(±0.5)</t>
  </si>
  <si>
    <t>BIL.AKT.FKU{I,CHF,T,RLZ}=SUM(BIL.AKT.FKU{I,CHF,M01,RLZ},BIL.AKT.FKU{I,CHF,M02,RLZ},BIL.AKT.FKU{I,CHF,M03,RLZ},BIL.AKT.FKU{I,CHF,M04,RLZ},BIL.AKT.FKU{I,CHF,M05,RLZ},BIL.AKT.FKU{I,CHF,M06,RLZ},BIL.AKT.FKU{I,CHF,M07,RLZ},BIL.AKT.FKU{I,CHF,M08,RLZ},BIL.AKT.FKU{I,CHF,M09,RLZ},BIL.AKT.FKU{I,CHF,M10,RLZ},BIL.AKT.FKU{I,CHF,M11,RLZ},BIL.AKT.FKU{I,CHF,M12,RLZ},BIL.AKT.FKU{I,CHF,M13,RLZ},BIL.AKT.FKU{I,CHF,M14,RLZ},BIL.AKT.FKU{I,CHF,M15,RLZ},BIL.AKT.FKU{I,CHF,M16,RLZ},BIL.AKT.FKU{I,CHF,M17,RLZ},BIL.AKT.FKU{I,CHF,Z02,RLZ},BIL.AKT.FKU{I,CHF,Z03,RLZ},BIL.AKT.FKU{I,CHF,Z04,RLZ},BIL.AKT.FKU{I,CHF,Z05,RLZ},BIL.AKT.FKU{I,CHF,Z06,RLZ},BIL.AKT.FKU{I,CHF,Z07,RLZ},BIL.AKT.FKU{I,CHF,Z08,RLZ},BIL.AKT.FKU{I,CHF,Z09,RLZ},BIL.AKT.FKU{I,CHF,Z10,RLZ},BIL.AKT.FKU{I,CHF,Z11,RLZ},BIL.AKT.FKU{I,CHF,Z12,RLZ},BIL.AKT.FKU{I,CHF,Z13,RLZ},BIL.AKT.FKU{I,CHF,Z14,RLZ},BIL.AKT.FKU{I,CHF,Z15,RLZ},BIL.AKT.FKU{I,CHF,Z16,RLZ},BIL.AKT.FKU{I,CHF,Z17,RLZ},BIL.AKT.FKU{I,CHF,Z18,RLZ},BIL.AKT.FKU{I,CHF,Z19,RLZ},BIL.AKT.FKU{I,CHF,Z20,RLZ},BIL.AKT.FKU{I,CHF,Z21,RLZ},BIL.AKT.FKU{I,CHF,Z22,RLZ},BIL.AKT.FKU{I,CHF,Z23,RLZ},BIL.AKT.FKU{I,CHF,Z24,RLZ},BIL.AKT.FKU{I,CHF,Z25,RLZ},BIL.AKT.FKU{I,CHF,Z26,RLZ},BIL.AKT.FKU{I,CHF,Z27,RLZ},BIL.AKT.FKU{I,CHF,Z28,RLZ},BIL.AKT.FKU{I,CHF,Z29,RLZ},BIL.AKT.FKU{I,CHF,Z30,RLZ},BIL.AKT.FKU{I,CHF,Z31,RLZ},BIL.AKT.FKU{I,CHF,Z32,RLZ},BIL.AKT.FKU{I,CHF,Z33,RLZ},BIL.AKT.FKU{I,CHF,Z34,RLZ},BIL.AKT.FKU{I,CHF,Z35,RLZ},BIL.AKT.FKU{I,CHF,Z36,RLZ},BIL.AKT.FKU{I,CHF,Z37,RLZ},BIL.AKT.FKU{I,CHF,Z38,RLZ},BIL.AKT.FKU{I,CHF,Z39,RLZ},BIL.AKT.FKU{I,CHF,Z40,RLZ},BIL.AKT.FKU{I,CHF,Z41,RLZ},BIL.AKT.FKU{I,CHF,Z42,RLZ},BIL.AKT.FKU{I,CHF,Z43,RLZ},BIL.AKT.FKU{I,CHF,Z44,RLZ},BIL.AKT.FKU{I,CHF,Z45,RLZ},BIL.AKT.FKU{I,CHF,Z46,RLZ},BIL.AKT.FKU{I,CHF,Z47,RLZ},BIL.AKT.FKU{I,CHF,Z48,RLZ},BIL.AKT.FKU{I,CHF,Z49,RLZ},BIL.AKT.FKU{I,CHF,Z50,RLZ},BIL.AKT.FKU{I,CHF,Z51,RLZ},BIL.AKT.FKU{I,CHF,Z52,RLZ},BIL.AKT.FKU{I,CHF,Z53,RLZ},BIL.AKT.FKU{I,CHF,Z54,RLZ},BIL.AKT.FKU{I,CHF,Z55,RLZ},BIL.AKT.FKU{I,CHF,Z56,RLZ},BIL.AKT.FKU{I,CHF,Z57,RLZ},BIL.AKT.FKU{I,CHF,Z58,RLZ},BIL.AKT.FKU{I,CHF,Z59,RLZ},BIL.AKT.FKU{I,CHF,Z60,RLZ},BIL.AKT.FKU{I,CHF,Z61,RLZ},BIL.AKT.FKU{I,CHF,Z62,RLZ},BIL.AKT.FKU{I,CHF,Z63,RLZ},BIL.AKT.FKU{I,CHF,Z64,RLZ},BIL.AKT.FKU{I,CHF,Z65,RLZ},BIL.AKT.FKU{I,CHF,Z66,RLZ})(±0.5)</t>
  </si>
  <si>
    <t>P104=SUM(P22,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103)(±0.5)</t>
  </si>
  <si>
    <t>BIL.AKT.HYP{I,CHF,T,T}=SUM(BIL.AKT.HYP{I,CHF,M01,T},BIL.AKT.HYP{I,CHF,M02,T},BIL.AKT.HYP{I,CHF,M03,T},BIL.AKT.HYP{I,CHF,M04,T},BIL.AKT.HYP{I,CHF,M05,T},BIL.AKT.HYP{I,CHF,M06,T},BIL.AKT.HYP{I,CHF,M07,T},BIL.AKT.HYP{I,CHF,M08,T},BIL.AKT.HYP{I,CHF,M09,T},BIL.AKT.HYP{I,CHF,M10,T},BIL.AKT.HYP{I,CHF,M11,T},BIL.AKT.HYP{I,CHF,M12,T},BIL.AKT.HYP{I,CHF,M13,T},BIL.AKT.HYP{I,CHF,M14,T},BIL.AKT.HYP{I,CHF,M15,T},BIL.AKT.HYP{I,CHF,M16,T},BIL.AKT.HYP{I,CHF,M17,T},BIL.AKT.HYP{I,CHF,Z02,T},BIL.AKT.HYP{I,CHF,Z03,T},BIL.AKT.HYP{I,CHF,Z04,T},BIL.AKT.HYP{I,CHF,Z05,T},BIL.AKT.HYP{I,CHF,Z06,T},BIL.AKT.HYP{I,CHF,Z07,T},BIL.AKT.HYP{I,CHF,Z08,T},BIL.AKT.HYP{I,CHF,Z09,T},BIL.AKT.HYP{I,CHF,Z10,T},BIL.AKT.HYP{I,CHF,Z11,T},BIL.AKT.HYP{I,CHF,Z12,T},BIL.AKT.HYP{I,CHF,Z13,T},BIL.AKT.HYP{I,CHF,Z14,T},BIL.AKT.HYP{I,CHF,Z15,T},BIL.AKT.HYP{I,CHF,Z16,T},BIL.AKT.HYP{I,CHF,Z17,T},BIL.AKT.HYP{I,CHF,Z18,T},BIL.AKT.HYP{I,CHF,Z19,T},BIL.AKT.HYP{I,CHF,Z20,T},BIL.AKT.HYP{I,CHF,Z21,T},BIL.AKT.HYP{I,CHF,Z22,T},BIL.AKT.HYP{I,CHF,Z23,T},BIL.AKT.HYP{I,CHF,Z24,T},BIL.AKT.HYP{I,CHF,Z25,T},BIL.AKT.HYP{I,CHF,Z26,T},BIL.AKT.HYP{I,CHF,Z27,T},BIL.AKT.HYP{I,CHF,Z28,T},BIL.AKT.HYP{I,CHF,Z29,T},BIL.AKT.HYP{I,CHF,Z30,T},BIL.AKT.HYP{I,CHF,Z31,T},BIL.AKT.HYP{I,CHF,Z32,T},BIL.AKT.HYP{I,CHF,Z33,T},BIL.AKT.HYP{I,CHF,Z34,T},BIL.AKT.HYP{I,CHF,Z35,T},BIL.AKT.HYP{I,CHF,Z36,T},BIL.AKT.HYP{I,CHF,Z37,T},BIL.AKT.HYP{I,CHF,Z38,T},BIL.AKT.HYP{I,CHF,Z39,T},BIL.AKT.HYP{I,CHF,Z40,T},BIL.AKT.HYP{I,CHF,Z41,T},BIL.AKT.HYP{I,CHF,Z42,T},BIL.AKT.HYP{I,CHF,Z43,T},BIL.AKT.HYP{I,CHF,Z44,T},BIL.AKT.HYP{I,CHF,Z45,T},BIL.AKT.HYP{I,CHF,Z46,T},BIL.AKT.HYP{I,CHF,Z47,T},BIL.AKT.HYP{I,CHF,Z48,T},BIL.AKT.HYP{I,CHF,Z49,T},BIL.AKT.HYP{I,CHF,Z50,T},BIL.AKT.HYP{I,CHF,Z51,T},BIL.AKT.HYP{I,CHF,Z52,T},BIL.AKT.HYP{I,CHF,Z53,T},BIL.AKT.HYP{I,CHF,Z54,T},BIL.AKT.HYP{I,CHF,Z55,T},BIL.AKT.HYP{I,CHF,Z56,T},BIL.AKT.HYP{I,CHF,Z57,T},BIL.AKT.HYP{I,CHF,Z58,T},BIL.AKT.HYP{I,CHF,Z59,T},BIL.AKT.HYP{I,CHF,Z60,T},BIL.AKT.HYP{I,CHF,Z61,T},BIL.AKT.HYP{I,CHF,Z62,T},BIL.AKT.HYP{I,CHF,Z63,T},BIL.AKT.HYP{I,CHF,Z64,T},BIL.AKT.HYP{I,CHF,Z65,T},BIL.AKT.HYP{I,CHF,Z66,T})(±0.5)</t>
  </si>
  <si>
    <t>Q104=SUM(Q22,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103)(±0.5)</t>
  </si>
  <si>
    <t>BIL.AKT.HYP{I,CHF,T,ASI}=SUM(BIL.AKT.HYP{I,CHF,M01,ASI},BIL.AKT.HYP{I,CHF,M02,ASI},BIL.AKT.HYP{I,CHF,M03,ASI},BIL.AKT.HYP{I,CHF,M04,ASI},BIL.AKT.HYP{I,CHF,M05,ASI},BIL.AKT.HYP{I,CHF,M06,ASI},BIL.AKT.HYP{I,CHF,M07,ASI},BIL.AKT.HYP{I,CHF,M08,ASI},BIL.AKT.HYP{I,CHF,M09,ASI},BIL.AKT.HYP{I,CHF,M10,ASI},BIL.AKT.HYP{I,CHF,M11,ASI},BIL.AKT.HYP{I,CHF,M12,ASI},BIL.AKT.HYP{I,CHF,M13,ASI},BIL.AKT.HYP{I,CHF,M14,ASI},BIL.AKT.HYP{I,CHF,M15,ASI},BIL.AKT.HYP{I,CHF,M16,ASI},BIL.AKT.HYP{I,CHF,M17,ASI},BIL.AKT.HYP{I,CHF,Z02,ASI},BIL.AKT.HYP{I,CHF,Z03,ASI},BIL.AKT.HYP{I,CHF,Z04,ASI},BIL.AKT.HYP{I,CHF,Z05,ASI},BIL.AKT.HYP{I,CHF,Z06,ASI},BIL.AKT.HYP{I,CHF,Z07,ASI},BIL.AKT.HYP{I,CHF,Z08,ASI},BIL.AKT.HYP{I,CHF,Z09,ASI},BIL.AKT.HYP{I,CHF,Z10,ASI},BIL.AKT.HYP{I,CHF,Z11,ASI},BIL.AKT.HYP{I,CHF,Z12,ASI},BIL.AKT.HYP{I,CHF,Z13,ASI},BIL.AKT.HYP{I,CHF,Z14,ASI},BIL.AKT.HYP{I,CHF,Z15,ASI},BIL.AKT.HYP{I,CHF,Z16,ASI},BIL.AKT.HYP{I,CHF,Z17,ASI},BIL.AKT.HYP{I,CHF,Z18,ASI},BIL.AKT.HYP{I,CHF,Z19,ASI},BIL.AKT.HYP{I,CHF,Z20,ASI},BIL.AKT.HYP{I,CHF,Z21,ASI},BIL.AKT.HYP{I,CHF,Z22,ASI},BIL.AKT.HYP{I,CHF,Z23,ASI},BIL.AKT.HYP{I,CHF,Z24,ASI},BIL.AKT.HYP{I,CHF,Z25,ASI},BIL.AKT.HYP{I,CHF,Z26,ASI},BIL.AKT.HYP{I,CHF,Z27,ASI},BIL.AKT.HYP{I,CHF,Z28,ASI},BIL.AKT.HYP{I,CHF,Z29,ASI},BIL.AKT.HYP{I,CHF,Z30,ASI},BIL.AKT.HYP{I,CHF,Z31,ASI},BIL.AKT.HYP{I,CHF,Z32,ASI},BIL.AKT.HYP{I,CHF,Z33,ASI},BIL.AKT.HYP{I,CHF,Z34,ASI},BIL.AKT.HYP{I,CHF,Z35,ASI},BIL.AKT.HYP{I,CHF,Z36,ASI},BIL.AKT.HYP{I,CHF,Z37,ASI},BIL.AKT.HYP{I,CHF,Z38,ASI},BIL.AKT.HYP{I,CHF,Z39,ASI},BIL.AKT.HYP{I,CHF,Z40,ASI},BIL.AKT.HYP{I,CHF,Z41,ASI},BIL.AKT.HYP{I,CHF,Z42,ASI},BIL.AKT.HYP{I,CHF,Z43,ASI},BIL.AKT.HYP{I,CHF,Z44,ASI},BIL.AKT.HYP{I,CHF,Z45,ASI},BIL.AKT.HYP{I,CHF,Z46,ASI},BIL.AKT.HYP{I,CHF,Z47,ASI},BIL.AKT.HYP{I,CHF,Z48,ASI},BIL.AKT.HYP{I,CHF,Z49,ASI},BIL.AKT.HYP{I,CHF,Z50,ASI},BIL.AKT.HYP{I,CHF,Z51,ASI},BIL.AKT.HYP{I,CHF,Z52,ASI},BIL.AKT.HYP{I,CHF,Z53,ASI},BIL.AKT.HYP{I,CHF,Z54,ASI},BIL.AKT.HYP{I,CHF,Z55,ASI},BIL.AKT.HYP{I,CHF,Z56,ASI},BIL.AKT.HYP{I,CHF,Z57,ASI},BIL.AKT.HYP{I,CHF,Z58,ASI},BIL.AKT.HYP{I,CHF,Z59,ASI},BIL.AKT.HYP{I,CHF,Z60,ASI},BIL.AKT.HYP{I,CHF,Z61,ASI},BIL.AKT.HYP{I,CHF,Z62,ASI},BIL.AKT.HYP{I,CHF,Z63,ASI},BIL.AKT.HYP{I,CHF,Z64,ASI},BIL.AKT.HYP{I,CHF,Z65,ASI},BIL.AKT.HYP{I,CHF,Z66,ASI})(±0.5)</t>
  </si>
  <si>
    <t>R104=SUM(R22,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103)(±0.5)</t>
  </si>
  <si>
    <t>BIL.AKT.HYP{I,CHF,T,KUE}=SUM(BIL.AKT.HYP{I,CHF,M01,KUE},BIL.AKT.HYP{I,CHF,M02,KUE},BIL.AKT.HYP{I,CHF,M03,KUE},BIL.AKT.HYP{I,CHF,M04,KUE},BIL.AKT.HYP{I,CHF,M05,KUE},BIL.AKT.HYP{I,CHF,M06,KUE},BIL.AKT.HYP{I,CHF,M07,KUE},BIL.AKT.HYP{I,CHF,M08,KUE},BIL.AKT.HYP{I,CHF,M09,KUE},BIL.AKT.HYP{I,CHF,M10,KUE},BIL.AKT.HYP{I,CHF,M11,KUE},BIL.AKT.HYP{I,CHF,M12,KUE},BIL.AKT.HYP{I,CHF,M13,KUE},BIL.AKT.HYP{I,CHF,M14,KUE},BIL.AKT.HYP{I,CHF,M15,KUE},BIL.AKT.HYP{I,CHF,M16,KUE},BIL.AKT.HYP{I,CHF,M17,KUE},BIL.AKT.HYP{I,CHF,Z02,KUE},BIL.AKT.HYP{I,CHF,Z03,KUE},BIL.AKT.HYP{I,CHF,Z04,KUE},BIL.AKT.HYP{I,CHF,Z05,KUE},BIL.AKT.HYP{I,CHF,Z06,KUE},BIL.AKT.HYP{I,CHF,Z07,KUE},BIL.AKT.HYP{I,CHF,Z08,KUE},BIL.AKT.HYP{I,CHF,Z09,KUE},BIL.AKT.HYP{I,CHF,Z10,KUE},BIL.AKT.HYP{I,CHF,Z11,KUE},BIL.AKT.HYP{I,CHF,Z12,KUE},BIL.AKT.HYP{I,CHF,Z13,KUE},BIL.AKT.HYP{I,CHF,Z14,KUE},BIL.AKT.HYP{I,CHF,Z15,KUE},BIL.AKT.HYP{I,CHF,Z16,KUE},BIL.AKT.HYP{I,CHF,Z17,KUE},BIL.AKT.HYP{I,CHF,Z18,KUE},BIL.AKT.HYP{I,CHF,Z19,KUE},BIL.AKT.HYP{I,CHF,Z20,KUE},BIL.AKT.HYP{I,CHF,Z21,KUE},BIL.AKT.HYP{I,CHF,Z22,KUE},BIL.AKT.HYP{I,CHF,Z23,KUE},BIL.AKT.HYP{I,CHF,Z24,KUE},BIL.AKT.HYP{I,CHF,Z25,KUE},BIL.AKT.HYP{I,CHF,Z26,KUE},BIL.AKT.HYP{I,CHF,Z27,KUE},BIL.AKT.HYP{I,CHF,Z28,KUE},BIL.AKT.HYP{I,CHF,Z29,KUE},BIL.AKT.HYP{I,CHF,Z30,KUE},BIL.AKT.HYP{I,CHF,Z31,KUE},BIL.AKT.HYP{I,CHF,Z32,KUE},BIL.AKT.HYP{I,CHF,Z33,KUE},BIL.AKT.HYP{I,CHF,Z34,KUE},BIL.AKT.HYP{I,CHF,Z35,KUE},BIL.AKT.HYP{I,CHF,Z36,KUE},BIL.AKT.HYP{I,CHF,Z37,KUE},BIL.AKT.HYP{I,CHF,Z38,KUE},BIL.AKT.HYP{I,CHF,Z39,KUE},BIL.AKT.HYP{I,CHF,Z40,KUE},BIL.AKT.HYP{I,CHF,Z41,KUE},BIL.AKT.HYP{I,CHF,Z42,KUE},BIL.AKT.HYP{I,CHF,Z43,KUE},BIL.AKT.HYP{I,CHF,Z44,KUE},BIL.AKT.HYP{I,CHF,Z45,KUE},BIL.AKT.HYP{I,CHF,Z46,KUE},BIL.AKT.HYP{I,CHF,Z47,KUE},BIL.AKT.HYP{I,CHF,Z48,KUE},BIL.AKT.HYP{I,CHF,Z49,KUE},BIL.AKT.HYP{I,CHF,Z50,KUE},BIL.AKT.HYP{I,CHF,Z51,KUE},BIL.AKT.HYP{I,CHF,Z52,KUE},BIL.AKT.HYP{I,CHF,Z53,KUE},BIL.AKT.HYP{I,CHF,Z54,KUE},BIL.AKT.HYP{I,CHF,Z55,KUE},BIL.AKT.HYP{I,CHF,Z56,KUE},BIL.AKT.HYP{I,CHF,Z57,KUE},BIL.AKT.HYP{I,CHF,Z58,KUE},BIL.AKT.HYP{I,CHF,Z59,KUE},BIL.AKT.HYP{I,CHF,Z60,KUE},BIL.AKT.HYP{I,CHF,Z61,KUE},BIL.AKT.HYP{I,CHF,Z62,KUE},BIL.AKT.HYP{I,CHF,Z63,KUE},BIL.AKT.HYP{I,CHF,Z64,KUE},BIL.AKT.HYP{I,CHF,Z65,KUE},BIL.AKT.HYP{I,CHF,Z66,KUE})(±0.5)</t>
  </si>
  <si>
    <t>S104=SUM(S22,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103)(±0.5)</t>
  </si>
  <si>
    <t>BIL.AKT.HYP{I,CHF,T,RLZ}=SUM(BIL.AKT.HYP{I,CHF,M01,RLZ},BIL.AKT.HYP{I,CHF,M02,RLZ},BIL.AKT.HYP{I,CHF,M03,RLZ},BIL.AKT.HYP{I,CHF,M04,RLZ},BIL.AKT.HYP{I,CHF,M05,RLZ},BIL.AKT.HYP{I,CHF,M06,RLZ},BIL.AKT.HYP{I,CHF,M07,RLZ},BIL.AKT.HYP{I,CHF,M08,RLZ},BIL.AKT.HYP{I,CHF,M09,RLZ},BIL.AKT.HYP{I,CHF,M10,RLZ},BIL.AKT.HYP{I,CHF,M11,RLZ},BIL.AKT.HYP{I,CHF,M12,RLZ},BIL.AKT.HYP{I,CHF,M13,RLZ},BIL.AKT.HYP{I,CHF,M14,RLZ},BIL.AKT.HYP{I,CHF,M15,RLZ},BIL.AKT.HYP{I,CHF,M16,RLZ},BIL.AKT.HYP{I,CHF,M17,RLZ},BIL.AKT.HYP{I,CHF,Z02,RLZ},BIL.AKT.HYP{I,CHF,Z03,RLZ},BIL.AKT.HYP{I,CHF,Z04,RLZ},BIL.AKT.HYP{I,CHF,Z05,RLZ},BIL.AKT.HYP{I,CHF,Z06,RLZ},BIL.AKT.HYP{I,CHF,Z07,RLZ},BIL.AKT.HYP{I,CHF,Z08,RLZ},BIL.AKT.HYP{I,CHF,Z09,RLZ},BIL.AKT.HYP{I,CHF,Z10,RLZ},BIL.AKT.HYP{I,CHF,Z11,RLZ},BIL.AKT.HYP{I,CHF,Z12,RLZ},BIL.AKT.HYP{I,CHF,Z13,RLZ},BIL.AKT.HYP{I,CHF,Z14,RLZ},BIL.AKT.HYP{I,CHF,Z15,RLZ},BIL.AKT.HYP{I,CHF,Z16,RLZ},BIL.AKT.HYP{I,CHF,Z17,RLZ},BIL.AKT.HYP{I,CHF,Z18,RLZ},BIL.AKT.HYP{I,CHF,Z19,RLZ},BIL.AKT.HYP{I,CHF,Z20,RLZ},BIL.AKT.HYP{I,CHF,Z21,RLZ},BIL.AKT.HYP{I,CHF,Z22,RLZ},BIL.AKT.HYP{I,CHF,Z23,RLZ},BIL.AKT.HYP{I,CHF,Z24,RLZ},BIL.AKT.HYP{I,CHF,Z25,RLZ},BIL.AKT.HYP{I,CHF,Z26,RLZ},BIL.AKT.HYP{I,CHF,Z27,RLZ},BIL.AKT.HYP{I,CHF,Z28,RLZ},BIL.AKT.HYP{I,CHF,Z29,RLZ},BIL.AKT.HYP{I,CHF,Z30,RLZ},BIL.AKT.HYP{I,CHF,Z31,RLZ},BIL.AKT.HYP{I,CHF,Z32,RLZ},BIL.AKT.HYP{I,CHF,Z33,RLZ},BIL.AKT.HYP{I,CHF,Z34,RLZ},BIL.AKT.HYP{I,CHF,Z35,RLZ},BIL.AKT.HYP{I,CHF,Z36,RLZ},BIL.AKT.HYP{I,CHF,Z37,RLZ},BIL.AKT.HYP{I,CHF,Z38,RLZ},BIL.AKT.HYP{I,CHF,Z39,RLZ},BIL.AKT.HYP{I,CHF,Z40,RLZ},BIL.AKT.HYP{I,CHF,Z41,RLZ},BIL.AKT.HYP{I,CHF,Z42,RLZ},BIL.AKT.HYP{I,CHF,Z43,RLZ},BIL.AKT.HYP{I,CHF,Z44,RLZ},BIL.AKT.HYP{I,CHF,Z45,RLZ},BIL.AKT.HYP{I,CHF,Z46,RLZ},BIL.AKT.HYP{I,CHF,Z47,RLZ},BIL.AKT.HYP{I,CHF,Z48,RLZ},BIL.AKT.HYP{I,CHF,Z49,RLZ},BIL.AKT.HYP{I,CHF,Z50,RLZ},BIL.AKT.HYP{I,CHF,Z51,RLZ},BIL.AKT.HYP{I,CHF,Z52,RLZ},BIL.AKT.HYP{I,CHF,Z53,RLZ},BIL.AKT.HYP{I,CHF,Z54,RLZ},BIL.AKT.HYP{I,CHF,Z55,RLZ},BIL.AKT.HYP{I,CHF,Z56,RLZ},BIL.AKT.HYP{I,CHF,Z57,RLZ},BIL.AKT.HYP{I,CHF,Z58,RLZ},BIL.AKT.HYP{I,CHF,Z59,RLZ},BIL.AKT.HYP{I,CHF,Z60,RLZ},BIL.AKT.HYP{I,CHF,Z61,RLZ},BIL.AKT.HYP{I,CHF,Z62,RLZ},BIL.AKT.HYP{I,CHF,Z63,RLZ},BIL.AKT.HYP{I,CHF,Z64,RLZ},BIL.AKT.HYP{I,CHF,Z65,RLZ},BIL.AKT.HYP{I,CHF,Z66,RLZ})(±0.5)</t>
  </si>
  <si>
    <t>T104=SUM(T22,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103)(±0.5)</t>
  </si>
  <si>
    <t>BIL.PAS.VBA{I,CHF,T}=SUM(BIL.PAS.VBA{I,CHF,M01},BIL.PAS.VBA{I,CHF,M02},BIL.PAS.VBA{I,CHF,M03},BIL.PAS.VBA{I,CHF,M04},BIL.PAS.VBA{I,CHF,M05},BIL.PAS.VBA{I,CHF,M06},BIL.PAS.VBA{I,CHF,M07},BIL.PAS.VBA{I,CHF,M08},BIL.PAS.VBA{I,CHF,M09},BIL.PAS.VBA{I,CHF,M10},BIL.PAS.VBA{I,CHF,M11},BIL.PAS.VBA{I,CHF,M12},BIL.PAS.VBA{I,CHF,M13},BIL.PAS.VBA{I,CHF,M14},BIL.PAS.VBA{I,CHF,M15},BIL.PAS.VBA{I,CHF,M16},BIL.PAS.VBA{I,CHF,M17},BIL.PAS.VBA{I,CHF,Z02},BIL.PAS.VBA{I,CHF,Z03},BIL.PAS.VBA{I,CHF,Z04},BIL.PAS.VBA{I,CHF,Z05},BIL.PAS.VBA{I,CHF,Z06},BIL.PAS.VBA{I,CHF,Z07},BIL.PAS.VBA{I,CHF,Z08},BIL.PAS.VBA{I,CHF,Z09},BIL.PAS.VBA{I,CHF,Z10},BIL.PAS.VBA{I,CHF,Z11},BIL.PAS.VBA{I,CHF,Z12},BIL.PAS.VBA{I,CHF,Z13},BIL.PAS.VBA{I,CHF,Z14},BIL.PAS.VBA{I,CHF,Z15},BIL.PAS.VBA{I,CHF,Z16},BIL.PAS.VBA{I,CHF,Z17},BIL.PAS.VBA{I,CHF,Z18},BIL.PAS.VBA{I,CHF,Z19},BIL.PAS.VBA{I,CHF,Z20},BIL.PAS.VBA{I,CHF,Z21},BIL.PAS.VBA{I,CHF,Z22},BIL.PAS.VBA{I,CHF,Z23},BIL.PAS.VBA{I,CHF,Z24},BIL.PAS.VBA{I,CHF,Z25},BIL.PAS.VBA{I,CHF,Z26},BIL.PAS.VBA{I,CHF,Z27},BIL.PAS.VBA{I,CHF,Z28},BIL.PAS.VBA{I,CHF,Z29},BIL.PAS.VBA{I,CHF,Z30},BIL.PAS.VBA{I,CHF,Z31},BIL.PAS.VBA{I,CHF,Z32},BIL.PAS.VBA{I,CHF,Z33},BIL.PAS.VBA{I,CHF,Z34},BIL.PAS.VBA{I,CHF,Z35},BIL.PAS.VBA{I,CHF,Z36},BIL.PAS.VBA{I,CHF,Z37},BIL.PAS.VBA{I,CHF,Z38},BIL.PAS.VBA{I,CHF,Z39},BIL.PAS.VBA{I,CHF,Z40},BIL.PAS.VBA{I,CHF,Z41},BIL.PAS.VBA{I,CHF,Z42},BIL.PAS.VBA{I,CHF,Z43},BIL.PAS.VBA{I,CHF,Z44},BIL.PAS.VBA{I,CHF,Z45},BIL.PAS.VBA{I,CHF,Z46},BIL.PAS.VBA{I,CHF,Z47},BIL.PAS.VBA{I,CHF,Z48},BIL.PAS.VBA{I,CHF,Z49},BIL.PAS.VBA{I,CHF,Z50},BIL.PAS.VBA{I,CHF,Z51},BIL.PAS.VBA{I,CHF,Z52},BIL.PAS.VBA{I,CHF,Z53},BIL.PAS.VBA{I,CHF,Z54},BIL.PAS.VBA{I,CHF,Z55},BIL.PAS.VBA{I,CHF,Z56},BIL.PAS.VBA{I,CHF,Z57},BIL.PAS.VBA{I,CHF,Z58},BIL.PAS.VBA{I,CHF,Z59},BIL.PAS.VBA{I,CHF,Z60},BIL.PAS.VBA{I,CHF,Z61},BIL.PAS.VBA{I,CHF,Z62},BIL.PAS.VBA{I,CHF,Z63},BIL.PAS.VBA{I,CHF,Z64},BIL.PAS.VBA{I,CHF,Z65},BIL.PAS.VBA{I,CHF,Z66})(±0.5)</t>
  </si>
  <si>
    <t>U104=SUM(U22,U23,U24,U25,U26,U27,U28,U29,U30,U31,U32,U33,U34,U35,U36,U37,U38,U39,U40,U41,U42,U43,U44,U45,U46,U47,U48,U49,U50,U51,U52,U53,U54,U55,U56,U57,U58,U59,U60,U61,U62,U63,U64,U65,U66,U67,U68,U69,U70,U71,U72,U73,U74,U75,U76,U77,U78,U79,U80,U81,U82,U83,U84,U85,U86,U87,U88,U89,U90,U91,U92,U93,U94,U95,U96,U97,U98,U99,U100,U101,U102,U103)(±0.5)</t>
  </si>
  <si>
    <t>BIL.PAS.VKE{I,CHF,T}=SUM(BIL.PAS.VKE{I,CHF,M01},BIL.PAS.VKE{I,CHF,M02},BIL.PAS.VKE{I,CHF,M03},BIL.PAS.VKE{I,CHF,M04},BIL.PAS.VKE{I,CHF,M05},BIL.PAS.VKE{I,CHF,M06},BIL.PAS.VKE{I,CHF,M07},BIL.PAS.VKE{I,CHF,M08},BIL.PAS.VKE{I,CHF,M09},BIL.PAS.VKE{I,CHF,M10},BIL.PAS.VKE{I,CHF,M11},BIL.PAS.VKE{I,CHF,M12},BIL.PAS.VKE{I,CHF,M13},BIL.PAS.VKE{I,CHF,M14},BIL.PAS.VKE{I,CHF,M15},BIL.PAS.VKE{I,CHF,M16},BIL.PAS.VKE{I,CHF,M17},BIL.PAS.VKE{I,CHF,Z02},BIL.PAS.VKE{I,CHF,Z03},BIL.PAS.VKE{I,CHF,Z04},BIL.PAS.VKE{I,CHF,Z05},BIL.PAS.VKE{I,CHF,Z06},BIL.PAS.VKE{I,CHF,Z07},BIL.PAS.VKE{I,CHF,Z08},BIL.PAS.VKE{I,CHF,Z09},BIL.PAS.VKE{I,CHF,Z10},BIL.PAS.VKE{I,CHF,Z11},BIL.PAS.VKE{I,CHF,Z12},BIL.PAS.VKE{I,CHF,Z13},BIL.PAS.VKE{I,CHF,Z14},BIL.PAS.VKE{I,CHF,Z15},BIL.PAS.VKE{I,CHF,Z16},BIL.PAS.VKE{I,CHF,Z17},BIL.PAS.VKE{I,CHF,Z18},BIL.PAS.VKE{I,CHF,Z19},BIL.PAS.VKE{I,CHF,Z20},BIL.PAS.VKE{I,CHF,Z21},BIL.PAS.VKE{I,CHF,Z22},BIL.PAS.VKE{I,CHF,Z23},BIL.PAS.VKE{I,CHF,Z24},BIL.PAS.VKE{I,CHF,Z25},BIL.PAS.VKE{I,CHF,Z26},BIL.PAS.VKE{I,CHF,Z27},BIL.PAS.VKE{I,CHF,Z28},BIL.PAS.VKE{I,CHF,Z29},BIL.PAS.VKE{I,CHF,Z30},BIL.PAS.VKE{I,CHF,Z31},BIL.PAS.VKE{I,CHF,Z32},BIL.PAS.VKE{I,CHF,Z33},BIL.PAS.VKE{I,CHF,Z34},BIL.PAS.VKE{I,CHF,Z35},BIL.PAS.VKE{I,CHF,Z36},BIL.PAS.VKE{I,CHF,Z37},BIL.PAS.VKE{I,CHF,Z38},BIL.PAS.VKE{I,CHF,Z39},BIL.PAS.VKE{I,CHF,Z40},BIL.PAS.VKE{I,CHF,Z41},BIL.PAS.VKE{I,CHF,Z42},BIL.PAS.VKE{I,CHF,Z43},BIL.PAS.VKE{I,CHF,Z44},BIL.PAS.VKE{I,CHF,Z45},BIL.PAS.VKE{I,CHF,Z46},BIL.PAS.VKE{I,CHF,Z47},BIL.PAS.VKE{I,CHF,Z48},BIL.PAS.VKE{I,CHF,Z49},BIL.PAS.VKE{I,CHF,Z50},BIL.PAS.VKE{I,CHF,Z51},BIL.PAS.VKE{I,CHF,Z52},BIL.PAS.VKE{I,CHF,Z53},BIL.PAS.VKE{I,CHF,Z54},BIL.PAS.VKE{I,CHF,Z55},BIL.PAS.VKE{I,CHF,Z56},BIL.PAS.VKE{I,CHF,Z57},BIL.PAS.VKE{I,CHF,Z58},BIL.PAS.VKE{I,CHF,Z59},BIL.PAS.VKE{I,CHF,Z60},BIL.PAS.VKE{I,CHF,Z61},BIL.PAS.VKE{I,CHF,Z62},BIL.PAS.VKE{I,CHF,Z63},BIL.PAS.VKE{I,CHF,Z64},BIL.PAS.VKE{I,CHF,Z65},BIL.PAS.VKE{I,CHF,Z66})(±0.5)</t>
  </si>
  <si>
    <t>V104=SUM(V22,V23,V24,V25,V26,V27,V28,V29,V30,V31,V32,V33,V34,V35,V36,V37,V38,V39,V40,V41,V42,V43,V44,V45,V46,V47,V48,V49,V50,V51,V52,V53,V54,V55,V56,V57,V58,V59,V60,V61,V62,V63,V64,V65,V66,V67,V68,V69,V70,V71,V72,V73,V74,V75,V76,V77,V78,V79,V80,V81,V82,V83,V84,V85,V86,V87,V88,V89,V90,V91,V92,V93,V94,V95,V96,V97,V98,V99,V100,V101,V102,V103)(±0.5)</t>
  </si>
  <si>
    <t>BIL.PAS.VKE.KOV{I,CHF,T,T}=SUM(BIL.PAS.VKE.KOV{I,CHF,M01,T},BIL.PAS.VKE.KOV{I,CHF,M02,T},BIL.PAS.VKE.KOV{I,CHF,M03,T},BIL.PAS.VKE.KOV{I,CHF,M04,T},BIL.PAS.VKE.KOV{I,CHF,M05,T},BIL.PAS.VKE.KOV{I,CHF,M06,T},BIL.PAS.VKE.KOV{I,CHF,M07,T},BIL.PAS.VKE.KOV{I,CHF,M08,T},BIL.PAS.VKE.KOV{I,CHF,M09,T},BIL.PAS.VKE.KOV{I,CHF,M10,T},BIL.PAS.VKE.KOV{I,CHF,M11,T},BIL.PAS.VKE.KOV{I,CHF,M12,T},BIL.PAS.VKE.KOV{I,CHF,M13,T},BIL.PAS.VKE.KOV{I,CHF,M14,T},BIL.PAS.VKE.KOV{I,CHF,M15,T},BIL.PAS.VKE.KOV{I,CHF,M16,T},BIL.PAS.VKE.KOV{I,CHF,M17,T},BIL.PAS.VKE.KOV{I,CHF,Z02,T},BIL.PAS.VKE.KOV{I,CHF,Z03,T},BIL.PAS.VKE.KOV{I,CHF,Z04,T},BIL.PAS.VKE.KOV{I,CHF,Z05,T},BIL.PAS.VKE.KOV{I,CHF,Z06,T},BIL.PAS.VKE.KOV{I,CHF,Z07,T},BIL.PAS.VKE.KOV{I,CHF,Z08,T},BIL.PAS.VKE.KOV{I,CHF,Z09,T},BIL.PAS.VKE.KOV{I,CHF,Z10,T},BIL.PAS.VKE.KOV{I,CHF,Z11,T},BIL.PAS.VKE.KOV{I,CHF,Z12,T},BIL.PAS.VKE.KOV{I,CHF,Z13,T},BIL.PAS.VKE.KOV{I,CHF,Z14,T},BIL.PAS.VKE.KOV{I,CHF,Z15,T},BIL.PAS.VKE.KOV{I,CHF,Z16,T},BIL.PAS.VKE.KOV{I,CHF,Z17,T},BIL.PAS.VKE.KOV{I,CHF,Z18,T},BIL.PAS.VKE.KOV{I,CHF,Z19,T},BIL.PAS.VKE.KOV{I,CHF,Z20,T},BIL.PAS.VKE.KOV{I,CHF,Z21,T},BIL.PAS.VKE.KOV{I,CHF,Z22,T},BIL.PAS.VKE.KOV{I,CHF,Z23,T},BIL.PAS.VKE.KOV{I,CHF,Z24,T},BIL.PAS.VKE.KOV{I,CHF,Z25,T},BIL.PAS.VKE.KOV{I,CHF,Z26,T},BIL.PAS.VKE.KOV{I,CHF,Z27,T},BIL.PAS.VKE.KOV{I,CHF,Z28,T},BIL.PAS.VKE.KOV{I,CHF,Z29,T},BIL.PAS.VKE.KOV{I,CHF,Z30,T},BIL.PAS.VKE.KOV{I,CHF,Z31,T},BIL.PAS.VKE.KOV{I,CHF,Z32,T},BIL.PAS.VKE.KOV{I,CHF,Z33,T},BIL.PAS.VKE.KOV{I,CHF,Z34,T},BIL.PAS.VKE.KOV{I,CHF,Z35,T},BIL.PAS.VKE.KOV{I,CHF,Z36,T},BIL.PAS.VKE.KOV{I,CHF,Z37,T},BIL.PAS.VKE.KOV{I,CHF,Z38,T},BIL.PAS.VKE.KOV{I,CHF,Z39,T},BIL.PAS.VKE.KOV{I,CHF,Z40,T},BIL.PAS.VKE.KOV{I,CHF,Z41,T},BIL.PAS.VKE.KOV{I,CHF,Z42,T},BIL.PAS.VKE.KOV{I,CHF,Z43,T},BIL.PAS.VKE.KOV{I,CHF,Z44,T},BIL.PAS.VKE.KOV{I,CHF,Z45,T},BIL.PAS.VKE.KOV{I,CHF,Z46,T},BIL.PAS.VKE.KOV{I,CHF,Z47,T},BIL.PAS.VKE.KOV{I,CHF,Z48,T},BIL.PAS.VKE.KOV{I,CHF,Z49,T},BIL.PAS.VKE.KOV{I,CHF,Z50,T},BIL.PAS.VKE.KOV{I,CHF,Z51,T},BIL.PAS.VKE.KOV{I,CHF,Z52,T},BIL.PAS.VKE.KOV{I,CHF,Z53,T},BIL.PAS.VKE.KOV{I,CHF,Z54,T},BIL.PAS.VKE.KOV{I,CHF,Z55,T},BIL.PAS.VKE.KOV{I,CHF,Z56,T},BIL.PAS.VKE.KOV{I,CHF,Z57,T},BIL.PAS.VKE.KOV{I,CHF,Z58,T},BIL.PAS.VKE.KOV{I,CHF,Z59,T},BIL.PAS.VKE.KOV{I,CHF,Z60,T},BIL.PAS.VKE.KOV{I,CHF,Z61,T},BIL.PAS.VKE.KOV{I,CHF,Z62,T},BIL.PAS.VKE.KOV{I,CHF,Z63,T},BIL.PAS.VKE.KOV{I,CHF,Z64,T},BIL.PAS.VKE.KOV{I,CHF,Z65,T},BIL.PAS.VKE.KOV{I,CHF,Z66,T})(±0.5)</t>
  </si>
  <si>
    <t>W104=SUM(W22,W23,W24,W25,W26,W27,W28,W29,W30,W31,W32,W33,W34,W35,W36,W37,W38,W39,W40,W41,W42,W43,W44,W45,W46,W47,W48,W49,W50,W51,W52,W53,W54,W55,W56,W57,W58,W59,W60,W61,W62,W63,W64,W65,W66,W67,W68,W69,W70,W71,W72,W73,W74,W75,W76,W77,W78,W79,W80,W81,W82,W83,W84,W85,W86,W87,W88,W89,W90,W91,W92,W93,W94,W95,W96,W97,W98,W99,W100,W101,W102,W103)(±0.5)</t>
  </si>
  <si>
    <t>BIL.PAS.VKE.KOV{I,CHF,T,ASI}=SUM(BIL.PAS.VKE.KOV{I,CHF,M01,ASI},BIL.PAS.VKE.KOV{I,CHF,M02,ASI},BIL.PAS.VKE.KOV{I,CHF,M03,ASI},BIL.PAS.VKE.KOV{I,CHF,M04,ASI},BIL.PAS.VKE.KOV{I,CHF,M05,ASI},BIL.PAS.VKE.KOV{I,CHF,M06,ASI},BIL.PAS.VKE.KOV{I,CHF,M07,ASI},BIL.PAS.VKE.KOV{I,CHF,M08,ASI},BIL.PAS.VKE.KOV{I,CHF,M09,ASI},BIL.PAS.VKE.KOV{I,CHF,M10,ASI},BIL.PAS.VKE.KOV{I,CHF,M11,ASI},BIL.PAS.VKE.KOV{I,CHF,M12,ASI},BIL.PAS.VKE.KOV{I,CHF,M13,ASI},BIL.PAS.VKE.KOV{I,CHF,M14,ASI},BIL.PAS.VKE.KOV{I,CHF,M15,ASI},BIL.PAS.VKE.KOV{I,CHF,M16,ASI},BIL.PAS.VKE.KOV{I,CHF,M17,ASI},BIL.PAS.VKE.KOV{I,CHF,Z02,ASI},BIL.PAS.VKE.KOV{I,CHF,Z03,ASI},BIL.PAS.VKE.KOV{I,CHF,Z04,ASI},BIL.PAS.VKE.KOV{I,CHF,Z05,ASI},BIL.PAS.VKE.KOV{I,CHF,Z06,ASI},BIL.PAS.VKE.KOV{I,CHF,Z07,ASI},BIL.PAS.VKE.KOV{I,CHF,Z08,ASI},BIL.PAS.VKE.KOV{I,CHF,Z09,ASI},BIL.PAS.VKE.KOV{I,CHF,Z10,ASI},BIL.PAS.VKE.KOV{I,CHF,Z11,ASI},BIL.PAS.VKE.KOV{I,CHF,Z12,ASI},BIL.PAS.VKE.KOV{I,CHF,Z13,ASI},BIL.PAS.VKE.KOV{I,CHF,Z14,ASI},BIL.PAS.VKE.KOV{I,CHF,Z15,ASI},BIL.PAS.VKE.KOV{I,CHF,Z16,ASI},BIL.PAS.VKE.KOV{I,CHF,Z17,ASI},BIL.PAS.VKE.KOV{I,CHF,Z18,ASI},BIL.PAS.VKE.KOV{I,CHF,Z19,ASI},BIL.PAS.VKE.KOV{I,CHF,Z20,ASI},BIL.PAS.VKE.KOV{I,CHF,Z21,ASI},BIL.PAS.VKE.KOV{I,CHF,Z22,ASI},BIL.PAS.VKE.KOV{I,CHF,Z23,ASI},BIL.PAS.VKE.KOV{I,CHF,Z24,ASI},BIL.PAS.VKE.KOV{I,CHF,Z25,ASI},BIL.PAS.VKE.KOV{I,CHF,Z26,ASI},BIL.PAS.VKE.KOV{I,CHF,Z27,ASI},BIL.PAS.VKE.KOV{I,CHF,Z28,ASI},BIL.PAS.VKE.KOV{I,CHF,Z29,ASI},BIL.PAS.VKE.KOV{I,CHF,Z30,ASI},BIL.PAS.VKE.KOV{I,CHF,Z31,ASI},BIL.PAS.VKE.KOV{I,CHF,Z32,ASI},BIL.PAS.VKE.KOV{I,CHF,Z33,ASI},BIL.PAS.VKE.KOV{I,CHF,Z34,ASI},BIL.PAS.VKE.KOV{I,CHF,Z35,ASI},BIL.PAS.VKE.KOV{I,CHF,Z36,ASI},BIL.PAS.VKE.KOV{I,CHF,Z37,ASI},BIL.PAS.VKE.KOV{I,CHF,Z38,ASI},BIL.PAS.VKE.KOV{I,CHF,Z39,ASI},BIL.PAS.VKE.KOV{I,CHF,Z40,ASI},BIL.PAS.VKE.KOV{I,CHF,Z41,ASI},BIL.PAS.VKE.KOV{I,CHF,Z42,ASI},BIL.PAS.VKE.KOV{I,CHF,Z43,ASI},BIL.PAS.VKE.KOV{I,CHF,Z44,ASI},BIL.PAS.VKE.KOV{I,CHF,Z45,ASI},BIL.PAS.VKE.KOV{I,CHF,Z46,ASI},BIL.PAS.VKE.KOV{I,CHF,Z47,ASI},BIL.PAS.VKE.KOV{I,CHF,Z48,ASI},BIL.PAS.VKE.KOV{I,CHF,Z49,ASI},BIL.PAS.VKE.KOV{I,CHF,Z50,ASI},BIL.PAS.VKE.KOV{I,CHF,Z51,ASI},BIL.PAS.VKE.KOV{I,CHF,Z52,ASI},BIL.PAS.VKE.KOV{I,CHF,Z53,ASI},BIL.PAS.VKE.KOV{I,CHF,Z54,ASI},BIL.PAS.VKE.KOV{I,CHF,Z55,ASI},BIL.PAS.VKE.KOV{I,CHF,Z56,ASI},BIL.PAS.VKE.KOV{I,CHF,Z57,ASI},BIL.PAS.VKE.KOV{I,CHF,Z58,ASI},BIL.PAS.VKE.KOV{I,CHF,Z59,ASI},BIL.PAS.VKE.KOV{I,CHF,Z60,ASI},BIL.PAS.VKE.KOV{I,CHF,Z61,ASI},BIL.PAS.VKE.KOV{I,CHF,Z62,ASI},BIL.PAS.VKE.KOV{I,CHF,Z63,ASI},BIL.PAS.VKE.KOV{I,CHF,Z64,ASI},BIL.PAS.VKE.KOV{I,CHF,Z65,ASI},BIL.PAS.VKE.KOV{I,CHF,Z66,ASI})(±0.5)</t>
  </si>
  <si>
    <t>X104=SUM(X22,X23,X24,X25,X26,X27,X28,X29,X30,X31,X32,X33,X34,X35,X36,X37,X38,X39,X40,X41,X42,X43,X44,X45,X46,X47,X48,X49,X50,X51,X52,X53,X54,X55,X56,X57,X58,X59,X60,X61,X62,X63,X64,X65,X66,X67,X68,X69,X70,X71,X72,X73,X74,X75,X76,X77,X78,X79,X80,X81,X82,X83,X84,X85,X86,X87,X88,X89,X90,X91,X92,X93,X94,X95,X96,X97,X98,X99,X100,X101,X102,X103)(±0.5)</t>
  </si>
  <si>
    <t>BIL.PAS.VKE.KOV{I,CHF,T,KUE}=SUM(BIL.PAS.VKE.KOV{I,CHF,M01,KUE},BIL.PAS.VKE.KOV{I,CHF,M02,KUE},BIL.PAS.VKE.KOV{I,CHF,M03,KUE},BIL.PAS.VKE.KOV{I,CHF,M04,KUE},BIL.PAS.VKE.KOV{I,CHF,M05,KUE},BIL.PAS.VKE.KOV{I,CHF,M06,KUE},BIL.PAS.VKE.KOV{I,CHF,M07,KUE},BIL.PAS.VKE.KOV{I,CHF,M08,KUE},BIL.PAS.VKE.KOV{I,CHF,M09,KUE},BIL.PAS.VKE.KOV{I,CHF,M10,KUE},BIL.PAS.VKE.KOV{I,CHF,M11,KUE},BIL.PAS.VKE.KOV{I,CHF,M12,KUE},BIL.PAS.VKE.KOV{I,CHF,M13,KUE},BIL.PAS.VKE.KOV{I,CHF,M14,KUE},BIL.PAS.VKE.KOV{I,CHF,M15,KUE},BIL.PAS.VKE.KOV{I,CHF,M16,KUE},BIL.PAS.VKE.KOV{I,CHF,M17,KUE},BIL.PAS.VKE.KOV{I,CHF,Z02,KUE},BIL.PAS.VKE.KOV{I,CHF,Z03,KUE},BIL.PAS.VKE.KOV{I,CHF,Z04,KUE},BIL.PAS.VKE.KOV{I,CHF,Z05,KUE},BIL.PAS.VKE.KOV{I,CHF,Z06,KUE},BIL.PAS.VKE.KOV{I,CHF,Z07,KUE},BIL.PAS.VKE.KOV{I,CHF,Z08,KUE},BIL.PAS.VKE.KOV{I,CHF,Z09,KUE},BIL.PAS.VKE.KOV{I,CHF,Z10,KUE},BIL.PAS.VKE.KOV{I,CHF,Z11,KUE},BIL.PAS.VKE.KOV{I,CHF,Z12,KUE},BIL.PAS.VKE.KOV{I,CHF,Z13,KUE},BIL.PAS.VKE.KOV{I,CHF,Z14,KUE},BIL.PAS.VKE.KOV{I,CHF,Z15,KUE},BIL.PAS.VKE.KOV{I,CHF,Z16,KUE},BIL.PAS.VKE.KOV{I,CHF,Z17,KUE},BIL.PAS.VKE.KOV{I,CHF,Z18,KUE},BIL.PAS.VKE.KOV{I,CHF,Z19,KUE},BIL.PAS.VKE.KOV{I,CHF,Z20,KUE},BIL.PAS.VKE.KOV{I,CHF,Z21,KUE},BIL.PAS.VKE.KOV{I,CHF,Z22,KUE},BIL.PAS.VKE.KOV{I,CHF,Z23,KUE},BIL.PAS.VKE.KOV{I,CHF,Z24,KUE},BIL.PAS.VKE.KOV{I,CHF,Z25,KUE},BIL.PAS.VKE.KOV{I,CHF,Z26,KUE},BIL.PAS.VKE.KOV{I,CHF,Z27,KUE},BIL.PAS.VKE.KOV{I,CHF,Z28,KUE},BIL.PAS.VKE.KOV{I,CHF,Z29,KUE},BIL.PAS.VKE.KOV{I,CHF,Z30,KUE},BIL.PAS.VKE.KOV{I,CHF,Z31,KUE},BIL.PAS.VKE.KOV{I,CHF,Z32,KUE},BIL.PAS.VKE.KOV{I,CHF,Z33,KUE},BIL.PAS.VKE.KOV{I,CHF,Z34,KUE},BIL.PAS.VKE.KOV{I,CHF,Z35,KUE},BIL.PAS.VKE.KOV{I,CHF,Z36,KUE},BIL.PAS.VKE.KOV{I,CHF,Z37,KUE},BIL.PAS.VKE.KOV{I,CHF,Z38,KUE},BIL.PAS.VKE.KOV{I,CHF,Z39,KUE},BIL.PAS.VKE.KOV{I,CHF,Z40,KUE},BIL.PAS.VKE.KOV{I,CHF,Z41,KUE},BIL.PAS.VKE.KOV{I,CHF,Z42,KUE},BIL.PAS.VKE.KOV{I,CHF,Z43,KUE},BIL.PAS.VKE.KOV{I,CHF,Z44,KUE},BIL.PAS.VKE.KOV{I,CHF,Z45,KUE},BIL.PAS.VKE.KOV{I,CHF,Z46,KUE},BIL.PAS.VKE.KOV{I,CHF,Z47,KUE},BIL.PAS.VKE.KOV{I,CHF,Z48,KUE},BIL.PAS.VKE.KOV{I,CHF,Z49,KUE},BIL.PAS.VKE.KOV{I,CHF,Z50,KUE},BIL.PAS.VKE.KOV{I,CHF,Z51,KUE},BIL.PAS.VKE.KOV{I,CHF,Z52,KUE},BIL.PAS.VKE.KOV{I,CHF,Z53,KUE},BIL.PAS.VKE.KOV{I,CHF,Z54,KUE},BIL.PAS.VKE.KOV{I,CHF,Z55,KUE},BIL.PAS.VKE.KOV{I,CHF,Z56,KUE},BIL.PAS.VKE.KOV{I,CHF,Z57,KUE},BIL.PAS.VKE.KOV{I,CHF,Z58,KUE},BIL.PAS.VKE.KOV{I,CHF,Z59,KUE},BIL.PAS.VKE.KOV{I,CHF,Z60,KUE},BIL.PAS.VKE.KOV{I,CHF,Z61,KUE},BIL.PAS.VKE.KOV{I,CHF,Z62,KUE},BIL.PAS.VKE.KOV{I,CHF,Z63,KUE},BIL.PAS.VKE.KOV{I,CHF,Z64,KUE},BIL.PAS.VKE.KOV{I,CHF,Z65,KUE},BIL.PAS.VKE.KOV{I,CHF,Z66,KUE})(±0.5)</t>
  </si>
  <si>
    <t>Y104=SUM(Y22,Y23,Y24,Y25,Y26,Y27,Y28,Y29,Y30,Y31,Y32,Y33,Y34,Y35,Y36,Y37,Y38,Y39,Y40,Y41,Y42,Y43,Y44,Y45,Y46,Y47,Y48,Y49,Y50,Y51,Y52,Y53,Y54,Y55,Y56,Y57,Y58,Y59,Y60,Y61,Y62,Y63,Y64,Y65,Y66,Y67,Y68,Y69,Y70,Y71,Y72,Y73,Y74,Y75,Y76,Y77,Y78,Y79,Y80,Y81,Y82,Y83,Y84,Y85,Y86,Y87,Y88,Y89,Y90,Y91,Y92,Y93,Y94,Y95,Y96,Y97,Y98,Y99,Y100,Y101,Y102,Y103)(±0.5)</t>
  </si>
  <si>
    <t>BIL.PAS.VKE.KOV{I,CHF,T,RLZ}=SUM(BIL.PAS.VKE.KOV{I,CHF,M01,RLZ},BIL.PAS.VKE.KOV{I,CHF,M02,RLZ},BIL.PAS.VKE.KOV{I,CHF,M03,RLZ},BIL.PAS.VKE.KOV{I,CHF,M04,RLZ},BIL.PAS.VKE.KOV{I,CHF,M05,RLZ},BIL.PAS.VKE.KOV{I,CHF,M06,RLZ},BIL.PAS.VKE.KOV{I,CHF,M07,RLZ},BIL.PAS.VKE.KOV{I,CHF,M08,RLZ},BIL.PAS.VKE.KOV{I,CHF,M09,RLZ},BIL.PAS.VKE.KOV{I,CHF,M10,RLZ},BIL.PAS.VKE.KOV{I,CHF,M11,RLZ},BIL.PAS.VKE.KOV{I,CHF,M12,RLZ},BIL.PAS.VKE.KOV{I,CHF,M13,RLZ},BIL.PAS.VKE.KOV{I,CHF,M14,RLZ},BIL.PAS.VKE.KOV{I,CHF,M15,RLZ},BIL.PAS.VKE.KOV{I,CHF,M16,RLZ},BIL.PAS.VKE.KOV{I,CHF,M17,RLZ},BIL.PAS.VKE.KOV{I,CHF,Z02,RLZ},BIL.PAS.VKE.KOV{I,CHF,Z03,RLZ},BIL.PAS.VKE.KOV{I,CHF,Z04,RLZ},BIL.PAS.VKE.KOV{I,CHF,Z05,RLZ},BIL.PAS.VKE.KOV{I,CHF,Z06,RLZ},BIL.PAS.VKE.KOV{I,CHF,Z07,RLZ},BIL.PAS.VKE.KOV{I,CHF,Z08,RLZ},BIL.PAS.VKE.KOV{I,CHF,Z09,RLZ},BIL.PAS.VKE.KOV{I,CHF,Z10,RLZ},BIL.PAS.VKE.KOV{I,CHF,Z11,RLZ},BIL.PAS.VKE.KOV{I,CHF,Z12,RLZ},BIL.PAS.VKE.KOV{I,CHF,Z13,RLZ},BIL.PAS.VKE.KOV{I,CHF,Z14,RLZ},BIL.PAS.VKE.KOV{I,CHF,Z15,RLZ},BIL.PAS.VKE.KOV{I,CHF,Z16,RLZ},BIL.PAS.VKE.KOV{I,CHF,Z17,RLZ},BIL.PAS.VKE.KOV{I,CHF,Z18,RLZ},BIL.PAS.VKE.KOV{I,CHF,Z19,RLZ},BIL.PAS.VKE.KOV{I,CHF,Z20,RLZ},BIL.PAS.VKE.KOV{I,CHF,Z21,RLZ},BIL.PAS.VKE.KOV{I,CHF,Z22,RLZ},BIL.PAS.VKE.KOV{I,CHF,Z23,RLZ},BIL.PAS.VKE.KOV{I,CHF,Z24,RLZ},BIL.PAS.VKE.KOV{I,CHF,Z25,RLZ},BIL.PAS.VKE.KOV{I,CHF,Z26,RLZ},BIL.PAS.VKE.KOV{I,CHF,Z27,RLZ},BIL.PAS.VKE.KOV{I,CHF,Z28,RLZ},BIL.PAS.VKE.KOV{I,CHF,Z29,RLZ},BIL.PAS.VKE.KOV{I,CHF,Z30,RLZ},BIL.PAS.VKE.KOV{I,CHF,Z31,RLZ},BIL.PAS.VKE.KOV{I,CHF,Z32,RLZ},BIL.PAS.VKE.KOV{I,CHF,Z33,RLZ},BIL.PAS.VKE.KOV{I,CHF,Z34,RLZ},BIL.PAS.VKE.KOV{I,CHF,Z35,RLZ},BIL.PAS.VKE.KOV{I,CHF,Z36,RLZ},BIL.PAS.VKE.KOV{I,CHF,Z37,RLZ},BIL.PAS.VKE.KOV{I,CHF,Z38,RLZ},BIL.PAS.VKE.KOV{I,CHF,Z39,RLZ},BIL.PAS.VKE.KOV{I,CHF,Z40,RLZ},BIL.PAS.VKE.KOV{I,CHF,Z41,RLZ},BIL.PAS.VKE.KOV{I,CHF,Z42,RLZ},BIL.PAS.VKE.KOV{I,CHF,Z43,RLZ},BIL.PAS.VKE.KOV{I,CHF,Z44,RLZ},BIL.PAS.VKE.KOV{I,CHF,Z45,RLZ},BIL.PAS.VKE.KOV{I,CHF,Z46,RLZ},BIL.PAS.VKE.KOV{I,CHF,Z47,RLZ},BIL.PAS.VKE.KOV{I,CHF,Z48,RLZ},BIL.PAS.VKE.KOV{I,CHF,Z49,RLZ},BIL.PAS.VKE.KOV{I,CHF,Z50,RLZ},BIL.PAS.VKE.KOV{I,CHF,Z51,RLZ},BIL.PAS.VKE.KOV{I,CHF,Z52,RLZ},BIL.PAS.VKE.KOV{I,CHF,Z53,RLZ},BIL.PAS.VKE.KOV{I,CHF,Z54,RLZ},BIL.PAS.VKE.KOV{I,CHF,Z55,RLZ},BIL.PAS.VKE.KOV{I,CHF,Z56,RLZ},BIL.PAS.VKE.KOV{I,CHF,Z57,RLZ},BIL.PAS.VKE.KOV{I,CHF,Z58,RLZ},BIL.PAS.VKE.KOV{I,CHF,Z59,RLZ},BIL.PAS.VKE.KOV{I,CHF,Z60,RLZ},BIL.PAS.VKE.KOV{I,CHF,Z61,RLZ},BIL.PAS.VKE.KOV{I,CHF,Z62,RLZ},BIL.PAS.VKE.KOV{I,CHF,Z63,RLZ},BIL.PAS.VKE.KOV{I,CHF,Z64,RLZ},BIL.PAS.VKE.KOV{I,CHF,Z65,RLZ},BIL.PAS.VKE.KOV{I,CHF,Z66,RLZ})(±0.5)</t>
  </si>
  <si>
    <t>Z104=SUM(Z22,Z23,Z24,Z25,Z26,Z27,Z28,Z29,Z30,Z31,Z32,Z33,Z34,Z35,Z36,Z37,Z38,Z39,Z40,Z41,Z42,Z43,Z44,Z45,Z46,Z47,Z48,Z49,Z50,Z51,Z52,Z53,Z54,Z55,Z56,Z57,Z58,Z59,Z60,Z61,Z62,Z63,Z64,Z65,Z66,Z67,Z68,Z69,Z70,Z71,Z72,Z73,Z74,Z75,Z76,Z77,Z78,Z79,Z80,Z81,Z82,Z83,Z84,Z85,Z86,Z87,Z88,Z89,Z90,Z91,Z92,Z93,Z94,Z95,Z96,Z97,Z98,Z99,Z100,Z101,Z102,Z103)(±0.5)</t>
  </si>
  <si>
    <t>BIL.PAS.VKE.GVG{I,CHF,T}=SUM(BIL.PAS.VKE.GVG{I,CHF,M01},BIL.PAS.VKE.GVG{I,CHF,M02},BIL.PAS.VKE.GVG{I,CHF,M03},BIL.PAS.VKE.GVG{I,CHF,M04},BIL.PAS.VKE.GVG{I,CHF,M05},BIL.PAS.VKE.GVG{I,CHF,M06},BIL.PAS.VKE.GVG{I,CHF,M07},BIL.PAS.VKE.GVG{I,CHF,M08},BIL.PAS.VKE.GVG{I,CHF,M09},BIL.PAS.VKE.GVG{I,CHF,M10},BIL.PAS.VKE.GVG{I,CHF,M11},BIL.PAS.VKE.GVG{I,CHF,M12},BIL.PAS.VKE.GVG{I,CHF,M13},BIL.PAS.VKE.GVG{I,CHF,M14},BIL.PAS.VKE.GVG{I,CHF,M15},BIL.PAS.VKE.GVG{I,CHF,M16},BIL.PAS.VKE.GVG{I,CHF,M17},BIL.PAS.VKE.GVG{I,CHF,Z02},BIL.PAS.VKE.GVG{I,CHF,Z03},BIL.PAS.VKE.GVG{I,CHF,Z04},BIL.PAS.VKE.GVG{I,CHF,Z05},BIL.PAS.VKE.GVG{I,CHF,Z06},BIL.PAS.VKE.GVG{I,CHF,Z07},BIL.PAS.VKE.GVG{I,CHF,Z08},BIL.PAS.VKE.GVG{I,CHF,Z09},BIL.PAS.VKE.GVG{I,CHF,Z10},BIL.PAS.VKE.GVG{I,CHF,Z11},BIL.PAS.VKE.GVG{I,CHF,Z12},BIL.PAS.VKE.GVG{I,CHF,Z13},BIL.PAS.VKE.GVG{I,CHF,Z14},BIL.PAS.VKE.GVG{I,CHF,Z15},BIL.PAS.VKE.GVG{I,CHF,Z16},BIL.PAS.VKE.GVG{I,CHF,Z17},BIL.PAS.VKE.GVG{I,CHF,Z18},BIL.PAS.VKE.GVG{I,CHF,Z19},BIL.PAS.VKE.GVG{I,CHF,Z20},BIL.PAS.VKE.GVG{I,CHF,Z21},BIL.PAS.VKE.GVG{I,CHF,Z22},BIL.PAS.VKE.GVG{I,CHF,Z23},BIL.PAS.VKE.GVG{I,CHF,Z24},BIL.PAS.VKE.GVG{I,CHF,Z25},BIL.PAS.VKE.GVG{I,CHF,Z26},BIL.PAS.VKE.GVG{I,CHF,Z27},BIL.PAS.VKE.GVG{I,CHF,Z28},BIL.PAS.VKE.GVG{I,CHF,Z29},BIL.PAS.VKE.GVG{I,CHF,Z30},BIL.PAS.VKE.GVG{I,CHF,Z31},BIL.PAS.VKE.GVG{I,CHF,Z32},BIL.PAS.VKE.GVG{I,CHF,Z33},BIL.PAS.VKE.GVG{I,CHF,Z34},BIL.PAS.VKE.GVG{I,CHF,Z35},BIL.PAS.VKE.GVG{I,CHF,Z36},BIL.PAS.VKE.GVG{I,CHF,Z37},BIL.PAS.VKE.GVG{I,CHF,Z38},BIL.PAS.VKE.GVG{I,CHF,Z39},BIL.PAS.VKE.GVG{I,CHF,Z40},BIL.PAS.VKE.GVG{I,CHF,Z41},BIL.PAS.VKE.GVG{I,CHF,Z42},BIL.PAS.VKE.GVG{I,CHF,Z43},BIL.PAS.VKE.GVG{I,CHF,Z44},BIL.PAS.VKE.GVG{I,CHF,Z45},BIL.PAS.VKE.GVG{I,CHF,Z46},BIL.PAS.VKE.GVG{I,CHF,Z47},BIL.PAS.VKE.GVG{I,CHF,Z48},BIL.PAS.VKE.GVG{I,CHF,Z49},BIL.PAS.VKE.GVG{I,CHF,Z50},BIL.PAS.VKE.GVG{I,CHF,Z51},BIL.PAS.VKE.GVG{I,CHF,Z52},BIL.PAS.VKE.GVG{I,CHF,Z53},BIL.PAS.VKE.GVG{I,CHF,Z54},BIL.PAS.VKE.GVG{I,CHF,Z55},BIL.PAS.VKE.GVG{I,CHF,Z56},BIL.PAS.VKE.GVG{I,CHF,Z57},BIL.PAS.VKE.GVG{I,CHF,Z58},BIL.PAS.VKE.GVG{I,CHF,Z59},BIL.PAS.VKE.GVG{I,CHF,Z60},BIL.PAS.VKE.GVG{I,CHF,Z61},BIL.PAS.VKE.GVG{I,CHF,Z62},BIL.PAS.VKE.GVG{I,CHF,Z63},BIL.PAS.VKE.GVG{I,CHF,Z64},BIL.PAS.VKE.GVG{I,CHF,Z65},BIL.PAS.VKE.GVG{I,CHF,Z66})(±0.5)</t>
  </si>
  <si>
    <t>AA104=SUM(AA22,AA23,AA24,AA25,AA26,AA27,AA28,AA29,AA30,AA31,AA32,AA33,AA34,AA35,AA36,AA37,AA38,AA39,AA40,AA41,AA42,AA43,AA44,AA45,AA46,AA47,AA48,AA49,AA50,AA51,AA52,AA53,AA54,AA55,AA56,AA57,AA58,AA59,AA60,AA61,AA62,AA63,AA64,AA65,AA66,AA67,AA68,AA69,AA70,AA71,AA72,AA73,AA74,AA75,AA76,AA77,AA78,AA79,AA80,AA81,AA82,AA83,AA84,AA85,AA86,AA87,AA88,AA89,AA90,AA91,AA92,AA93,AA94,AA95,AA96,AA97,AA98,AA99,AA100,AA101,AA102,AA103)(±0.5)</t>
  </si>
  <si>
    <t>BIL.PAS.KOB{I,CHF,T}=SUM(BIL.PAS.KOB{I,CHF,M01},BIL.PAS.KOB{I,CHF,M02},BIL.PAS.KOB{I,CHF,M03},BIL.PAS.KOB{I,CHF,M04},BIL.PAS.KOB{I,CHF,M05},BIL.PAS.KOB{I,CHF,M06},BIL.PAS.KOB{I,CHF,M07},BIL.PAS.KOB{I,CHF,M08},BIL.PAS.KOB{I,CHF,M09},BIL.PAS.KOB{I,CHF,M10},BIL.PAS.KOB{I,CHF,M11},BIL.PAS.KOB{I,CHF,M12},BIL.PAS.KOB{I,CHF,M13},BIL.PAS.KOB{I,CHF,M14},BIL.PAS.KOB{I,CHF,M15},BIL.PAS.KOB{I,CHF,M16},BIL.PAS.KOB{I,CHF,M17},BIL.PAS.KOB{I,CHF,Z02},BIL.PAS.KOB{I,CHF,Z03},BIL.PAS.KOB{I,CHF,Z04},BIL.PAS.KOB{I,CHF,Z05},BIL.PAS.KOB{I,CHF,Z06},BIL.PAS.KOB{I,CHF,Z07},BIL.PAS.KOB{I,CHF,Z08},BIL.PAS.KOB{I,CHF,Z09},BIL.PAS.KOB{I,CHF,Z10},BIL.PAS.KOB{I,CHF,Z11},BIL.PAS.KOB{I,CHF,Z12},BIL.PAS.KOB{I,CHF,Z13},BIL.PAS.KOB{I,CHF,Z14},BIL.PAS.KOB{I,CHF,Z15},BIL.PAS.KOB{I,CHF,Z16},BIL.PAS.KOB{I,CHF,Z17},BIL.PAS.KOB{I,CHF,Z18},BIL.PAS.KOB{I,CHF,Z19},BIL.PAS.KOB{I,CHF,Z20},BIL.PAS.KOB{I,CHF,Z21},BIL.PAS.KOB{I,CHF,Z22},BIL.PAS.KOB{I,CHF,Z23},BIL.PAS.KOB{I,CHF,Z24},BIL.PAS.KOB{I,CHF,Z25},BIL.PAS.KOB{I,CHF,Z26},BIL.PAS.KOB{I,CHF,Z27},BIL.PAS.KOB{I,CHF,Z28},BIL.PAS.KOB{I,CHF,Z29},BIL.PAS.KOB{I,CHF,Z30},BIL.PAS.KOB{I,CHF,Z31},BIL.PAS.KOB{I,CHF,Z32},BIL.PAS.KOB{I,CHF,Z33},BIL.PAS.KOB{I,CHF,Z34},BIL.PAS.KOB{I,CHF,Z35},BIL.PAS.KOB{I,CHF,Z36},BIL.PAS.KOB{I,CHF,Z37},BIL.PAS.KOB{I,CHF,Z38},BIL.PAS.KOB{I,CHF,Z39},BIL.PAS.KOB{I,CHF,Z40},BIL.PAS.KOB{I,CHF,Z41},BIL.PAS.KOB{I,CHF,Z42},BIL.PAS.KOB{I,CHF,Z43},BIL.PAS.KOB{I,CHF,Z44},BIL.PAS.KOB{I,CHF,Z45},BIL.PAS.KOB{I,CHF,Z46},BIL.PAS.KOB{I,CHF,Z47},BIL.PAS.KOB{I,CHF,Z48},BIL.PAS.KOB{I,CHF,Z49},BIL.PAS.KOB{I,CHF,Z50},BIL.PAS.KOB{I,CHF,Z51},BIL.PAS.KOB{I,CHF,Z52},BIL.PAS.KOB{I,CHF,Z53},BIL.PAS.KOB{I,CHF,Z54},BIL.PAS.KOB{I,CHF,Z55},BIL.PAS.KOB{I,CHF,Z56},BIL.PAS.KOB{I,CHF,Z57},BIL.PAS.KOB{I,CHF,Z58},BIL.PAS.KOB{I,CHF,Z59},BIL.PAS.KOB{I,CHF,Z60},BIL.PAS.KOB{I,CHF,Z61},BIL.PAS.KOB{I,CHF,Z62},BIL.PAS.KOB{I,CHF,Z63},BIL.PAS.KOB{I,CHF,Z64},BIL.PAS.KOB{I,CHF,Z65},BIL.PAS.KOB{I,CHF,Z66})(±0.5)</t>
  </si>
  <si>
    <t>AB104=SUM(AB22,AB23,AB24,AB25,AB26,AB27,AB28,AB29,AB30,AB31,AB32,AB33,AB34,AB35,AB36,AB37,AB38,AB39,AB40,AB41,AB42,AB43,AB44,AB45,AB46,AB47,AB48,AB49,AB50,AB51,AB52,AB53,AB54,AB55,AB56,AB57,AB58,AB59,AB60,AB61,AB62,AB63,AB64,AB65,AB66,AB67,AB68,AB69,AB70,AB71,AB72,AB73,AB74,AB75,AB76,AB77,AB78,AB79,AB80,AB81,AB82,AB83,AB84,AB85,AB86,AB87,AB88,AB89,AB90,AB91,AB92,AB93,AB94,AB95,AB96,AB97,AB98,AB99,AB100,AB101,AB102,AB103)(±0.5)</t>
  </si>
  <si>
    <t>BIL.PAS.APF.OOW{I,CHF,T}=SUM(BIL.PAS.APF.OOW{I,CHF,M01},BIL.PAS.APF.OOW{I,CHF,M02},BIL.PAS.APF.OOW{I,CHF,M03},BIL.PAS.APF.OOW{I,CHF,M04},BIL.PAS.APF.OOW{I,CHF,M05},BIL.PAS.APF.OOW{I,CHF,M06},BIL.PAS.APF.OOW{I,CHF,M07},BIL.PAS.APF.OOW{I,CHF,M08},BIL.PAS.APF.OOW{I,CHF,M09},BIL.PAS.APF.OOW{I,CHF,M10},BIL.PAS.APF.OOW{I,CHF,M11},BIL.PAS.APF.OOW{I,CHF,M12},BIL.PAS.APF.OOW{I,CHF,M13},BIL.PAS.APF.OOW{I,CHF,M14},BIL.PAS.APF.OOW{I,CHF,M15},BIL.PAS.APF.OOW{I,CHF,M16},BIL.PAS.APF.OOW{I,CHF,M17},BIL.PAS.APF.OOW{I,CHF,Z02},BIL.PAS.APF.OOW{I,CHF,Z03},BIL.PAS.APF.OOW{I,CHF,Z04},BIL.PAS.APF.OOW{I,CHF,Z05},BIL.PAS.APF.OOW{I,CHF,Z06},BIL.PAS.APF.OOW{I,CHF,Z07},BIL.PAS.APF.OOW{I,CHF,Z08},BIL.PAS.APF.OOW{I,CHF,Z09},BIL.PAS.APF.OOW{I,CHF,Z10},BIL.PAS.APF.OOW{I,CHF,Z11},BIL.PAS.APF.OOW{I,CHF,Z12},BIL.PAS.APF.OOW{I,CHF,Z13},BIL.PAS.APF.OOW{I,CHF,Z14},BIL.PAS.APF.OOW{I,CHF,Z15},BIL.PAS.APF.OOW{I,CHF,Z16},BIL.PAS.APF.OOW{I,CHF,Z17},BIL.PAS.APF.OOW{I,CHF,Z18},BIL.PAS.APF.OOW{I,CHF,Z19},BIL.PAS.APF.OOW{I,CHF,Z20},BIL.PAS.APF.OOW{I,CHF,Z21},BIL.PAS.APF.OOW{I,CHF,Z22},BIL.PAS.APF.OOW{I,CHF,Z23},BIL.PAS.APF.OOW{I,CHF,Z24},BIL.PAS.APF.OOW{I,CHF,Z25},BIL.PAS.APF.OOW{I,CHF,Z26},BIL.PAS.APF.OOW{I,CHF,Z27},BIL.PAS.APF.OOW{I,CHF,Z28},BIL.PAS.APF.OOW{I,CHF,Z29},BIL.PAS.APF.OOW{I,CHF,Z30},BIL.PAS.APF.OOW{I,CHF,Z31},BIL.PAS.APF.OOW{I,CHF,Z32},BIL.PAS.APF.OOW{I,CHF,Z33},BIL.PAS.APF.OOW{I,CHF,Z34},BIL.PAS.APF.OOW{I,CHF,Z35},BIL.PAS.APF.OOW{I,CHF,Z36},BIL.PAS.APF.OOW{I,CHF,Z37},BIL.PAS.APF.OOW{I,CHF,Z38},BIL.PAS.APF.OOW{I,CHF,Z39},BIL.PAS.APF.OOW{I,CHF,Z40},BIL.PAS.APF.OOW{I,CHF,Z41},BIL.PAS.APF.OOW{I,CHF,Z42},BIL.PAS.APF.OOW{I,CHF,Z43},BIL.PAS.APF.OOW{I,CHF,Z44},BIL.PAS.APF.OOW{I,CHF,Z45},BIL.PAS.APF.OOW{I,CHF,Z46},BIL.PAS.APF.OOW{I,CHF,Z47},BIL.PAS.APF.OOW{I,CHF,Z48},BIL.PAS.APF.OOW{I,CHF,Z49},BIL.PAS.APF.OOW{I,CHF,Z50},BIL.PAS.APF.OOW{I,CHF,Z51},BIL.PAS.APF.OOW{I,CHF,Z52},BIL.PAS.APF.OOW{I,CHF,Z53},BIL.PAS.APF.OOW{I,CHF,Z54},BIL.PAS.APF.OOW{I,CHF,Z55},BIL.PAS.APF.OOW{I,CHF,Z56},BIL.PAS.APF.OOW{I,CHF,Z57},BIL.PAS.APF.OOW{I,CHF,Z58},BIL.PAS.APF.OOW{I,CHF,Z59},BIL.PAS.APF.OOW{I,CHF,Z60},BIL.PAS.APF.OOW{I,CHF,Z61},BIL.PAS.APF.OOW{I,CHF,Z62},BIL.PAS.APF.OOW{I,CHF,Z63},BIL.PAS.APF.OOW{I,CHF,Z64},BIL.PAS.APF.OOW{I,CHF,Z65},BIL.PAS.APF.OOW{I,CHF,Z66})(±0.5)</t>
  </si>
  <si>
    <t>JAHR_UEA_D.D007</t>
  </si>
  <si>
    <t>Total Fälligkeit</t>
  </si>
  <si>
    <t>L22=SUM(M22,N22,O22)(±0.5)</t>
  </si>
  <si>
    <t>BIL.AKT.FKU{I,CHF,M01,T}=SUM(BIL.AKT.FKU{I,CHF,M01,ASI},BIL.AKT.FKU{I,CHF,M01,KUE},BIL.AKT.FKU{I,CHF,M01,RLZ})(±0.5)</t>
  </si>
  <si>
    <t>P22=SUM(Q22,R22,S22)(±0.5)</t>
  </si>
  <si>
    <t>BIL.AKT.HYP{I,CHF,M01,T}=SUM(BIL.AKT.HYP{I,CHF,M01,ASI},BIL.AKT.HYP{I,CHF,M01,KUE},BIL.AKT.HYP{I,CHF,M01,RLZ})(±0.5)</t>
  </si>
  <si>
    <t>V22=SUM(W22,X22,Y22)(±0.5)</t>
  </si>
  <si>
    <t>BIL.PAS.VKE.KOV{I,CHF,M01,T}=SUM(BIL.PAS.VKE.KOV{I,CHF,M01,ASI},BIL.PAS.VKE.KOV{I,CHF,M01,KUE},BIL.PAS.VKE.KOV{I,CHF,M01,RLZ})(±0.5)</t>
  </si>
  <si>
    <t>L23=SUM(M23,N23,O23)(±0.5)</t>
  </si>
  <si>
    <t>BIL.AKT.FKU{I,CHF,M02,T}=SUM(BIL.AKT.FKU{I,CHF,M02,ASI},BIL.AKT.FKU{I,CHF,M02,KUE},BIL.AKT.FKU{I,CHF,M02,RLZ})(±0.5)</t>
  </si>
  <si>
    <t>P23=SUM(Q23,R23,S23)(±0.5)</t>
  </si>
  <si>
    <t>BIL.AKT.HYP{I,CHF,M02,T}=SUM(BIL.AKT.HYP{I,CHF,M02,ASI},BIL.AKT.HYP{I,CHF,M02,KUE},BIL.AKT.HYP{I,CHF,M02,RLZ})(±0.5)</t>
  </si>
  <si>
    <t>V23=SUM(W23,X23,Y23)(±0.5)</t>
  </si>
  <si>
    <t>BIL.PAS.VKE.KOV{I,CHF,M02,T}=SUM(BIL.PAS.VKE.KOV{I,CHF,M02,ASI},BIL.PAS.VKE.KOV{I,CHF,M02,KUE},BIL.PAS.VKE.KOV{I,CHF,M02,RLZ})(±0.5)</t>
  </si>
  <si>
    <t>L24=SUM(M24,N24,O24)(±0.5)</t>
  </si>
  <si>
    <t>BIL.AKT.FKU{I,CHF,M03,T}=SUM(BIL.AKT.FKU{I,CHF,M03,ASI},BIL.AKT.FKU{I,CHF,M03,KUE},BIL.AKT.FKU{I,CHF,M03,RLZ})(±0.5)</t>
  </si>
  <si>
    <t>P24=SUM(Q24,R24,S24)(±0.5)</t>
  </si>
  <si>
    <t>BIL.AKT.HYP{I,CHF,M03,T}=SUM(BIL.AKT.HYP{I,CHF,M03,ASI},BIL.AKT.HYP{I,CHF,M03,KUE},BIL.AKT.HYP{I,CHF,M03,RLZ})(±0.5)</t>
  </si>
  <si>
    <t>V24=SUM(W24,X24,Y24)(±0.5)</t>
  </si>
  <si>
    <t>BIL.PAS.VKE.KOV{I,CHF,M03,T}=SUM(BIL.PAS.VKE.KOV{I,CHF,M03,ASI},BIL.PAS.VKE.KOV{I,CHF,M03,KUE},BIL.PAS.VKE.KOV{I,CHF,M03,RLZ})(±0.5)</t>
  </si>
  <si>
    <t>L25=SUM(M25,N25,O25)(±0.5)</t>
  </si>
  <si>
    <t>BIL.AKT.FKU{I,CHF,M04,T}=SUM(BIL.AKT.FKU{I,CHF,M04,ASI},BIL.AKT.FKU{I,CHF,M04,KUE},BIL.AKT.FKU{I,CHF,M04,RLZ})(±0.5)</t>
  </si>
  <si>
    <t>P25=SUM(Q25,R25,S25)(±0.5)</t>
  </si>
  <si>
    <t>BIL.AKT.HYP{I,CHF,M04,T}=SUM(BIL.AKT.HYP{I,CHF,M04,ASI},BIL.AKT.HYP{I,CHF,M04,KUE},BIL.AKT.HYP{I,CHF,M04,RLZ})(±0.5)</t>
  </si>
  <si>
    <t>V25=SUM(W25,X25,Y25)(±0.5)</t>
  </si>
  <si>
    <t>BIL.PAS.VKE.KOV{I,CHF,M04,T}=SUM(BIL.PAS.VKE.KOV{I,CHF,M04,ASI},BIL.PAS.VKE.KOV{I,CHF,M04,KUE},BIL.PAS.VKE.KOV{I,CHF,M04,RLZ})(±0.5)</t>
  </si>
  <si>
    <t>L26=SUM(M26,N26,O26)(±0.5)</t>
  </si>
  <si>
    <t>BIL.AKT.FKU{I,CHF,M05,T}=SUM(BIL.AKT.FKU{I,CHF,M05,ASI},BIL.AKT.FKU{I,CHF,M05,KUE},BIL.AKT.FKU{I,CHF,M05,RLZ})(±0.5)</t>
  </si>
  <si>
    <t>P26=SUM(Q26,R26,S26)(±0.5)</t>
  </si>
  <si>
    <t>BIL.AKT.HYP{I,CHF,M05,T}=SUM(BIL.AKT.HYP{I,CHF,M05,ASI},BIL.AKT.HYP{I,CHF,M05,KUE},BIL.AKT.HYP{I,CHF,M05,RLZ})(±0.5)</t>
  </si>
  <si>
    <t>V26=SUM(W26,X26,Y26)(±0.5)</t>
  </si>
  <si>
    <t>BIL.PAS.VKE.KOV{I,CHF,M05,T}=SUM(BIL.PAS.VKE.KOV{I,CHF,M05,ASI},BIL.PAS.VKE.KOV{I,CHF,M05,KUE},BIL.PAS.VKE.KOV{I,CHF,M05,RLZ})(±0.5)</t>
  </si>
  <si>
    <t>L27=SUM(M27,N27,O27)(±0.5)</t>
  </si>
  <si>
    <t>BIL.AKT.FKU{I,CHF,M06,T}=SUM(BIL.AKT.FKU{I,CHF,M06,ASI},BIL.AKT.FKU{I,CHF,M06,KUE},BIL.AKT.FKU{I,CHF,M06,RLZ})(±0.5)</t>
  </si>
  <si>
    <t>P27=SUM(Q27,R27,S27)(±0.5)</t>
  </si>
  <si>
    <t>BIL.AKT.HYP{I,CHF,M06,T}=SUM(BIL.AKT.HYP{I,CHF,M06,ASI},BIL.AKT.HYP{I,CHF,M06,KUE},BIL.AKT.HYP{I,CHF,M06,RLZ})(±0.5)</t>
  </si>
  <si>
    <t>V27=SUM(W27,X27,Y27)(±0.5)</t>
  </si>
  <si>
    <t>BIL.PAS.VKE.KOV{I,CHF,M06,T}=SUM(BIL.PAS.VKE.KOV{I,CHF,M06,ASI},BIL.PAS.VKE.KOV{I,CHF,M06,KUE},BIL.PAS.VKE.KOV{I,CHF,M06,RLZ})(±0.5)</t>
  </si>
  <si>
    <t>L28=SUM(M28,N28,O28)(±0.5)</t>
  </si>
  <si>
    <t>BIL.AKT.FKU{I,CHF,M07,T}=SUM(BIL.AKT.FKU{I,CHF,M07,ASI},BIL.AKT.FKU{I,CHF,M07,KUE},BIL.AKT.FKU{I,CHF,M07,RLZ})(±0.5)</t>
  </si>
  <si>
    <t>P28=SUM(Q28,R28,S28)(±0.5)</t>
  </si>
  <si>
    <t>BIL.AKT.HYP{I,CHF,M07,T}=SUM(BIL.AKT.HYP{I,CHF,M07,ASI},BIL.AKT.HYP{I,CHF,M07,KUE},BIL.AKT.HYP{I,CHF,M07,RLZ})(±0.5)</t>
  </si>
  <si>
    <t>V28=SUM(W28,X28,Y28)(±0.5)</t>
  </si>
  <si>
    <t>BIL.PAS.VKE.KOV{I,CHF,M07,T}=SUM(BIL.PAS.VKE.KOV{I,CHF,M07,ASI},BIL.PAS.VKE.KOV{I,CHF,M07,KUE},BIL.PAS.VKE.KOV{I,CHF,M07,RLZ})(±0.5)</t>
  </si>
  <si>
    <t>L29=SUM(M29,N29,O29)(±0.5)</t>
  </si>
  <si>
    <t>BIL.AKT.FKU{I,CHF,M08,T}=SUM(BIL.AKT.FKU{I,CHF,M08,ASI},BIL.AKT.FKU{I,CHF,M08,KUE},BIL.AKT.FKU{I,CHF,M08,RLZ})(±0.5)</t>
  </si>
  <si>
    <t>P29=SUM(Q29,R29,S29)(±0.5)</t>
  </si>
  <si>
    <t>BIL.AKT.HYP{I,CHF,M08,T}=SUM(BIL.AKT.HYP{I,CHF,M08,ASI},BIL.AKT.HYP{I,CHF,M08,KUE},BIL.AKT.HYP{I,CHF,M08,RLZ})(±0.5)</t>
  </si>
  <si>
    <t>V29=SUM(W29,X29,Y29)(±0.5)</t>
  </si>
  <si>
    <t>BIL.PAS.VKE.KOV{I,CHF,M08,T}=SUM(BIL.PAS.VKE.KOV{I,CHF,M08,ASI},BIL.PAS.VKE.KOV{I,CHF,M08,KUE},BIL.PAS.VKE.KOV{I,CHF,M08,RLZ})(±0.5)</t>
  </si>
  <si>
    <t>L30=SUM(M30,N30,O30)(±0.5)</t>
  </si>
  <si>
    <t>BIL.AKT.FKU{I,CHF,M09,T}=SUM(BIL.AKT.FKU{I,CHF,M09,ASI},BIL.AKT.FKU{I,CHF,M09,KUE},BIL.AKT.FKU{I,CHF,M09,RLZ})(±0.5)</t>
  </si>
  <si>
    <t>P30=SUM(Q30,R30,S30)(±0.5)</t>
  </si>
  <si>
    <t>BIL.AKT.HYP{I,CHF,M09,T}=SUM(BIL.AKT.HYP{I,CHF,M09,ASI},BIL.AKT.HYP{I,CHF,M09,KUE},BIL.AKT.HYP{I,CHF,M09,RLZ})(±0.5)</t>
  </si>
  <si>
    <t>V30=SUM(W30,X30,Y30)(±0.5)</t>
  </si>
  <si>
    <t>BIL.PAS.VKE.KOV{I,CHF,M09,T}=SUM(BIL.PAS.VKE.KOV{I,CHF,M09,ASI},BIL.PAS.VKE.KOV{I,CHF,M09,KUE},BIL.PAS.VKE.KOV{I,CHF,M09,RLZ})(±0.5)</t>
  </si>
  <si>
    <t>L31=SUM(M31,N31,O31)(±0.5)</t>
  </si>
  <si>
    <t>BIL.AKT.FKU{I,CHF,M10,T}=SUM(BIL.AKT.FKU{I,CHF,M10,ASI},BIL.AKT.FKU{I,CHF,M10,KUE},BIL.AKT.FKU{I,CHF,M10,RLZ})(±0.5)</t>
  </si>
  <si>
    <t>P31=SUM(Q31,R31,S31)(±0.5)</t>
  </si>
  <si>
    <t>BIL.AKT.HYP{I,CHF,M10,T}=SUM(BIL.AKT.HYP{I,CHF,M10,ASI},BIL.AKT.HYP{I,CHF,M10,KUE},BIL.AKT.HYP{I,CHF,M10,RLZ})(±0.5)</t>
  </si>
  <si>
    <t>V31=SUM(W31,X31,Y31)(±0.5)</t>
  </si>
  <si>
    <t>BIL.PAS.VKE.KOV{I,CHF,M10,T}=SUM(BIL.PAS.VKE.KOV{I,CHF,M10,ASI},BIL.PAS.VKE.KOV{I,CHF,M10,KUE},BIL.PAS.VKE.KOV{I,CHF,M10,RLZ})(±0.5)</t>
  </si>
  <si>
    <t>L32=SUM(M32,N32,O32)(±0.5)</t>
  </si>
  <si>
    <t>BIL.AKT.FKU{I,CHF,M11,T}=SUM(BIL.AKT.FKU{I,CHF,M11,ASI},BIL.AKT.FKU{I,CHF,M11,KUE},BIL.AKT.FKU{I,CHF,M11,RLZ})(±0.5)</t>
  </si>
  <si>
    <t>P32=SUM(Q32,R32,S32)(±0.5)</t>
  </si>
  <si>
    <t>BIL.AKT.HYP{I,CHF,M11,T}=SUM(BIL.AKT.HYP{I,CHF,M11,ASI},BIL.AKT.HYP{I,CHF,M11,KUE},BIL.AKT.HYP{I,CHF,M11,RLZ})(±0.5)</t>
  </si>
  <si>
    <t>V32=SUM(W32,X32,Y32)(±0.5)</t>
  </si>
  <si>
    <t>BIL.PAS.VKE.KOV{I,CHF,M11,T}=SUM(BIL.PAS.VKE.KOV{I,CHF,M11,ASI},BIL.PAS.VKE.KOV{I,CHF,M11,KUE},BIL.PAS.VKE.KOV{I,CHF,M11,RLZ})(±0.5)</t>
  </si>
  <si>
    <t>L33=SUM(M33,N33,O33)(±0.5)</t>
  </si>
  <si>
    <t>BIL.AKT.FKU{I,CHF,M12,T}=SUM(BIL.AKT.FKU{I,CHF,M12,ASI},BIL.AKT.FKU{I,CHF,M12,KUE},BIL.AKT.FKU{I,CHF,M12,RLZ})(±0.5)</t>
  </si>
  <si>
    <t>P33=SUM(Q33,R33,S33)(±0.5)</t>
  </si>
  <si>
    <t>BIL.AKT.HYP{I,CHF,M12,T}=SUM(BIL.AKT.HYP{I,CHF,M12,ASI},BIL.AKT.HYP{I,CHF,M12,KUE},BIL.AKT.HYP{I,CHF,M12,RLZ})(±0.5)</t>
  </si>
  <si>
    <t>V33=SUM(W33,X33,Y33)(±0.5)</t>
  </si>
  <si>
    <t>BIL.PAS.VKE.KOV{I,CHF,M12,T}=SUM(BIL.PAS.VKE.KOV{I,CHF,M12,ASI},BIL.PAS.VKE.KOV{I,CHF,M12,KUE},BIL.PAS.VKE.KOV{I,CHF,M12,RLZ})(±0.5)</t>
  </si>
  <si>
    <t>L34=SUM(M34,N34,O34)(±0.5)</t>
  </si>
  <si>
    <t>BIL.AKT.FKU{I,CHF,M13,T}=SUM(BIL.AKT.FKU{I,CHF,M13,ASI},BIL.AKT.FKU{I,CHF,M13,KUE},BIL.AKT.FKU{I,CHF,M13,RLZ})(±0.5)</t>
  </si>
  <si>
    <t>P34=SUM(Q34,R34,S34)(±0.5)</t>
  </si>
  <si>
    <t>BIL.AKT.HYP{I,CHF,M13,T}=SUM(BIL.AKT.HYP{I,CHF,M13,ASI},BIL.AKT.HYP{I,CHF,M13,KUE},BIL.AKT.HYP{I,CHF,M13,RLZ})(±0.5)</t>
  </si>
  <si>
    <t>V34=SUM(W34,X34,Y34)(±0.5)</t>
  </si>
  <si>
    <t>BIL.PAS.VKE.KOV{I,CHF,M13,T}=SUM(BIL.PAS.VKE.KOV{I,CHF,M13,ASI},BIL.PAS.VKE.KOV{I,CHF,M13,KUE},BIL.PAS.VKE.KOV{I,CHF,M13,RLZ})(±0.5)</t>
  </si>
  <si>
    <t>L35=SUM(M35,N35,O35)(±0.5)</t>
  </si>
  <si>
    <t>BIL.AKT.FKU{I,CHF,M14,T}=SUM(BIL.AKT.FKU{I,CHF,M14,ASI},BIL.AKT.FKU{I,CHF,M14,KUE},BIL.AKT.FKU{I,CHF,M14,RLZ})(±0.5)</t>
  </si>
  <si>
    <t>P35=SUM(Q35,R35,S35)(±0.5)</t>
  </si>
  <si>
    <t>BIL.AKT.HYP{I,CHF,M14,T}=SUM(BIL.AKT.HYP{I,CHF,M14,ASI},BIL.AKT.HYP{I,CHF,M14,KUE},BIL.AKT.HYP{I,CHF,M14,RLZ})(±0.5)</t>
  </si>
  <si>
    <t>V35=SUM(W35,X35,Y35)(±0.5)</t>
  </si>
  <si>
    <t>BIL.PAS.VKE.KOV{I,CHF,M14,T}=SUM(BIL.PAS.VKE.KOV{I,CHF,M14,ASI},BIL.PAS.VKE.KOV{I,CHF,M14,KUE},BIL.PAS.VKE.KOV{I,CHF,M14,RLZ})(±0.5)</t>
  </si>
  <si>
    <t>L36=SUM(M36,N36,O36)(±0.5)</t>
  </si>
  <si>
    <t>BIL.AKT.FKU{I,CHF,M15,T}=SUM(BIL.AKT.FKU{I,CHF,M15,ASI},BIL.AKT.FKU{I,CHF,M15,KUE},BIL.AKT.FKU{I,CHF,M15,RLZ})(±0.5)</t>
  </si>
  <si>
    <t>P36=SUM(Q36,R36,S36)(±0.5)</t>
  </si>
  <si>
    <t>BIL.AKT.HYP{I,CHF,M15,T}=SUM(BIL.AKT.HYP{I,CHF,M15,ASI},BIL.AKT.HYP{I,CHF,M15,KUE},BIL.AKT.HYP{I,CHF,M15,RLZ})(±0.5)</t>
  </si>
  <si>
    <t>V36=SUM(W36,X36,Y36)(±0.5)</t>
  </si>
  <si>
    <t>BIL.PAS.VKE.KOV{I,CHF,M15,T}=SUM(BIL.PAS.VKE.KOV{I,CHF,M15,ASI},BIL.PAS.VKE.KOV{I,CHF,M15,KUE},BIL.PAS.VKE.KOV{I,CHF,M15,RLZ})(±0.5)</t>
  </si>
  <si>
    <t>L37=SUM(M37,N37,O37)(±0.5)</t>
  </si>
  <si>
    <t>BIL.AKT.FKU{I,CHF,M16,T}=SUM(BIL.AKT.FKU{I,CHF,M16,ASI},BIL.AKT.FKU{I,CHF,M16,KUE},BIL.AKT.FKU{I,CHF,M16,RLZ})(±0.5)</t>
  </si>
  <si>
    <t>P37=SUM(Q37,R37,S37)(±0.5)</t>
  </si>
  <si>
    <t>BIL.AKT.HYP{I,CHF,M16,T}=SUM(BIL.AKT.HYP{I,CHF,M16,ASI},BIL.AKT.HYP{I,CHF,M16,KUE},BIL.AKT.HYP{I,CHF,M16,RLZ})(±0.5)</t>
  </si>
  <si>
    <t>V37=SUM(W37,X37,Y37)(±0.5)</t>
  </si>
  <si>
    <t>BIL.PAS.VKE.KOV{I,CHF,M16,T}=SUM(BIL.PAS.VKE.KOV{I,CHF,M16,ASI},BIL.PAS.VKE.KOV{I,CHF,M16,KUE},BIL.PAS.VKE.KOV{I,CHF,M16,RLZ})(±0.5)</t>
  </si>
  <si>
    <t>L38=SUM(M38,N38,O38)(±0.5)</t>
  </si>
  <si>
    <t>BIL.AKT.FKU{I,CHF,M17,T}=SUM(BIL.AKT.FKU{I,CHF,M17,ASI},BIL.AKT.FKU{I,CHF,M17,KUE},BIL.AKT.FKU{I,CHF,M17,RLZ})(±0.5)</t>
  </si>
  <si>
    <t>P38=SUM(Q38,R38,S38)(±0.5)</t>
  </si>
  <si>
    <t>BIL.AKT.HYP{I,CHF,M17,T}=SUM(BIL.AKT.HYP{I,CHF,M17,ASI},BIL.AKT.HYP{I,CHF,M17,KUE},BIL.AKT.HYP{I,CHF,M17,RLZ})(±0.5)</t>
  </si>
  <si>
    <t>V38=SUM(W38,X38,Y38)(±0.5)</t>
  </si>
  <si>
    <t>BIL.PAS.VKE.KOV{I,CHF,M17,T}=SUM(BIL.PAS.VKE.KOV{I,CHF,M17,ASI},BIL.PAS.VKE.KOV{I,CHF,M17,KUE},BIL.PAS.VKE.KOV{I,CHF,M17,RLZ})(±0.5)</t>
  </si>
  <si>
    <t>L39=SUM(M39,N39,O39)(±0.5)</t>
  </si>
  <si>
    <t>BIL.AKT.FKU{I,CHF,Z02,T}=SUM(BIL.AKT.FKU{I,CHF,Z02,ASI},BIL.AKT.FKU{I,CHF,Z02,KUE},BIL.AKT.FKU{I,CHF,Z02,RLZ})(±0.5)</t>
  </si>
  <si>
    <t>P39=SUM(Q39,R39,S39)(±0.5)</t>
  </si>
  <si>
    <t>BIL.AKT.HYP{I,CHF,Z02,T}=SUM(BIL.AKT.HYP{I,CHF,Z02,ASI},BIL.AKT.HYP{I,CHF,Z02,KUE},BIL.AKT.HYP{I,CHF,Z02,RLZ})(±0.5)</t>
  </si>
  <si>
    <t>V39=SUM(W39,X39,Y39)(±0.5)</t>
  </si>
  <si>
    <t>BIL.PAS.VKE.KOV{I,CHF,Z02,T}=SUM(BIL.PAS.VKE.KOV{I,CHF,Z02,ASI},BIL.PAS.VKE.KOV{I,CHF,Z02,KUE},BIL.PAS.VKE.KOV{I,CHF,Z02,RLZ})(±0.5)</t>
  </si>
  <si>
    <t>L40=SUM(M40,N40,O40)(±0.5)</t>
  </si>
  <si>
    <t>BIL.AKT.FKU{I,CHF,Z03,T}=SUM(BIL.AKT.FKU{I,CHF,Z03,ASI},BIL.AKT.FKU{I,CHF,Z03,KUE},BIL.AKT.FKU{I,CHF,Z03,RLZ})(±0.5)</t>
  </si>
  <si>
    <t>P40=SUM(Q40,R40,S40)(±0.5)</t>
  </si>
  <si>
    <t>BIL.AKT.HYP{I,CHF,Z03,T}=SUM(BIL.AKT.HYP{I,CHF,Z03,ASI},BIL.AKT.HYP{I,CHF,Z03,KUE},BIL.AKT.HYP{I,CHF,Z03,RLZ})(±0.5)</t>
  </si>
  <si>
    <t>V40=SUM(W40,X40,Y40)(±0.5)</t>
  </si>
  <si>
    <t>BIL.PAS.VKE.KOV{I,CHF,Z03,T}=SUM(BIL.PAS.VKE.KOV{I,CHF,Z03,ASI},BIL.PAS.VKE.KOV{I,CHF,Z03,KUE},BIL.PAS.VKE.KOV{I,CHF,Z03,RLZ})(±0.5)</t>
  </si>
  <si>
    <t>L41=SUM(M41,N41,O41)(±0.5)</t>
  </si>
  <si>
    <t>BIL.AKT.FKU{I,CHF,Z04,T}=SUM(BIL.AKT.FKU{I,CHF,Z04,ASI},BIL.AKT.FKU{I,CHF,Z04,KUE},BIL.AKT.FKU{I,CHF,Z04,RLZ})(±0.5)</t>
  </si>
  <si>
    <t>P41=SUM(Q41,R41,S41)(±0.5)</t>
  </si>
  <si>
    <t>BIL.AKT.HYP{I,CHF,Z04,T}=SUM(BIL.AKT.HYP{I,CHF,Z04,ASI},BIL.AKT.HYP{I,CHF,Z04,KUE},BIL.AKT.HYP{I,CHF,Z04,RLZ})(±0.5)</t>
  </si>
  <si>
    <t>V41=SUM(W41,X41,Y41)(±0.5)</t>
  </si>
  <si>
    <t>BIL.PAS.VKE.KOV{I,CHF,Z04,T}=SUM(BIL.PAS.VKE.KOV{I,CHF,Z04,ASI},BIL.PAS.VKE.KOV{I,CHF,Z04,KUE},BIL.PAS.VKE.KOV{I,CHF,Z04,RLZ})(±0.5)</t>
  </si>
  <si>
    <t>L42=SUM(M42,N42,O42)(±0.5)</t>
  </si>
  <si>
    <t>BIL.AKT.FKU{I,CHF,Z05,T}=SUM(BIL.AKT.FKU{I,CHF,Z05,ASI},BIL.AKT.FKU{I,CHF,Z05,KUE},BIL.AKT.FKU{I,CHF,Z05,RLZ})(±0.5)</t>
  </si>
  <si>
    <t>P42=SUM(Q42,R42,S42)(±0.5)</t>
  </si>
  <si>
    <t>BIL.AKT.HYP{I,CHF,Z05,T}=SUM(BIL.AKT.HYP{I,CHF,Z05,ASI},BIL.AKT.HYP{I,CHF,Z05,KUE},BIL.AKT.HYP{I,CHF,Z05,RLZ})(±0.5)</t>
  </si>
  <si>
    <t>V42=SUM(W42,X42,Y42)(±0.5)</t>
  </si>
  <si>
    <t>BIL.PAS.VKE.KOV{I,CHF,Z05,T}=SUM(BIL.PAS.VKE.KOV{I,CHF,Z05,ASI},BIL.PAS.VKE.KOV{I,CHF,Z05,KUE},BIL.PAS.VKE.KOV{I,CHF,Z05,RLZ})(±0.5)</t>
  </si>
  <si>
    <t>L43=SUM(M43,N43,O43)(±0.5)</t>
  </si>
  <si>
    <t>BIL.AKT.FKU{I,CHF,Z06,T}=SUM(BIL.AKT.FKU{I,CHF,Z06,ASI},BIL.AKT.FKU{I,CHF,Z06,KUE},BIL.AKT.FKU{I,CHF,Z06,RLZ})(±0.5)</t>
  </si>
  <si>
    <t>P43=SUM(Q43,R43,S43)(±0.5)</t>
  </si>
  <si>
    <t>BIL.AKT.HYP{I,CHF,Z06,T}=SUM(BIL.AKT.HYP{I,CHF,Z06,ASI},BIL.AKT.HYP{I,CHF,Z06,KUE},BIL.AKT.HYP{I,CHF,Z06,RLZ})(±0.5)</t>
  </si>
  <si>
    <t>V43=SUM(W43,X43,Y43)(±0.5)</t>
  </si>
  <si>
    <t>BIL.PAS.VKE.KOV{I,CHF,Z06,T}=SUM(BIL.PAS.VKE.KOV{I,CHF,Z06,ASI},BIL.PAS.VKE.KOV{I,CHF,Z06,KUE},BIL.PAS.VKE.KOV{I,CHF,Z06,RLZ})(±0.5)</t>
  </si>
  <si>
    <t>L44=SUM(M44,N44,O44)(±0.5)</t>
  </si>
  <si>
    <t>BIL.AKT.FKU{I,CHF,Z07,T}=SUM(BIL.AKT.FKU{I,CHF,Z07,ASI},BIL.AKT.FKU{I,CHF,Z07,KUE},BIL.AKT.FKU{I,CHF,Z07,RLZ})(±0.5)</t>
  </si>
  <si>
    <t>P44=SUM(Q44,R44,S44)(±0.5)</t>
  </si>
  <si>
    <t>BIL.AKT.HYP{I,CHF,Z07,T}=SUM(BIL.AKT.HYP{I,CHF,Z07,ASI},BIL.AKT.HYP{I,CHF,Z07,KUE},BIL.AKT.HYP{I,CHF,Z07,RLZ})(±0.5)</t>
  </si>
  <si>
    <t>V44=SUM(W44,X44,Y44)(±0.5)</t>
  </si>
  <si>
    <t>BIL.PAS.VKE.KOV{I,CHF,Z07,T}=SUM(BIL.PAS.VKE.KOV{I,CHF,Z07,ASI},BIL.PAS.VKE.KOV{I,CHF,Z07,KUE},BIL.PAS.VKE.KOV{I,CHF,Z07,RLZ})(±0.5)</t>
  </si>
  <si>
    <t>L45=SUM(M45,N45,O45)(±0.5)</t>
  </si>
  <si>
    <t>BIL.AKT.FKU{I,CHF,Z08,T}=SUM(BIL.AKT.FKU{I,CHF,Z08,ASI},BIL.AKT.FKU{I,CHF,Z08,KUE},BIL.AKT.FKU{I,CHF,Z08,RLZ})(±0.5)</t>
  </si>
  <si>
    <t>P45=SUM(Q45,R45,S45)(±0.5)</t>
  </si>
  <si>
    <t>BIL.AKT.HYP{I,CHF,Z08,T}=SUM(BIL.AKT.HYP{I,CHF,Z08,ASI},BIL.AKT.HYP{I,CHF,Z08,KUE},BIL.AKT.HYP{I,CHF,Z08,RLZ})(±0.5)</t>
  </si>
  <si>
    <t>V45=SUM(W45,X45,Y45)(±0.5)</t>
  </si>
  <si>
    <t>BIL.PAS.VKE.KOV{I,CHF,Z08,T}=SUM(BIL.PAS.VKE.KOV{I,CHF,Z08,ASI},BIL.PAS.VKE.KOV{I,CHF,Z08,KUE},BIL.PAS.VKE.KOV{I,CHF,Z08,RLZ})(±0.5)</t>
  </si>
  <si>
    <t>L46=SUM(M46,N46,O46)(±0.5)</t>
  </si>
  <si>
    <t>BIL.AKT.FKU{I,CHF,Z09,T}=SUM(BIL.AKT.FKU{I,CHF,Z09,ASI},BIL.AKT.FKU{I,CHF,Z09,KUE},BIL.AKT.FKU{I,CHF,Z09,RLZ})(±0.5)</t>
  </si>
  <si>
    <t>P46=SUM(Q46,R46,S46)(±0.5)</t>
  </si>
  <si>
    <t>BIL.AKT.HYP{I,CHF,Z09,T}=SUM(BIL.AKT.HYP{I,CHF,Z09,ASI},BIL.AKT.HYP{I,CHF,Z09,KUE},BIL.AKT.HYP{I,CHF,Z09,RLZ})(±0.5)</t>
  </si>
  <si>
    <t>V46=SUM(W46,X46,Y46)(±0.5)</t>
  </si>
  <si>
    <t>BIL.PAS.VKE.KOV{I,CHF,Z09,T}=SUM(BIL.PAS.VKE.KOV{I,CHF,Z09,ASI},BIL.PAS.VKE.KOV{I,CHF,Z09,KUE},BIL.PAS.VKE.KOV{I,CHF,Z09,RLZ})(±0.5)</t>
  </si>
  <si>
    <t>L47=SUM(M47,N47,O47)(±0.5)</t>
  </si>
  <si>
    <t>BIL.AKT.FKU{I,CHF,Z10,T}=SUM(BIL.AKT.FKU{I,CHF,Z10,ASI},BIL.AKT.FKU{I,CHF,Z10,KUE},BIL.AKT.FKU{I,CHF,Z10,RLZ})(±0.5)</t>
  </si>
  <si>
    <t>P47=SUM(Q47,R47,S47)(±0.5)</t>
  </si>
  <si>
    <t>BIL.AKT.HYP{I,CHF,Z10,T}=SUM(BIL.AKT.HYP{I,CHF,Z10,ASI},BIL.AKT.HYP{I,CHF,Z10,KUE},BIL.AKT.HYP{I,CHF,Z10,RLZ})(±0.5)</t>
  </si>
  <si>
    <t>V47=SUM(W47,X47,Y47)(±0.5)</t>
  </si>
  <si>
    <t>BIL.PAS.VKE.KOV{I,CHF,Z10,T}=SUM(BIL.PAS.VKE.KOV{I,CHF,Z10,ASI},BIL.PAS.VKE.KOV{I,CHF,Z10,KUE},BIL.PAS.VKE.KOV{I,CHF,Z10,RLZ})(±0.5)</t>
  </si>
  <si>
    <t>L48=SUM(M48,N48,O48)(±0.5)</t>
  </si>
  <si>
    <t>BIL.AKT.FKU{I,CHF,Z11,T}=SUM(BIL.AKT.FKU{I,CHF,Z11,ASI},BIL.AKT.FKU{I,CHF,Z11,KUE},BIL.AKT.FKU{I,CHF,Z11,RLZ})(±0.5)</t>
  </si>
  <si>
    <t>P48=SUM(Q48,R48,S48)(±0.5)</t>
  </si>
  <si>
    <t>BIL.AKT.HYP{I,CHF,Z11,T}=SUM(BIL.AKT.HYP{I,CHF,Z11,ASI},BIL.AKT.HYP{I,CHF,Z11,KUE},BIL.AKT.HYP{I,CHF,Z11,RLZ})(±0.5)</t>
  </si>
  <si>
    <t>V48=SUM(W48,X48,Y48)(±0.5)</t>
  </si>
  <si>
    <t>BIL.PAS.VKE.KOV{I,CHF,Z11,T}=SUM(BIL.PAS.VKE.KOV{I,CHF,Z11,ASI},BIL.PAS.VKE.KOV{I,CHF,Z11,KUE},BIL.PAS.VKE.KOV{I,CHF,Z11,RLZ})(±0.5)</t>
  </si>
  <si>
    <t>L49=SUM(M49,N49,O49)(±0.5)</t>
  </si>
  <si>
    <t>BIL.AKT.FKU{I,CHF,Z12,T}=SUM(BIL.AKT.FKU{I,CHF,Z12,ASI},BIL.AKT.FKU{I,CHF,Z12,KUE},BIL.AKT.FKU{I,CHF,Z12,RLZ})(±0.5)</t>
  </si>
  <si>
    <t>P49=SUM(Q49,R49,S49)(±0.5)</t>
  </si>
  <si>
    <t>BIL.AKT.HYP{I,CHF,Z12,T}=SUM(BIL.AKT.HYP{I,CHF,Z12,ASI},BIL.AKT.HYP{I,CHF,Z12,KUE},BIL.AKT.HYP{I,CHF,Z12,RLZ})(±0.5)</t>
  </si>
  <si>
    <t>V49=SUM(W49,X49,Y49)(±0.5)</t>
  </si>
  <si>
    <t>BIL.PAS.VKE.KOV{I,CHF,Z12,T}=SUM(BIL.PAS.VKE.KOV{I,CHF,Z12,ASI},BIL.PAS.VKE.KOV{I,CHF,Z12,KUE},BIL.PAS.VKE.KOV{I,CHF,Z12,RLZ})(±0.5)</t>
  </si>
  <si>
    <t>L50=SUM(M50,N50,O50)(±0.5)</t>
  </si>
  <si>
    <t>BIL.AKT.FKU{I,CHF,Z13,T}=SUM(BIL.AKT.FKU{I,CHF,Z13,ASI},BIL.AKT.FKU{I,CHF,Z13,KUE},BIL.AKT.FKU{I,CHF,Z13,RLZ})(±0.5)</t>
  </si>
  <si>
    <t>P50=SUM(Q50,R50,S50)(±0.5)</t>
  </si>
  <si>
    <t>BIL.AKT.HYP{I,CHF,Z13,T}=SUM(BIL.AKT.HYP{I,CHF,Z13,ASI},BIL.AKT.HYP{I,CHF,Z13,KUE},BIL.AKT.HYP{I,CHF,Z13,RLZ})(±0.5)</t>
  </si>
  <si>
    <t>V50=SUM(W50,X50,Y50)(±0.5)</t>
  </si>
  <si>
    <t>BIL.PAS.VKE.KOV{I,CHF,Z13,T}=SUM(BIL.PAS.VKE.KOV{I,CHF,Z13,ASI},BIL.PAS.VKE.KOV{I,CHF,Z13,KUE},BIL.PAS.VKE.KOV{I,CHF,Z13,RLZ})(±0.5)</t>
  </si>
  <si>
    <t>L51=SUM(M51,N51,O51)(±0.5)</t>
  </si>
  <si>
    <t>BIL.AKT.FKU{I,CHF,Z14,T}=SUM(BIL.AKT.FKU{I,CHF,Z14,ASI},BIL.AKT.FKU{I,CHF,Z14,KUE},BIL.AKT.FKU{I,CHF,Z14,RLZ})(±0.5)</t>
  </si>
  <si>
    <t>P51=SUM(Q51,R51,S51)(±0.5)</t>
  </si>
  <si>
    <t>BIL.AKT.HYP{I,CHF,Z14,T}=SUM(BIL.AKT.HYP{I,CHF,Z14,ASI},BIL.AKT.HYP{I,CHF,Z14,KUE},BIL.AKT.HYP{I,CHF,Z14,RLZ})(±0.5)</t>
  </si>
  <si>
    <t>V51=SUM(W51,X51,Y51)(±0.5)</t>
  </si>
  <si>
    <t>BIL.PAS.VKE.KOV{I,CHF,Z14,T}=SUM(BIL.PAS.VKE.KOV{I,CHF,Z14,ASI},BIL.PAS.VKE.KOV{I,CHF,Z14,KUE},BIL.PAS.VKE.KOV{I,CHF,Z14,RLZ})(±0.5)</t>
  </si>
  <si>
    <t>L52=SUM(M52,N52,O52)(±0.5)</t>
  </si>
  <si>
    <t>BIL.AKT.FKU{I,CHF,Z15,T}=SUM(BIL.AKT.FKU{I,CHF,Z15,ASI},BIL.AKT.FKU{I,CHF,Z15,KUE},BIL.AKT.FKU{I,CHF,Z15,RLZ})(±0.5)</t>
  </si>
  <si>
    <t>P52=SUM(Q52,R52,S52)(±0.5)</t>
  </si>
  <si>
    <t>BIL.AKT.HYP{I,CHF,Z15,T}=SUM(BIL.AKT.HYP{I,CHF,Z15,ASI},BIL.AKT.HYP{I,CHF,Z15,KUE},BIL.AKT.HYP{I,CHF,Z15,RLZ})(±0.5)</t>
  </si>
  <si>
    <t>V52=SUM(W52,X52,Y52)(±0.5)</t>
  </si>
  <si>
    <t>BIL.PAS.VKE.KOV{I,CHF,Z15,T}=SUM(BIL.PAS.VKE.KOV{I,CHF,Z15,ASI},BIL.PAS.VKE.KOV{I,CHF,Z15,KUE},BIL.PAS.VKE.KOV{I,CHF,Z15,RLZ})(±0.5)</t>
  </si>
  <si>
    <t>L53=SUM(M53,N53,O53)(±0.5)</t>
  </si>
  <si>
    <t>BIL.AKT.FKU{I,CHF,Z16,T}=SUM(BIL.AKT.FKU{I,CHF,Z16,ASI},BIL.AKT.FKU{I,CHF,Z16,KUE},BIL.AKT.FKU{I,CHF,Z16,RLZ})(±0.5)</t>
  </si>
  <si>
    <t>P53=SUM(Q53,R53,S53)(±0.5)</t>
  </si>
  <si>
    <t>BIL.AKT.HYP{I,CHF,Z16,T}=SUM(BIL.AKT.HYP{I,CHF,Z16,ASI},BIL.AKT.HYP{I,CHF,Z16,KUE},BIL.AKT.HYP{I,CHF,Z16,RLZ})(±0.5)</t>
  </si>
  <si>
    <t>V53=SUM(W53,X53,Y53)(±0.5)</t>
  </si>
  <si>
    <t>BIL.PAS.VKE.KOV{I,CHF,Z16,T}=SUM(BIL.PAS.VKE.KOV{I,CHF,Z16,ASI},BIL.PAS.VKE.KOV{I,CHF,Z16,KUE},BIL.PAS.VKE.KOV{I,CHF,Z16,RLZ})(±0.5)</t>
  </si>
  <si>
    <t>L54=SUM(M54,N54,O54)(±0.5)</t>
  </si>
  <si>
    <t>BIL.AKT.FKU{I,CHF,Z17,T}=SUM(BIL.AKT.FKU{I,CHF,Z17,ASI},BIL.AKT.FKU{I,CHF,Z17,KUE},BIL.AKT.FKU{I,CHF,Z17,RLZ})(±0.5)</t>
  </si>
  <si>
    <t>P54=SUM(Q54,R54,S54)(±0.5)</t>
  </si>
  <si>
    <t>BIL.AKT.HYP{I,CHF,Z17,T}=SUM(BIL.AKT.HYP{I,CHF,Z17,ASI},BIL.AKT.HYP{I,CHF,Z17,KUE},BIL.AKT.HYP{I,CHF,Z17,RLZ})(±0.5)</t>
  </si>
  <si>
    <t>V54=SUM(W54,X54,Y54)(±0.5)</t>
  </si>
  <si>
    <t>BIL.PAS.VKE.KOV{I,CHF,Z17,T}=SUM(BIL.PAS.VKE.KOV{I,CHF,Z17,ASI},BIL.PAS.VKE.KOV{I,CHF,Z17,KUE},BIL.PAS.VKE.KOV{I,CHF,Z17,RLZ})(±0.5)</t>
  </si>
  <si>
    <t>L55=SUM(M55,N55,O55)(±0.5)</t>
  </si>
  <si>
    <t>BIL.AKT.FKU{I,CHF,Z18,T}=SUM(BIL.AKT.FKU{I,CHF,Z18,ASI},BIL.AKT.FKU{I,CHF,Z18,KUE},BIL.AKT.FKU{I,CHF,Z18,RLZ})(±0.5)</t>
  </si>
  <si>
    <t>P55=SUM(Q55,R55,S55)(±0.5)</t>
  </si>
  <si>
    <t>BIL.AKT.HYP{I,CHF,Z18,T}=SUM(BIL.AKT.HYP{I,CHF,Z18,ASI},BIL.AKT.HYP{I,CHF,Z18,KUE},BIL.AKT.HYP{I,CHF,Z18,RLZ})(±0.5)</t>
  </si>
  <si>
    <t>V55=SUM(W55,X55,Y55)(±0.5)</t>
  </si>
  <si>
    <t>BIL.PAS.VKE.KOV{I,CHF,Z18,T}=SUM(BIL.PAS.VKE.KOV{I,CHF,Z18,ASI},BIL.PAS.VKE.KOV{I,CHF,Z18,KUE},BIL.PAS.VKE.KOV{I,CHF,Z18,RLZ})(±0.5)</t>
  </si>
  <si>
    <t>L56=SUM(M56,N56,O56)(±0.5)</t>
  </si>
  <si>
    <t>BIL.AKT.FKU{I,CHF,Z19,T}=SUM(BIL.AKT.FKU{I,CHF,Z19,ASI},BIL.AKT.FKU{I,CHF,Z19,KUE},BIL.AKT.FKU{I,CHF,Z19,RLZ})(±0.5)</t>
  </si>
  <si>
    <t>P56=SUM(Q56,R56,S56)(±0.5)</t>
  </si>
  <si>
    <t>BIL.AKT.HYP{I,CHF,Z19,T}=SUM(BIL.AKT.HYP{I,CHF,Z19,ASI},BIL.AKT.HYP{I,CHF,Z19,KUE},BIL.AKT.HYP{I,CHF,Z19,RLZ})(±0.5)</t>
  </si>
  <si>
    <t>V56=SUM(W56,X56,Y56)(±0.5)</t>
  </si>
  <si>
    <t>BIL.PAS.VKE.KOV{I,CHF,Z19,T}=SUM(BIL.PAS.VKE.KOV{I,CHF,Z19,ASI},BIL.PAS.VKE.KOV{I,CHF,Z19,KUE},BIL.PAS.VKE.KOV{I,CHF,Z19,RLZ})(±0.5)</t>
  </si>
  <si>
    <t>L57=SUM(M57,N57,O57)(±0.5)</t>
  </si>
  <si>
    <t>BIL.AKT.FKU{I,CHF,Z20,T}=SUM(BIL.AKT.FKU{I,CHF,Z20,ASI},BIL.AKT.FKU{I,CHF,Z20,KUE},BIL.AKT.FKU{I,CHF,Z20,RLZ})(±0.5)</t>
  </si>
  <si>
    <t>P57=SUM(Q57,R57,S57)(±0.5)</t>
  </si>
  <si>
    <t>BIL.AKT.HYP{I,CHF,Z20,T}=SUM(BIL.AKT.HYP{I,CHF,Z20,ASI},BIL.AKT.HYP{I,CHF,Z20,KUE},BIL.AKT.HYP{I,CHF,Z20,RLZ})(±0.5)</t>
  </si>
  <si>
    <t>V57=SUM(W57,X57,Y57)(±0.5)</t>
  </si>
  <si>
    <t>BIL.PAS.VKE.KOV{I,CHF,Z20,T}=SUM(BIL.PAS.VKE.KOV{I,CHF,Z20,ASI},BIL.PAS.VKE.KOV{I,CHF,Z20,KUE},BIL.PAS.VKE.KOV{I,CHF,Z20,RLZ})(±0.5)</t>
  </si>
  <si>
    <t>L58=SUM(M58,N58,O58)(±0.5)</t>
  </si>
  <si>
    <t>BIL.AKT.FKU{I,CHF,Z21,T}=SUM(BIL.AKT.FKU{I,CHF,Z21,ASI},BIL.AKT.FKU{I,CHF,Z21,KUE},BIL.AKT.FKU{I,CHF,Z21,RLZ})(±0.5)</t>
  </si>
  <si>
    <t>P58=SUM(Q58,R58,S58)(±0.5)</t>
  </si>
  <si>
    <t>BIL.AKT.HYP{I,CHF,Z21,T}=SUM(BIL.AKT.HYP{I,CHF,Z21,ASI},BIL.AKT.HYP{I,CHF,Z21,KUE},BIL.AKT.HYP{I,CHF,Z21,RLZ})(±0.5)</t>
  </si>
  <si>
    <t>V58=SUM(W58,X58,Y58)(±0.5)</t>
  </si>
  <si>
    <t>BIL.PAS.VKE.KOV{I,CHF,Z21,T}=SUM(BIL.PAS.VKE.KOV{I,CHF,Z21,ASI},BIL.PAS.VKE.KOV{I,CHF,Z21,KUE},BIL.PAS.VKE.KOV{I,CHF,Z21,RLZ})(±0.5)</t>
  </si>
  <si>
    <t>L59=SUM(M59,N59,O59)(±0.5)</t>
  </si>
  <si>
    <t>BIL.AKT.FKU{I,CHF,Z22,T}=SUM(BIL.AKT.FKU{I,CHF,Z22,ASI},BIL.AKT.FKU{I,CHF,Z22,KUE},BIL.AKT.FKU{I,CHF,Z22,RLZ})(±0.5)</t>
  </si>
  <si>
    <t>P59=SUM(Q59,R59,S59)(±0.5)</t>
  </si>
  <si>
    <t>BIL.AKT.HYP{I,CHF,Z22,T}=SUM(BIL.AKT.HYP{I,CHF,Z22,ASI},BIL.AKT.HYP{I,CHF,Z22,KUE},BIL.AKT.HYP{I,CHF,Z22,RLZ})(±0.5)</t>
  </si>
  <si>
    <t>V59=SUM(W59,X59,Y59)(±0.5)</t>
  </si>
  <si>
    <t>BIL.PAS.VKE.KOV{I,CHF,Z22,T}=SUM(BIL.PAS.VKE.KOV{I,CHF,Z22,ASI},BIL.PAS.VKE.KOV{I,CHF,Z22,KUE},BIL.PAS.VKE.KOV{I,CHF,Z22,RLZ})(±0.5)</t>
  </si>
  <si>
    <t>L60=SUM(M60,N60,O60)(±0.5)</t>
  </si>
  <si>
    <t>BIL.AKT.FKU{I,CHF,Z23,T}=SUM(BIL.AKT.FKU{I,CHF,Z23,ASI},BIL.AKT.FKU{I,CHF,Z23,KUE},BIL.AKT.FKU{I,CHF,Z23,RLZ})(±0.5)</t>
  </si>
  <si>
    <t>P60=SUM(Q60,R60,S60)(±0.5)</t>
  </si>
  <si>
    <t>BIL.AKT.HYP{I,CHF,Z23,T}=SUM(BIL.AKT.HYP{I,CHF,Z23,ASI},BIL.AKT.HYP{I,CHF,Z23,KUE},BIL.AKT.HYP{I,CHF,Z23,RLZ})(±0.5)</t>
  </si>
  <si>
    <t>V60=SUM(W60,X60,Y60)(±0.5)</t>
  </si>
  <si>
    <t>BIL.PAS.VKE.KOV{I,CHF,Z23,T}=SUM(BIL.PAS.VKE.KOV{I,CHF,Z23,ASI},BIL.PAS.VKE.KOV{I,CHF,Z23,KUE},BIL.PAS.VKE.KOV{I,CHF,Z23,RLZ})(±0.5)</t>
  </si>
  <si>
    <t>L61=SUM(M61,N61,O61)(±0.5)</t>
  </si>
  <si>
    <t>BIL.AKT.FKU{I,CHF,Z24,T}=SUM(BIL.AKT.FKU{I,CHF,Z24,ASI},BIL.AKT.FKU{I,CHF,Z24,KUE},BIL.AKT.FKU{I,CHF,Z24,RLZ})(±0.5)</t>
  </si>
  <si>
    <t>P61=SUM(Q61,R61,S61)(±0.5)</t>
  </si>
  <si>
    <t>BIL.AKT.HYP{I,CHF,Z24,T}=SUM(BIL.AKT.HYP{I,CHF,Z24,ASI},BIL.AKT.HYP{I,CHF,Z24,KUE},BIL.AKT.HYP{I,CHF,Z24,RLZ})(±0.5)</t>
  </si>
  <si>
    <t>V61=SUM(W61,X61,Y61)(±0.5)</t>
  </si>
  <si>
    <t>BIL.PAS.VKE.KOV{I,CHF,Z24,T}=SUM(BIL.PAS.VKE.KOV{I,CHF,Z24,ASI},BIL.PAS.VKE.KOV{I,CHF,Z24,KUE},BIL.PAS.VKE.KOV{I,CHF,Z24,RLZ})(±0.5)</t>
  </si>
  <si>
    <t>L62=SUM(M62,N62,O62)(±0.5)</t>
  </si>
  <si>
    <t>BIL.AKT.FKU{I,CHF,Z25,T}=SUM(BIL.AKT.FKU{I,CHF,Z25,ASI},BIL.AKT.FKU{I,CHF,Z25,KUE},BIL.AKT.FKU{I,CHF,Z25,RLZ})(±0.5)</t>
  </si>
  <si>
    <t>P62=SUM(Q62,R62,S62)(±0.5)</t>
  </si>
  <si>
    <t>BIL.AKT.HYP{I,CHF,Z25,T}=SUM(BIL.AKT.HYP{I,CHF,Z25,ASI},BIL.AKT.HYP{I,CHF,Z25,KUE},BIL.AKT.HYP{I,CHF,Z25,RLZ})(±0.5)</t>
  </si>
  <si>
    <t>V62=SUM(W62,X62,Y62)(±0.5)</t>
  </si>
  <si>
    <t>BIL.PAS.VKE.KOV{I,CHF,Z25,T}=SUM(BIL.PAS.VKE.KOV{I,CHF,Z25,ASI},BIL.PAS.VKE.KOV{I,CHF,Z25,KUE},BIL.PAS.VKE.KOV{I,CHF,Z25,RLZ})(±0.5)</t>
  </si>
  <si>
    <t>L63=SUM(M63,N63,O63)(±0.5)</t>
  </si>
  <si>
    <t>BIL.AKT.FKU{I,CHF,Z26,T}=SUM(BIL.AKT.FKU{I,CHF,Z26,ASI},BIL.AKT.FKU{I,CHF,Z26,KUE},BIL.AKT.FKU{I,CHF,Z26,RLZ})(±0.5)</t>
  </si>
  <si>
    <t>P63=SUM(Q63,R63,S63)(±0.5)</t>
  </si>
  <si>
    <t>BIL.AKT.HYP{I,CHF,Z26,T}=SUM(BIL.AKT.HYP{I,CHF,Z26,ASI},BIL.AKT.HYP{I,CHF,Z26,KUE},BIL.AKT.HYP{I,CHF,Z26,RLZ})(±0.5)</t>
  </si>
  <si>
    <t>V63=SUM(W63,X63,Y63)(±0.5)</t>
  </si>
  <si>
    <t>BIL.PAS.VKE.KOV{I,CHF,Z26,T}=SUM(BIL.PAS.VKE.KOV{I,CHF,Z26,ASI},BIL.PAS.VKE.KOV{I,CHF,Z26,KUE},BIL.PAS.VKE.KOV{I,CHF,Z26,RLZ})(±0.5)</t>
  </si>
  <si>
    <t>L64=SUM(M64,N64,O64)(±0.5)</t>
  </si>
  <si>
    <t>BIL.AKT.FKU{I,CHF,Z27,T}=SUM(BIL.AKT.FKU{I,CHF,Z27,ASI},BIL.AKT.FKU{I,CHF,Z27,KUE},BIL.AKT.FKU{I,CHF,Z27,RLZ})(±0.5)</t>
  </si>
  <si>
    <t>P64=SUM(Q64,R64,S64)(±0.5)</t>
  </si>
  <si>
    <t>BIL.AKT.HYP{I,CHF,Z27,T}=SUM(BIL.AKT.HYP{I,CHF,Z27,ASI},BIL.AKT.HYP{I,CHF,Z27,KUE},BIL.AKT.HYP{I,CHF,Z27,RLZ})(±0.5)</t>
  </si>
  <si>
    <t>V64=SUM(W64,X64,Y64)(±0.5)</t>
  </si>
  <si>
    <t>BIL.PAS.VKE.KOV{I,CHF,Z27,T}=SUM(BIL.PAS.VKE.KOV{I,CHF,Z27,ASI},BIL.PAS.VKE.KOV{I,CHF,Z27,KUE},BIL.PAS.VKE.KOV{I,CHF,Z27,RLZ})(±0.5)</t>
  </si>
  <si>
    <t>L65=SUM(M65,N65,O65)(±0.5)</t>
  </si>
  <si>
    <t>BIL.AKT.FKU{I,CHF,Z28,T}=SUM(BIL.AKT.FKU{I,CHF,Z28,ASI},BIL.AKT.FKU{I,CHF,Z28,KUE},BIL.AKT.FKU{I,CHF,Z28,RLZ})(±0.5)</t>
  </si>
  <si>
    <t>P65=SUM(Q65,R65,S65)(±0.5)</t>
  </si>
  <si>
    <t>BIL.AKT.HYP{I,CHF,Z28,T}=SUM(BIL.AKT.HYP{I,CHF,Z28,ASI},BIL.AKT.HYP{I,CHF,Z28,KUE},BIL.AKT.HYP{I,CHF,Z28,RLZ})(±0.5)</t>
  </si>
  <si>
    <t>V65=SUM(W65,X65,Y65)(±0.5)</t>
  </si>
  <si>
    <t>BIL.PAS.VKE.KOV{I,CHF,Z28,T}=SUM(BIL.PAS.VKE.KOV{I,CHF,Z28,ASI},BIL.PAS.VKE.KOV{I,CHF,Z28,KUE},BIL.PAS.VKE.KOV{I,CHF,Z28,RLZ})(±0.5)</t>
  </si>
  <si>
    <t>L66=SUM(M66,N66,O66)(±0.5)</t>
  </si>
  <si>
    <t>BIL.AKT.FKU{I,CHF,Z29,T}=SUM(BIL.AKT.FKU{I,CHF,Z29,ASI},BIL.AKT.FKU{I,CHF,Z29,KUE},BIL.AKT.FKU{I,CHF,Z29,RLZ})(±0.5)</t>
  </si>
  <si>
    <t>P66=SUM(Q66,R66,S66)(±0.5)</t>
  </si>
  <si>
    <t>BIL.AKT.HYP{I,CHF,Z29,T}=SUM(BIL.AKT.HYP{I,CHF,Z29,ASI},BIL.AKT.HYP{I,CHF,Z29,KUE},BIL.AKT.HYP{I,CHF,Z29,RLZ})(±0.5)</t>
  </si>
  <si>
    <t>V66=SUM(W66,X66,Y66)(±0.5)</t>
  </si>
  <si>
    <t>BIL.PAS.VKE.KOV{I,CHF,Z29,T}=SUM(BIL.PAS.VKE.KOV{I,CHF,Z29,ASI},BIL.PAS.VKE.KOV{I,CHF,Z29,KUE},BIL.PAS.VKE.KOV{I,CHF,Z29,RLZ})(±0.5)</t>
  </si>
  <si>
    <t>L67=SUM(M67,N67,O67)(±0.5)</t>
  </si>
  <si>
    <t>BIL.AKT.FKU{I,CHF,Z30,T}=SUM(BIL.AKT.FKU{I,CHF,Z30,ASI},BIL.AKT.FKU{I,CHF,Z30,KUE},BIL.AKT.FKU{I,CHF,Z30,RLZ})(±0.5)</t>
  </si>
  <si>
    <t>P67=SUM(Q67,R67,S67)(±0.5)</t>
  </si>
  <si>
    <t>BIL.AKT.HYP{I,CHF,Z30,T}=SUM(BIL.AKT.HYP{I,CHF,Z30,ASI},BIL.AKT.HYP{I,CHF,Z30,KUE},BIL.AKT.HYP{I,CHF,Z30,RLZ})(±0.5)</t>
  </si>
  <si>
    <t>V67=SUM(W67,X67,Y67)(±0.5)</t>
  </si>
  <si>
    <t>BIL.PAS.VKE.KOV{I,CHF,Z30,T}=SUM(BIL.PAS.VKE.KOV{I,CHF,Z30,ASI},BIL.PAS.VKE.KOV{I,CHF,Z30,KUE},BIL.PAS.VKE.KOV{I,CHF,Z30,RLZ})(±0.5)</t>
  </si>
  <si>
    <t>L68=SUM(M68,N68,O68)(±0.5)</t>
  </si>
  <si>
    <t>BIL.AKT.FKU{I,CHF,Z31,T}=SUM(BIL.AKT.FKU{I,CHF,Z31,ASI},BIL.AKT.FKU{I,CHF,Z31,KUE},BIL.AKT.FKU{I,CHF,Z31,RLZ})(±0.5)</t>
  </si>
  <si>
    <t>P68=SUM(Q68,R68,S68)(±0.5)</t>
  </si>
  <si>
    <t>BIL.AKT.HYP{I,CHF,Z31,T}=SUM(BIL.AKT.HYP{I,CHF,Z31,ASI},BIL.AKT.HYP{I,CHF,Z31,KUE},BIL.AKT.HYP{I,CHF,Z31,RLZ})(±0.5)</t>
  </si>
  <si>
    <t>V68=SUM(W68,X68,Y68)(±0.5)</t>
  </si>
  <si>
    <t>BIL.PAS.VKE.KOV{I,CHF,Z31,T}=SUM(BIL.PAS.VKE.KOV{I,CHF,Z31,ASI},BIL.PAS.VKE.KOV{I,CHF,Z31,KUE},BIL.PAS.VKE.KOV{I,CHF,Z31,RLZ})(±0.5)</t>
  </si>
  <si>
    <t>L69=SUM(M69,N69,O69)(±0.5)</t>
  </si>
  <si>
    <t>BIL.AKT.FKU{I,CHF,Z32,T}=SUM(BIL.AKT.FKU{I,CHF,Z32,ASI},BIL.AKT.FKU{I,CHF,Z32,KUE},BIL.AKT.FKU{I,CHF,Z32,RLZ})(±0.5)</t>
  </si>
  <si>
    <t>P69=SUM(Q69,R69,S69)(±0.5)</t>
  </si>
  <si>
    <t>BIL.AKT.HYP{I,CHF,Z32,T}=SUM(BIL.AKT.HYP{I,CHF,Z32,ASI},BIL.AKT.HYP{I,CHF,Z32,KUE},BIL.AKT.HYP{I,CHF,Z32,RLZ})(±0.5)</t>
  </si>
  <si>
    <t>V69=SUM(W69,X69,Y69)(±0.5)</t>
  </si>
  <si>
    <t>BIL.PAS.VKE.KOV{I,CHF,Z32,T}=SUM(BIL.PAS.VKE.KOV{I,CHF,Z32,ASI},BIL.PAS.VKE.KOV{I,CHF,Z32,KUE},BIL.PAS.VKE.KOV{I,CHF,Z32,RLZ})(±0.5)</t>
  </si>
  <si>
    <t>L70=SUM(M70,N70,O70)(±0.5)</t>
  </si>
  <si>
    <t>BIL.AKT.FKU{I,CHF,Z33,T}=SUM(BIL.AKT.FKU{I,CHF,Z33,ASI},BIL.AKT.FKU{I,CHF,Z33,KUE},BIL.AKT.FKU{I,CHF,Z33,RLZ})(±0.5)</t>
  </si>
  <si>
    <t>P70=SUM(Q70,R70,S70)(±0.5)</t>
  </si>
  <si>
    <t>BIL.AKT.HYP{I,CHF,Z33,T}=SUM(BIL.AKT.HYP{I,CHF,Z33,ASI},BIL.AKT.HYP{I,CHF,Z33,KUE},BIL.AKT.HYP{I,CHF,Z33,RLZ})(±0.5)</t>
  </si>
  <si>
    <t>V70=SUM(W70,X70,Y70)(±0.5)</t>
  </si>
  <si>
    <t>BIL.PAS.VKE.KOV{I,CHF,Z33,T}=SUM(BIL.PAS.VKE.KOV{I,CHF,Z33,ASI},BIL.PAS.VKE.KOV{I,CHF,Z33,KUE},BIL.PAS.VKE.KOV{I,CHF,Z33,RLZ})(±0.5)</t>
  </si>
  <si>
    <t>L71=SUM(M71,N71,O71)(±0.5)</t>
  </si>
  <si>
    <t>BIL.AKT.FKU{I,CHF,Z34,T}=SUM(BIL.AKT.FKU{I,CHF,Z34,ASI},BIL.AKT.FKU{I,CHF,Z34,KUE},BIL.AKT.FKU{I,CHF,Z34,RLZ})(±0.5)</t>
  </si>
  <si>
    <t>P71=SUM(Q71,R71,S71)(±0.5)</t>
  </si>
  <si>
    <t>BIL.AKT.HYP{I,CHF,Z34,T}=SUM(BIL.AKT.HYP{I,CHF,Z34,ASI},BIL.AKT.HYP{I,CHF,Z34,KUE},BIL.AKT.HYP{I,CHF,Z34,RLZ})(±0.5)</t>
  </si>
  <si>
    <t>V71=SUM(W71,X71,Y71)(±0.5)</t>
  </si>
  <si>
    <t>BIL.PAS.VKE.KOV{I,CHF,Z34,T}=SUM(BIL.PAS.VKE.KOV{I,CHF,Z34,ASI},BIL.PAS.VKE.KOV{I,CHF,Z34,KUE},BIL.PAS.VKE.KOV{I,CHF,Z34,RLZ})(±0.5)</t>
  </si>
  <si>
    <t>L72=SUM(M72,N72,O72)(±0.5)</t>
  </si>
  <si>
    <t>BIL.AKT.FKU{I,CHF,Z35,T}=SUM(BIL.AKT.FKU{I,CHF,Z35,ASI},BIL.AKT.FKU{I,CHF,Z35,KUE},BIL.AKT.FKU{I,CHF,Z35,RLZ})(±0.5)</t>
  </si>
  <si>
    <t>P72=SUM(Q72,R72,S72)(±0.5)</t>
  </si>
  <si>
    <t>BIL.AKT.HYP{I,CHF,Z35,T}=SUM(BIL.AKT.HYP{I,CHF,Z35,ASI},BIL.AKT.HYP{I,CHF,Z35,KUE},BIL.AKT.HYP{I,CHF,Z35,RLZ})(±0.5)</t>
  </si>
  <si>
    <t>V72=SUM(W72,X72,Y72)(±0.5)</t>
  </si>
  <si>
    <t>BIL.PAS.VKE.KOV{I,CHF,Z35,T}=SUM(BIL.PAS.VKE.KOV{I,CHF,Z35,ASI},BIL.PAS.VKE.KOV{I,CHF,Z35,KUE},BIL.PAS.VKE.KOV{I,CHF,Z35,RLZ})(±0.5)</t>
  </si>
  <si>
    <t>L73=SUM(M73,N73,O73)(±0.5)</t>
  </si>
  <si>
    <t>BIL.AKT.FKU{I,CHF,Z36,T}=SUM(BIL.AKT.FKU{I,CHF,Z36,ASI},BIL.AKT.FKU{I,CHF,Z36,KUE},BIL.AKT.FKU{I,CHF,Z36,RLZ})(±0.5)</t>
  </si>
  <si>
    <t>P73=SUM(Q73,R73,S73)(±0.5)</t>
  </si>
  <si>
    <t>BIL.AKT.HYP{I,CHF,Z36,T}=SUM(BIL.AKT.HYP{I,CHF,Z36,ASI},BIL.AKT.HYP{I,CHF,Z36,KUE},BIL.AKT.HYP{I,CHF,Z36,RLZ})(±0.5)</t>
  </si>
  <si>
    <t>V73=SUM(W73,X73,Y73)(±0.5)</t>
  </si>
  <si>
    <t>BIL.PAS.VKE.KOV{I,CHF,Z36,T}=SUM(BIL.PAS.VKE.KOV{I,CHF,Z36,ASI},BIL.PAS.VKE.KOV{I,CHF,Z36,KUE},BIL.PAS.VKE.KOV{I,CHF,Z36,RLZ})(±0.5)</t>
  </si>
  <si>
    <t>L74=SUM(M74,N74,O74)(±0.5)</t>
  </si>
  <si>
    <t>BIL.AKT.FKU{I,CHF,Z37,T}=SUM(BIL.AKT.FKU{I,CHF,Z37,ASI},BIL.AKT.FKU{I,CHF,Z37,KUE},BIL.AKT.FKU{I,CHF,Z37,RLZ})(±0.5)</t>
  </si>
  <si>
    <t>P74=SUM(Q74,R74,S74)(±0.5)</t>
  </si>
  <si>
    <t>BIL.AKT.HYP{I,CHF,Z37,T}=SUM(BIL.AKT.HYP{I,CHF,Z37,ASI},BIL.AKT.HYP{I,CHF,Z37,KUE},BIL.AKT.HYP{I,CHF,Z37,RLZ})(±0.5)</t>
  </si>
  <si>
    <t>V74=SUM(W74,X74,Y74)(±0.5)</t>
  </si>
  <si>
    <t>BIL.PAS.VKE.KOV{I,CHF,Z37,T}=SUM(BIL.PAS.VKE.KOV{I,CHF,Z37,ASI},BIL.PAS.VKE.KOV{I,CHF,Z37,KUE},BIL.PAS.VKE.KOV{I,CHF,Z37,RLZ})(±0.5)</t>
  </si>
  <si>
    <t>L75=SUM(M75,N75,O75)(±0.5)</t>
  </si>
  <si>
    <t>BIL.AKT.FKU{I,CHF,Z38,T}=SUM(BIL.AKT.FKU{I,CHF,Z38,ASI},BIL.AKT.FKU{I,CHF,Z38,KUE},BIL.AKT.FKU{I,CHF,Z38,RLZ})(±0.5)</t>
  </si>
  <si>
    <t>P75=SUM(Q75,R75,S75)(±0.5)</t>
  </si>
  <si>
    <t>BIL.AKT.HYP{I,CHF,Z38,T}=SUM(BIL.AKT.HYP{I,CHF,Z38,ASI},BIL.AKT.HYP{I,CHF,Z38,KUE},BIL.AKT.HYP{I,CHF,Z38,RLZ})(±0.5)</t>
  </si>
  <si>
    <t>V75=SUM(W75,X75,Y75)(±0.5)</t>
  </si>
  <si>
    <t>BIL.PAS.VKE.KOV{I,CHF,Z38,T}=SUM(BIL.PAS.VKE.KOV{I,CHF,Z38,ASI},BIL.PAS.VKE.KOV{I,CHF,Z38,KUE},BIL.PAS.VKE.KOV{I,CHF,Z38,RLZ})(±0.5)</t>
  </si>
  <si>
    <t>L76=SUM(M76,N76,O76)(±0.5)</t>
  </si>
  <si>
    <t>BIL.AKT.FKU{I,CHF,Z39,T}=SUM(BIL.AKT.FKU{I,CHF,Z39,ASI},BIL.AKT.FKU{I,CHF,Z39,KUE},BIL.AKT.FKU{I,CHF,Z39,RLZ})(±0.5)</t>
  </si>
  <si>
    <t>P76=SUM(Q76,R76,S76)(±0.5)</t>
  </si>
  <si>
    <t>BIL.AKT.HYP{I,CHF,Z39,T}=SUM(BIL.AKT.HYP{I,CHF,Z39,ASI},BIL.AKT.HYP{I,CHF,Z39,KUE},BIL.AKT.HYP{I,CHF,Z39,RLZ})(±0.5)</t>
  </si>
  <si>
    <t>V76=SUM(W76,X76,Y76)(±0.5)</t>
  </si>
  <si>
    <t>BIL.PAS.VKE.KOV{I,CHF,Z39,T}=SUM(BIL.PAS.VKE.KOV{I,CHF,Z39,ASI},BIL.PAS.VKE.KOV{I,CHF,Z39,KUE},BIL.PAS.VKE.KOV{I,CHF,Z39,RLZ})(±0.5)</t>
  </si>
  <si>
    <t>L77=SUM(M77,N77,O77)(±0.5)</t>
  </si>
  <si>
    <t>BIL.AKT.FKU{I,CHF,Z40,T}=SUM(BIL.AKT.FKU{I,CHF,Z40,ASI},BIL.AKT.FKU{I,CHF,Z40,KUE},BIL.AKT.FKU{I,CHF,Z40,RLZ})(±0.5)</t>
  </si>
  <si>
    <t>P77=SUM(Q77,R77,S77)(±0.5)</t>
  </si>
  <si>
    <t>BIL.AKT.HYP{I,CHF,Z40,T}=SUM(BIL.AKT.HYP{I,CHF,Z40,ASI},BIL.AKT.HYP{I,CHF,Z40,KUE},BIL.AKT.HYP{I,CHF,Z40,RLZ})(±0.5)</t>
  </si>
  <si>
    <t>V77=SUM(W77,X77,Y77)(±0.5)</t>
  </si>
  <si>
    <t>BIL.PAS.VKE.KOV{I,CHF,Z40,T}=SUM(BIL.PAS.VKE.KOV{I,CHF,Z40,ASI},BIL.PAS.VKE.KOV{I,CHF,Z40,KUE},BIL.PAS.VKE.KOV{I,CHF,Z40,RLZ})(±0.5)</t>
  </si>
  <si>
    <t>L78=SUM(M78,N78,O78)(±0.5)</t>
  </si>
  <si>
    <t>BIL.AKT.FKU{I,CHF,Z41,T}=SUM(BIL.AKT.FKU{I,CHF,Z41,ASI},BIL.AKT.FKU{I,CHF,Z41,KUE},BIL.AKT.FKU{I,CHF,Z41,RLZ})(±0.5)</t>
  </si>
  <si>
    <t>P78=SUM(Q78,R78,S78)(±0.5)</t>
  </si>
  <si>
    <t>BIL.AKT.HYP{I,CHF,Z41,T}=SUM(BIL.AKT.HYP{I,CHF,Z41,ASI},BIL.AKT.HYP{I,CHF,Z41,KUE},BIL.AKT.HYP{I,CHF,Z41,RLZ})(±0.5)</t>
  </si>
  <si>
    <t>V78=SUM(W78,X78,Y78)(±0.5)</t>
  </si>
  <si>
    <t>BIL.PAS.VKE.KOV{I,CHF,Z41,T}=SUM(BIL.PAS.VKE.KOV{I,CHF,Z41,ASI},BIL.PAS.VKE.KOV{I,CHF,Z41,KUE},BIL.PAS.VKE.KOV{I,CHF,Z41,RLZ})(±0.5)</t>
  </si>
  <si>
    <t>L79=SUM(M79,N79,O79)(±0.5)</t>
  </si>
  <si>
    <t>BIL.AKT.FKU{I,CHF,Z42,T}=SUM(BIL.AKT.FKU{I,CHF,Z42,ASI},BIL.AKT.FKU{I,CHF,Z42,KUE},BIL.AKT.FKU{I,CHF,Z42,RLZ})(±0.5)</t>
  </si>
  <si>
    <t>P79=SUM(Q79,R79,S79)(±0.5)</t>
  </si>
  <si>
    <t>BIL.AKT.HYP{I,CHF,Z42,T}=SUM(BIL.AKT.HYP{I,CHF,Z42,ASI},BIL.AKT.HYP{I,CHF,Z42,KUE},BIL.AKT.HYP{I,CHF,Z42,RLZ})(±0.5)</t>
  </si>
  <si>
    <t>V79=SUM(W79,X79,Y79)(±0.5)</t>
  </si>
  <si>
    <t>BIL.PAS.VKE.KOV{I,CHF,Z42,T}=SUM(BIL.PAS.VKE.KOV{I,CHF,Z42,ASI},BIL.PAS.VKE.KOV{I,CHF,Z42,KUE},BIL.PAS.VKE.KOV{I,CHF,Z42,RLZ})(±0.5)</t>
  </si>
  <si>
    <t>L80=SUM(M80,N80,O80)(±0.5)</t>
  </si>
  <si>
    <t>BIL.AKT.FKU{I,CHF,Z43,T}=SUM(BIL.AKT.FKU{I,CHF,Z43,ASI},BIL.AKT.FKU{I,CHF,Z43,KUE},BIL.AKT.FKU{I,CHF,Z43,RLZ})(±0.5)</t>
  </si>
  <si>
    <t>P80=SUM(Q80,R80,S80)(±0.5)</t>
  </si>
  <si>
    <t>BIL.AKT.HYP{I,CHF,Z43,T}=SUM(BIL.AKT.HYP{I,CHF,Z43,ASI},BIL.AKT.HYP{I,CHF,Z43,KUE},BIL.AKT.HYP{I,CHF,Z43,RLZ})(±0.5)</t>
  </si>
  <si>
    <t>V80=SUM(W80,X80,Y80)(±0.5)</t>
  </si>
  <si>
    <t>BIL.PAS.VKE.KOV{I,CHF,Z43,T}=SUM(BIL.PAS.VKE.KOV{I,CHF,Z43,ASI},BIL.PAS.VKE.KOV{I,CHF,Z43,KUE},BIL.PAS.VKE.KOV{I,CHF,Z43,RLZ})(±0.5)</t>
  </si>
  <si>
    <t>L81=SUM(M81,N81,O81)(±0.5)</t>
  </si>
  <si>
    <t>BIL.AKT.FKU{I,CHF,Z44,T}=SUM(BIL.AKT.FKU{I,CHF,Z44,ASI},BIL.AKT.FKU{I,CHF,Z44,KUE},BIL.AKT.FKU{I,CHF,Z44,RLZ})(±0.5)</t>
  </si>
  <si>
    <t>P81=SUM(Q81,R81,S81)(±0.5)</t>
  </si>
  <si>
    <t>BIL.AKT.HYP{I,CHF,Z44,T}=SUM(BIL.AKT.HYP{I,CHF,Z44,ASI},BIL.AKT.HYP{I,CHF,Z44,KUE},BIL.AKT.HYP{I,CHF,Z44,RLZ})(±0.5)</t>
  </si>
  <si>
    <t>V81=SUM(W81,X81,Y81)(±0.5)</t>
  </si>
  <si>
    <t>BIL.PAS.VKE.KOV{I,CHF,Z44,T}=SUM(BIL.PAS.VKE.KOV{I,CHF,Z44,ASI},BIL.PAS.VKE.KOV{I,CHF,Z44,KUE},BIL.PAS.VKE.KOV{I,CHF,Z44,RLZ})(±0.5)</t>
  </si>
  <si>
    <t>L82=SUM(M82,N82,O82)(±0.5)</t>
  </si>
  <si>
    <t>BIL.AKT.FKU{I,CHF,Z45,T}=SUM(BIL.AKT.FKU{I,CHF,Z45,ASI},BIL.AKT.FKU{I,CHF,Z45,KUE},BIL.AKT.FKU{I,CHF,Z45,RLZ})(±0.5)</t>
  </si>
  <si>
    <t>P82=SUM(Q82,R82,S82)(±0.5)</t>
  </si>
  <si>
    <t>BIL.AKT.HYP{I,CHF,Z45,T}=SUM(BIL.AKT.HYP{I,CHF,Z45,ASI},BIL.AKT.HYP{I,CHF,Z45,KUE},BIL.AKT.HYP{I,CHF,Z45,RLZ})(±0.5)</t>
  </si>
  <si>
    <t>V82=SUM(W82,X82,Y82)(±0.5)</t>
  </si>
  <si>
    <t>BIL.PAS.VKE.KOV{I,CHF,Z45,T}=SUM(BIL.PAS.VKE.KOV{I,CHF,Z45,ASI},BIL.PAS.VKE.KOV{I,CHF,Z45,KUE},BIL.PAS.VKE.KOV{I,CHF,Z45,RLZ})(±0.5)</t>
  </si>
  <si>
    <t>L83=SUM(M83,N83,O83)(±0.5)</t>
  </si>
  <si>
    <t>BIL.AKT.FKU{I,CHF,Z46,T}=SUM(BIL.AKT.FKU{I,CHF,Z46,ASI},BIL.AKT.FKU{I,CHF,Z46,KUE},BIL.AKT.FKU{I,CHF,Z46,RLZ})(±0.5)</t>
  </si>
  <si>
    <t>P83=SUM(Q83,R83,S83)(±0.5)</t>
  </si>
  <si>
    <t>BIL.AKT.HYP{I,CHF,Z46,T}=SUM(BIL.AKT.HYP{I,CHF,Z46,ASI},BIL.AKT.HYP{I,CHF,Z46,KUE},BIL.AKT.HYP{I,CHF,Z46,RLZ})(±0.5)</t>
  </si>
  <si>
    <t>V83=SUM(W83,X83,Y83)(±0.5)</t>
  </si>
  <si>
    <t>BIL.PAS.VKE.KOV{I,CHF,Z46,T}=SUM(BIL.PAS.VKE.KOV{I,CHF,Z46,ASI},BIL.PAS.VKE.KOV{I,CHF,Z46,KUE},BIL.PAS.VKE.KOV{I,CHF,Z46,RLZ})(±0.5)</t>
  </si>
  <si>
    <t>L84=SUM(M84,N84,O84)(±0.5)</t>
  </si>
  <si>
    <t>BIL.AKT.FKU{I,CHF,Z47,T}=SUM(BIL.AKT.FKU{I,CHF,Z47,ASI},BIL.AKT.FKU{I,CHF,Z47,KUE},BIL.AKT.FKU{I,CHF,Z47,RLZ})(±0.5)</t>
  </si>
  <si>
    <t>P84=SUM(Q84,R84,S84)(±0.5)</t>
  </si>
  <si>
    <t>BIL.AKT.HYP{I,CHF,Z47,T}=SUM(BIL.AKT.HYP{I,CHF,Z47,ASI},BIL.AKT.HYP{I,CHF,Z47,KUE},BIL.AKT.HYP{I,CHF,Z47,RLZ})(±0.5)</t>
  </si>
  <si>
    <t>V84=SUM(W84,X84,Y84)(±0.5)</t>
  </si>
  <si>
    <t>BIL.PAS.VKE.KOV{I,CHF,Z47,T}=SUM(BIL.PAS.VKE.KOV{I,CHF,Z47,ASI},BIL.PAS.VKE.KOV{I,CHF,Z47,KUE},BIL.PAS.VKE.KOV{I,CHF,Z47,RLZ})(±0.5)</t>
  </si>
  <si>
    <t>L85=SUM(M85,N85,O85)(±0.5)</t>
  </si>
  <si>
    <t>BIL.AKT.FKU{I,CHF,Z48,T}=SUM(BIL.AKT.FKU{I,CHF,Z48,ASI},BIL.AKT.FKU{I,CHF,Z48,KUE},BIL.AKT.FKU{I,CHF,Z48,RLZ})(±0.5)</t>
  </si>
  <si>
    <t>P85=SUM(Q85,R85,S85)(±0.5)</t>
  </si>
  <si>
    <t>BIL.AKT.HYP{I,CHF,Z48,T}=SUM(BIL.AKT.HYP{I,CHF,Z48,ASI},BIL.AKT.HYP{I,CHF,Z48,KUE},BIL.AKT.HYP{I,CHF,Z48,RLZ})(±0.5)</t>
  </si>
  <si>
    <t>V85=SUM(W85,X85,Y85)(±0.5)</t>
  </si>
  <si>
    <t>BIL.PAS.VKE.KOV{I,CHF,Z48,T}=SUM(BIL.PAS.VKE.KOV{I,CHF,Z48,ASI},BIL.PAS.VKE.KOV{I,CHF,Z48,KUE},BIL.PAS.VKE.KOV{I,CHF,Z48,RLZ})(±0.5)</t>
  </si>
  <si>
    <t>L86=SUM(M86,N86,O86)(±0.5)</t>
  </si>
  <si>
    <t>BIL.AKT.FKU{I,CHF,Z49,T}=SUM(BIL.AKT.FKU{I,CHF,Z49,ASI},BIL.AKT.FKU{I,CHF,Z49,KUE},BIL.AKT.FKU{I,CHF,Z49,RLZ})(±0.5)</t>
  </si>
  <si>
    <t>P86=SUM(Q86,R86,S86)(±0.5)</t>
  </si>
  <si>
    <t>BIL.AKT.HYP{I,CHF,Z49,T}=SUM(BIL.AKT.HYP{I,CHF,Z49,ASI},BIL.AKT.HYP{I,CHF,Z49,KUE},BIL.AKT.HYP{I,CHF,Z49,RLZ})(±0.5)</t>
  </si>
  <si>
    <t>V86=SUM(W86,X86,Y86)(±0.5)</t>
  </si>
  <si>
    <t>BIL.PAS.VKE.KOV{I,CHF,Z49,T}=SUM(BIL.PAS.VKE.KOV{I,CHF,Z49,ASI},BIL.PAS.VKE.KOV{I,CHF,Z49,KUE},BIL.PAS.VKE.KOV{I,CHF,Z49,RLZ})(±0.5)</t>
  </si>
  <si>
    <t>L87=SUM(M87,N87,O87)(±0.5)</t>
  </si>
  <si>
    <t>BIL.AKT.FKU{I,CHF,Z50,T}=SUM(BIL.AKT.FKU{I,CHF,Z50,ASI},BIL.AKT.FKU{I,CHF,Z50,KUE},BIL.AKT.FKU{I,CHF,Z50,RLZ})(±0.5)</t>
  </si>
  <si>
    <t>P87=SUM(Q87,R87,S87)(±0.5)</t>
  </si>
  <si>
    <t>BIL.AKT.HYP{I,CHF,Z50,T}=SUM(BIL.AKT.HYP{I,CHF,Z50,ASI},BIL.AKT.HYP{I,CHF,Z50,KUE},BIL.AKT.HYP{I,CHF,Z50,RLZ})(±0.5)</t>
  </si>
  <si>
    <t>V87=SUM(W87,X87,Y87)(±0.5)</t>
  </si>
  <si>
    <t>BIL.PAS.VKE.KOV{I,CHF,Z50,T}=SUM(BIL.PAS.VKE.KOV{I,CHF,Z50,ASI},BIL.PAS.VKE.KOV{I,CHF,Z50,KUE},BIL.PAS.VKE.KOV{I,CHF,Z50,RLZ})(±0.5)</t>
  </si>
  <si>
    <t>L88=SUM(M88,N88,O88)(±0.5)</t>
  </si>
  <si>
    <t>BIL.AKT.FKU{I,CHF,Z51,T}=SUM(BIL.AKT.FKU{I,CHF,Z51,ASI},BIL.AKT.FKU{I,CHF,Z51,KUE},BIL.AKT.FKU{I,CHF,Z51,RLZ})(±0.5)</t>
  </si>
  <si>
    <t>P88=SUM(Q88,R88,S88)(±0.5)</t>
  </si>
  <si>
    <t>BIL.AKT.HYP{I,CHF,Z51,T}=SUM(BIL.AKT.HYP{I,CHF,Z51,ASI},BIL.AKT.HYP{I,CHF,Z51,KUE},BIL.AKT.HYP{I,CHF,Z51,RLZ})(±0.5)</t>
  </si>
  <si>
    <t>V88=SUM(W88,X88,Y88)(±0.5)</t>
  </si>
  <si>
    <t>BIL.PAS.VKE.KOV{I,CHF,Z51,T}=SUM(BIL.PAS.VKE.KOV{I,CHF,Z51,ASI},BIL.PAS.VKE.KOV{I,CHF,Z51,KUE},BIL.PAS.VKE.KOV{I,CHF,Z51,RLZ})(±0.5)</t>
  </si>
  <si>
    <t>L89=SUM(M89,N89,O89)(±0.5)</t>
  </si>
  <si>
    <t>BIL.AKT.FKU{I,CHF,Z52,T}=SUM(BIL.AKT.FKU{I,CHF,Z52,ASI},BIL.AKT.FKU{I,CHF,Z52,KUE},BIL.AKT.FKU{I,CHF,Z52,RLZ})(±0.5)</t>
  </si>
  <si>
    <t>P89=SUM(Q89,R89,S89)(±0.5)</t>
  </si>
  <si>
    <t>BIL.AKT.HYP{I,CHF,Z52,T}=SUM(BIL.AKT.HYP{I,CHF,Z52,ASI},BIL.AKT.HYP{I,CHF,Z52,KUE},BIL.AKT.HYP{I,CHF,Z52,RLZ})(±0.5)</t>
  </si>
  <si>
    <t>V89=SUM(W89,X89,Y89)(±0.5)</t>
  </si>
  <si>
    <t>BIL.PAS.VKE.KOV{I,CHF,Z52,T}=SUM(BIL.PAS.VKE.KOV{I,CHF,Z52,ASI},BIL.PAS.VKE.KOV{I,CHF,Z52,KUE},BIL.PAS.VKE.KOV{I,CHF,Z52,RLZ})(±0.5)</t>
  </si>
  <si>
    <t>L90=SUM(M90,N90,O90)(±0.5)</t>
  </si>
  <si>
    <t>BIL.AKT.FKU{I,CHF,Z53,T}=SUM(BIL.AKT.FKU{I,CHF,Z53,ASI},BIL.AKT.FKU{I,CHF,Z53,KUE},BIL.AKT.FKU{I,CHF,Z53,RLZ})(±0.5)</t>
  </si>
  <si>
    <t>P90=SUM(Q90,R90,S90)(±0.5)</t>
  </si>
  <si>
    <t>BIL.AKT.HYP{I,CHF,Z53,T}=SUM(BIL.AKT.HYP{I,CHF,Z53,ASI},BIL.AKT.HYP{I,CHF,Z53,KUE},BIL.AKT.HYP{I,CHF,Z53,RLZ})(±0.5)</t>
  </si>
  <si>
    <t>V90=SUM(W90,X90,Y90)(±0.5)</t>
  </si>
  <si>
    <t>BIL.PAS.VKE.KOV{I,CHF,Z53,T}=SUM(BIL.PAS.VKE.KOV{I,CHF,Z53,ASI},BIL.PAS.VKE.KOV{I,CHF,Z53,KUE},BIL.PAS.VKE.KOV{I,CHF,Z53,RLZ})(±0.5)</t>
  </si>
  <si>
    <t>L91=SUM(M91,N91,O91)(±0.5)</t>
  </si>
  <si>
    <t>BIL.AKT.FKU{I,CHF,Z54,T}=SUM(BIL.AKT.FKU{I,CHF,Z54,ASI},BIL.AKT.FKU{I,CHF,Z54,KUE},BIL.AKT.FKU{I,CHF,Z54,RLZ})(±0.5)</t>
  </si>
  <si>
    <t>P91=SUM(Q91,R91,S91)(±0.5)</t>
  </si>
  <si>
    <t>BIL.AKT.HYP{I,CHF,Z54,T}=SUM(BIL.AKT.HYP{I,CHF,Z54,ASI},BIL.AKT.HYP{I,CHF,Z54,KUE},BIL.AKT.HYP{I,CHF,Z54,RLZ})(±0.5)</t>
  </si>
  <si>
    <t>V91=SUM(W91,X91,Y91)(±0.5)</t>
  </si>
  <si>
    <t>BIL.PAS.VKE.KOV{I,CHF,Z54,T}=SUM(BIL.PAS.VKE.KOV{I,CHF,Z54,ASI},BIL.PAS.VKE.KOV{I,CHF,Z54,KUE},BIL.PAS.VKE.KOV{I,CHF,Z54,RLZ})(±0.5)</t>
  </si>
  <si>
    <t>L92=SUM(M92,N92,O92)(±0.5)</t>
  </si>
  <si>
    <t>BIL.AKT.FKU{I,CHF,Z55,T}=SUM(BIL.AKT.FKU{I,CHF,Z55,ASI},BIL.AKT.FKU{I,CHF,Z55,KUE},BIL.AKT.FKU{I,CHF,Z55,RLZ})(±0.5)</t>
  </si>
  <si>
    <t>P92=SUM(Q92,R92,S92)(±0.5)</t>
  </si>
  <si>
    <t>BIL.AKT.HYP{I,CHF,Z55,T}=SUM(BIL.AKT.HYP{I,CHF,Z55,ASI},BIL.AKT.HYP{I,CHF,Z55,KUE},BIL.AKT.HYP{I,CHF,Z55,RLZ})(±0.5)</t>
  </si>
  <si>
    <t>V92=SUM(W92,X92,Y92)(±0.5)</t>
  </si>
  <si>
    <t>BIL.PAS.VKE.KOV{I,CHF,Z55,T}=SUM(BIL.PAS.VKE.KOV{I,CHF,Z55,ASI},BIL.PAS.VKE.KOV{I,CHF,Z55,KUE},BIL.PAS.VKE.KOV{I,CHF,Z55,RLZ})(±0.5)</t>
  </si>
  <si>
    <t>L93=SUM(M93,N93,O93)(±0.5)</t>
  </si>
  <si>
    <t>BIL.AKT.FKU{I,CHF,Z56,T}=SUM(BIL.AKT.FKU{I,CHF,Z56,ASI},BIL.AKT.FKU{I,CHF,Z56,KUE},BIL.AKT.FKU{I,CHF,Z56,RLZ})(±0.5)</t>
  </si>
  <si>
    <t>P93=SUM(Q93,R93,S93)(±0.5)</t>
  </si>
  <si>
    <t>BIL.AKT.HYP{I,CHF,Z56,T}=SUM(BIL.AKT.HYP{I,CHF,Z56,ASI},BIL.AKT.HYP{I,CHF,Z56,KUE},BIL.AKT.HYP{I,CHF,Z56,RLZ})(±0.5)</t>
  </si>
  <si>
    <t>V93=SUM(W93,X93,Y93)(±0.5)</t>
  </si>
  <si>
    <t>BIL.PAS.VKE.KOV{I,CHF,Z56,T}=SUM(BIL.PAS.VKE.KOV{I,CHF,Z56,ASI},BIL.PAS.VKE.KOV{I,CHF,Z56,KUE},BIL.PAS.VKE.KOV{I,CHF,Z56,RLZ})(±0.5)</t>
  </si>
  <si>
    <t>L94=SUM(M94,N94,O94)(±0.5)</t>
  </si>
  <si>
    <t>BIL.AKT.FKU{I,CHF,Z57,T}=SUM(BIL.AKT.FKU{I,CHF,Z57,ASI},BIL.AKT.FKU{I,CHF,Z57,KUE},BIL.AKT.FKU{I,CHF,Z57,RLZ})(±0.5)</t>
  </si>
  <si>
    <t>P94=SUM(Q94,R94,S94)(±0.5)</t>
  </si>
  <si>
    <t>BIL.AKT.HYP{I,CHF,Z57,T}=SUM(BIL.AKT.HYP{I,CHF,Z57,ASI},BIL.AKT.HYP{I,CHF,Z57,KUE},BIL.AKT.HYP{I,CHF,Z57,RLZ})(±0.5)</t>
  </si>
  <si>
    <t>V94=SUM(W94,X94,Y94)(±0.5)</t>
  </si>
  <si>
    <t>BIL.PAS.VKE.KOV{I,CHF,Z57,T}=SUM(BIL.PAS.VKE.KOV{I,CHF,Z57,ASI},BIL.PAS.VKE.KOV{I,CHF,Z57,KUE},BIL.PAS.VKE.KOV{I,CHF,Z57,RLZ})(±0.5)</t>
  </si>
  <si>
    <t>L95=SUM(M95,N95,O95)(±0.5)</t>
  </si>
  <si>
    <t>BIL.AKT.FKU{I,CHF,Z58,T}=SUM(BIL.AKT.FKU{I,CHF,Z58,ASI},BIL.AKT.FKU{I,CHF,Z58,KUE},BIL.AKT.FKU{I,CHF,Z58,RLZ})(±0.5)</t>
  </si>
  <si>
    <t>P95=SUM(Q95,R95,S95)(±0.5)</t>
  </si>
  <si>
    <t>BIL.AKT.HYP{I,CHF,Z58,T}=SUM(BIL.AKT.HYP{I,CHF,Z58,ASI},BIL.AKT.HYP{I,CHF,Z58,KUE},BIL.AKT.HYP{I,CHF,Z58,RLZ})(±0.5)</t>
  </si>
  <si>
    <t>V95=SUM(W95,X95,Y95)(±0.5)</t>
  </si>
  <si>
    <t>BIL.PAS.VKE.KOV{I,CHF,Z58,T}=SUM(BIL.PAS.VKE.KOV{I,CHF,Z58,ASI},BIL.PAS.VKE.KOV{I,CHF,Z58,KUE},BIL.PAS.VKE.KOV{I,CHF,Z58,RLZ})(±0.5)</t>
  </si>
  <si>
    <t>L96=SUM(M96,N96,O96)(±0.5)</t>
  </si>
  <si>
    <t>BIL.AKT.FKU{I,CHF,Z59,T}=SUM(BIL.AKT.FKU{I,CHF,Z59,ASI},BIL.AKT.FKU{I,CHF,Z59,KUE},BIL.AKT.FKU{I,CHF,Z59,RLZ})(±0.5)</t>
  </si>
  <si>
    <t>P96=SUM(Q96,R96,S96)(±0.5)</t>
  </si>
  <si>
    <t>BIL.AKT.HYP{I,CHF,Z59,T}=SUM(BIL.AKT.HYP{I,CHF,Z59,ASI},BIL.AKT.HYP{I,CHF,Z59,KUE},BIL.AKT.HYP{I,CHF,Z59,RLZ})(±0.5)</t>
  </si>
  <si>
    <t>V96=SUM(W96,X96,Y96)(±0.5)</t>
  </si>
  <si>
    <t>BIL.PAS.VKE.KOV{I,CHF,Z59,T}=SUM(BIL.PAS.VKE.KOV{I,CHF,Z59,ASI},BIL.PAS.VKE.KOV{I,CHF,Z59,KUE},BIL.PAS.VKE.KOV{I,CHF,Z59,RLZ})(±0.5)</t>
  </si>
  <si>
    <t>L97=SUM(M97,N97,O97)(±0.5)</t>
  </si>
  <si>
    <t>BIL.AKT.FKU{I,CHF,Z60,T}=SUM(BIL.AKT.FKU{I,CHF,Z60,ASI},BIL.AKT.FKU{I,CHF,Z60,KUE},BIL.AKT.FKU{I,CHF,Z60,RLZ})(±0.5)</t>
  </si>
  <si>
    <t>P97=SUM(Q97,R97,S97)(±0.5)</t>
  </si>
  <si>
    <t>BIL.AKT.HYP{I,CHF,Z60,T}=SUM(BIL.AKT.HYP{I,CHF,Z60,ASI},BIL.AKT.HYP{I,CHF,Z60,KUE},BIL.AKT.HYP{I,CHF,Z60,RLZ})(±0.5)</t>
  </si>
  <si>
    <t>V97=SUM(W97,X97,Y97)(±0.5)</t>
  </si>
  <si>
    <t>BIL.PAS.VKE.KOV{I,CHF,Z60,T}=SUM(BIL.PAS.VKE.KOV{I,CHF,Z60,ASI},BIL.PAS.VKE.KOV{I,CHF,Z60,KUE},BIL.PAS.VKE.KOV{I,CHF,Z60,RLZ})(±0.5)</t>
  </si>
  <si>
    <t>L98=SUM(M98,N98,O98)(±0.5)</t>
  </si>
  <si>
    <t>BIL.AKT.FKU{I,CHF,Z61,T}=SUM(BIL.AKT.FKU{I,CHF,Z61,ASI},BIL.AKT.FKU{I,CHF,Z61,KUE},BIL.AKT.FKU{I,CHF,Z61,RLZ})(±0.5)</t>
  </si>
  <si>
    <t>P98=SUM(Q98,R98,S98)(±0.5)</t>
  </si>
  <si>
    <t>BIL.AKT.HYP{I,CHF,Z61,T}=SUM(BIL.AKT.HYP{I,CHF,Z61,ASI},BIL.AKT.HYP{I,CHF,Z61,KUE},BIL.AKT.HYP{I,CHF,Z61,RLZ})(±0.5)</t>
  </si>
  <si>
    <t>V98=SUM(W98,X98,Y98)(±0.5)</t>
  </si>
  <si>
    <t>BIL.PAS.VKE.KOV{I,CHF,Z61,T}=SUM(BIL.PAS.VKE.KOV{I,CHF,Z61,ASI},BIL.PAS.VKE.KOV{I,CHF,Z61,KUE},BIL.PAS.VKE.KOV{I,CHF,Z61,RLZ})(±0.5)</t>
  </si>
  <si>
    <t>L99=SUM(M99,N99,O99)(±0.5)</t>
  </si>
  <si>
    <t>BIL.AKT.FKU{I,CHF,Z62,T}=SUM(BIL.AKT.FKU{I,CHF,Z62,ASI},BIL.AKT.FKU{I,CHF,Z62,KUE},BIL.AKT.FKU{I,CHF,Z62,RLZ})(±0.5)</t>
  </si>
  <si>
    <t>P99=SUM(Q99,R99,S99)(±0.5)</t>
  </si>
  <si>
    <t>BIL.AKT.HYP{I,CHF,Z62,T}=SUM(BIL.AKT.HYP{I,CHF,Z62,ASI},BIL.AKT.HYP{I,CHF,Z62,KUE},BIL.AKT.HYP{I,CHF,Z62,RLZ})(±0.5)</t>
  </si>
  <si>
    <t>V99=SUM(W99,X99,Y99)(±0.5)</t>
  </si>
  <si>
    <t>BIL.PAS.VKE.KOV{I,CHF,Z62,T}=SUM(BIL.PAS.VKE.KOV{I,CHF,Z62,ASI},BIL.PAS.VKE.KOV{I,CHF,Z62,KUE},BIL.PAS.VKE.KOV{I,CHF,Z62,RLZ})(±0.5)</t>
  </si>
  <si>
    <t>L100=SUM(M100,N100,O100)(±0.5)</t>
  </si>
  <si>
    <t>BIL.AKT.FKU{I,CHF,Z63,T}=SUM(BIL.AKT.FKU{I,CHF,Z63,ASI},BIL.AKT.FKU{I,CHF,Z63,KUE},BIL.AKT.FKU{I,CHF,Z63,RLZ})(±0.5)</t>
  </si>
  <si>
    <t>P100=SUM(Q100,R100,S100)(±0.5)</t>
  </si>
  <si>
    <t>BIL.AKT.HYP{I,CHF,Z63,T}=SUM(BIL.AKT.HYP{I,CHF,Z63,ASI},BIL.AKT.HYP{I,CHF,Z63,KUE},BIL.AKT.HYP{I,CHF,Z63,RLZ})(±0.5)</t>
  </si>
  <si>
    <t>V100=SUM(W100,X100,Y100)(±0.5)</t>
  </si>
  <si>
    <t>BIL.PAS.VKE.KOV{I,CHF,Z63,T}=SUM(BIL.PAS.VKE.KOV{I,CHF,Z63,ASI},BIL.PAS.VKE.KOV{I,CHF,Z63,KUE},BIL.PAS.VKE.KOV{I,CHF,Z63,RLZ})(±0.5)</t>
  </si>
  <si>
    <t>L101=SUM(M101,N101,O101)(±0.5)</t>
  </si>
  <si>
    <t>BIL.AKT.FKU{I,CHF,Z64,T}=SUM(BIL.AKT.FKU{I,CHF,Z64,ASI},BIL.AKT.FKU{I,CHF,Z64,KUE},BIL.AKT.FKU{I,CHF,Z64,RLZ})(±0.5)</t>
  </si>
  <si>
    <t>P101=SUM(Q101,R101,S101)(±0.5)</t>
  </si>
  <si>
    <t>BIL.AKT.HYP{I,CHF,Z64,T}=SUM(BIL.AKT.HYP{I,CHF,Z64,ASI},BIL.AKT.HYP{I,CHF,Z64,KUE},BIL.AKT.HYP{I,CHF,Z64,RLZ})(±0.5)</t>
  </si>
  <si>
    <t>V101=SUM(W101,X101,Y101)(±0.5)</t>
  </si>
  <si>
    <t>BIL.PAS.VKE.KOV{I,CHF,Z64,T}=SUM(BIL.PAS.VKE.KOV{I,CHF,Z64,ASI},BIL.PAS.VKE.KOV{I,CHF,Z64,KUE},BIL.PAS.VKE.KOV{I,CHF,Z64,RLZ})(±0.5)</t>
  </si>
  <si>
    <t>L102=SUM(M102,N102,O102)(±0.5)</t>
  </si>
  <si>
    <t>BIL.AKT.FKU{I,CHF,Z65,T}=SUM(BIL.AKT.FKU{I,CHF,Z65,ASI},BIL.AKT.FKU{I,CHF,Z65,KUE},BIL.AKT.FKU{I,CHF,Z65,RLZ})(±0.5)</t>
  </si>
  <si>
    <t>P102=SUM(Q102,R102,S102)(±0.5)</t>
  </si>
  <si>
    <t>BIL.AKT.HYP{I,CHF,Z65,T}=SUM(BIL.AKT.HYP{I,CHF,Z65,ASI},BIL.AKT.HYP{I,CHF,Z65,KUE},BIL.AKT.HYP{I,CHF,Z65,RLZ})(±0.5)</t>
  </si>
  <si>
    <t>V102=SUM(W102,X102,Y102)(±0.5)</t>
  </si>
  <si>
    <t>BIL.PAS.VKE.KOV{I,CHF,Z65,T}=SUM(BIL.PAS.VKE.KOV{I,CHF,Z65,ASI},BIL.PAS.VKE.KOV{I,CHF,Z65,KUE},BIL.PAS.VKE.KOV{I,CHF,Z65,RLZ})(±0.5)</t>
  </si>
  <si>
    <t>L103=SUM(M103,N103,O103)(±0.5)</t>
  </si>
  <si>
    <t>BIL.AKT.FKU{I,CHF,Z66,T}=SUM(BIL.AKT.FKU{I,CHF,Z66,ASI},BIL.AKT.FKU{I,CHF,Z66,KUE},BIL.AKT.FKU{I,CHF,Z66,RLZ})(±0.5)</t>
  </si>
  <si>
    <t>P103=SUM(Q103,R103,S103)(±0.5)</t>
  </si>
  <si>
    <t>BIL.AKT.HYP{I,CHF,Z66,T}=SUM(BIL.AKT.HYP{I,CHF,Z66,ASI},BIL.AKT.HYP{I,CHF,Z66,KUE},BIL.AKT.HYP{I,CHF,Z66,RLZ})(±0.5)</t>
  </si>
  <si>
    <t>V103=SUM(W103,X103,Y103)(±0.5)</t>
  </si>
  <si>
    <t>BIL.PAS.VKE.KOV{I,CHF,Z66,T}=SUM(BIL.PAS.VKE.KOV{I,CHF,Z66,ASI},BIL.PAS.VKE.KOV{I,CHF,Z66,KUE},BIL.PAS.VKE.KOV{I,CHF,Z66,RLZ})(±0.5)</t>
  </si>
  <si>
    <t>L104=SUM(M104,N104,O104)(±0.5)</t>
  </si>
  <si>
    <t>BIL.AKT.FKU{I,CHF,T,T}=SUM(BIL.AKT.FKU{I,CHF,T,ASI},BIL.AKT.FKU{I,CHF,T,KUE},BIL.AKT.FKU{I,CHF,T,RLZ})(±0.5)</t>
  </si>
  <si>
    <t>P104=SUM(Q104,R104,S104)(±0.5)</t>
  </si>
  <si>
    <t>BIL.AKT.HYP{I,CHF,T,T}=SUM(BIL.AKT.HYP{I,CHF,T,ASI},BIL.AKT.HYP{I,CHF,T,KUE},BIL.AKT.HYP{I,CHF,T,RLZ})(±0.5)</t>
  </si>
  <si>
    <t>V104=SUM(W104,X104,Y104)(±0.5)</t>
  </si>
  <si>
    <t>BIL.PAS.VKE.KOV{I,CHF,T,T}=SUM(BIL.PAS.VKE.KOV{I,CHF,T,ASI},BIL.PAS.VKE.KOV{I,CHF,T,KUE},BIL.PAS.VKE.KOV{I,CHF,T,RLZ})(±0.5)</t>
  </si>
  <si>
    <t>JAHR_UEA_PAS.K001</t>
  </si>
  <si>
    <t>Total Verpflichtungen aus Kundeneinlagen</t>
  </si>
  <si>
    <t>U22=SUM(Z22,V22)(±0.5)</t>
  </si>
  <si>
    <t>BIL.PAS.VKE{I,CHF,M01}=SUM(BIL.PAS.VKE.GVG{I,CHF,M01},BIL.PAS.VKE.KOV{I,CHF,M01,T})(±0.5)</t>
  </si>
  <si>
    <t>U23=SUM(Z23,V23)(±0.5)</t>
  </si>
  <si>
    <t>BIL.PAS.VKE{I,CHF,M02}=SUM(BIL.PAS.VKE.GVG{I,CHF,M02},BIL.PAS.VKE.KOV{I,CHF,M02,T})(±0.5)</t>
  </si>
  <si>
    <t>U24=SUM(Z24,V24)(±0.5)</t>
  </si>
  <si>
    <t>BIL.PAS.VKE{I,CHF,M03}=SUM(BIL.PAS.VKE.GVG{I,CHF,M03},BIL.PAS.VKE.KOV{I,CHF,M03,T})(±0.5)</t>
  </si>
  <si>
    <t>U25=SUM(Z25,V25)(±0.5)</t>
  </si>
  <si>
    <t>BIL.PAS.VKE{I,CHF,M04}=SUM(BIL.PAS.VKE.GVG{I,CHF,M04},BIL.PAS.VKE.KOV{I,CHF,M04,T})(±0.5)</t>
  </si>
  <si>
    <t>U26=SUM(Z26,V26)(±0.5)</t>
  </si>
  <si>
    <t>BIL.PAS.VKE{I,CHF,M05}=SUM(BIL.PAS.VKE.GVG{I,CHF,M05},BIL.PAS.VKE.KOV{I,CHF,M05,T})(±0.5)</t>
  </si>
  <si>
    <t>U27=SUM(Z27,V27)(±0.5)</t>
  </si>
  <si>
    <t>BIL.PAS.VKE{I,CHF,M06}=SUM(BIL.PAS.VKE.GVG{I,CHF,M06},BIL.PAS.VKE.KOV{I,CHF,M06,T})(±0.5)</t>
  </si>
  <si>
    <t>U28=SUM(Z28,V28)(±0.5)</t>
  </si>
  <si>
    <t>BIL.PAS.VKE{I,CHF,M07}=SUM(BIL.PAS.VKE.GVG{I,CHF,M07},BIL.PAS.VKE.KOV{I,CHF,M07,T})(±0.5)</t>
  </si>
  <si>
    <t>U29=SUM(Z29,V29)(±0.5)</t>
  </si>
  <si>
    <t>BIL.PAS.VKE{I,CHF,M08}=SUM(BIL.PAS.VKE.GVG{I,CHF,M08},BIL.PAS.VKE.KOV{I,CHF,M08,T})(±0.5)</t>
  </si>
  <si>
    <t>U30=SUM(Z30,V30)(±0.5)</t>
  </si>
  <si>
    <t>BIL.PAS.VKE{I,CHF,M09}=SUM(BIL.PAS.VKE.GVG{I,CHF,M09},BIL.PAS.VKE.KOV{I,CHF,M09,T})(±0.5)</t>
  </si>
  <si>
    <t>U31=SUM(Z31,V31)(±0.5)</t>
  </si>
  <si>
    <t>BIL.PAS.VKE{I,CHF,M10}=SUM(BIL.PAS.VKE.GVG{I,CHF,M10},BIL.PAS.VKE.KOV{I,CHF,M10,T})(±0.5)</t>
  </si>
  <si>
    <t>U32=SUM(Z32,V32)(±0.5)</t>
  </si>
  <si>
    <t>BIL.PAS.VKE{I,CHF,M11}=SUM(BIL.PAS.VKE.GVG{I,CHF,M11},BIL.PAS.VKE.KOV{I,CHF,M11,T})(±0.5)</t>
  </si>
  <si>
    <t>U33=SUM(Z33,V33)(±0.5)</t>
  </si>
  <si>
    <t>BIL.PAS.VKE{I,CHF,M12}=SUM(BIL.PAS.VKE.GVG{I,CHF,M12},BIL.PAS.VKE.KOV{I,CHF,M12,T})(±0.5)</t>
  </si>
  <si>
    <t>U34=SUM(Z34,V34)(±0.5)</t>
  </si>
  <si>
    <t>BIL.PAS.VKE{I,CHF,M13}=SUM(BIL.PAS.VKE.GVG{I,CHF,M13},BIL.PAS.VKE.KOV{I,CHF,M13,T})(±0.5)</t>
  </si>
  <si>
    <t>U35=SUM(Z35,V35)(±0.5)</t>
  </si>
  <si>
    <t>BIL.PAS.VKE{I,CHF,M14}=SUM(BIL.PAS.VKE.GVG{I,CHF,M14},BIL.PAS.VKE.KOV{I,CHF,M14,T})(±0.5)</t>
  </si>
  <si>
    <t>U36=SUM(Z36,V36)(±0.5)</t>
  </si>
  <si>
    <t>BIL.PAS.VKE{I,CHF,M15}=SUM(BIL.PAS.VKE.GVG{I,CHF,M15},BIL.PAS.VKE.KOV{I,CHF,M15,T})(±0.5)</t>
  </si>
  <si>
    <t>U37=SUM(Z37,V37)(±0.5)</t>
  </si>
  <si>
    <t>BIL.PAS.VKE{I,CHF,M16}=SUM(BIL.PAS.VKE.GVG{I,CHF,M16},BIL.PAS.VKE.KOV{I,CHF,M16,T})(±0.5)</t>
  </si>
  <si>
    <t>U38=SUM(Z38,V38)(±0.5)</t>
  </si>
  <si>
    <t>BIL.PAS.VKE{I,CHF,M17}=SUM(BIL.PAS.VKE.GVG{I,CHF,M17},BIL.PAS.VKE.KOV{I,CHF,M17,T})(±0.5)</t>
  </si>
  <si>
    <t>U39=SUM(Z39,V39)(±0.5)</t>
  </si>
  <si>
    <t>BIL.PAS.VKE{I,CHF,Z02}=SUM(BIL.PAS.VKE.GVG{I,CHF,Z02},BIL.PAS.VKE.KOV{I,CHF,Z02,T})(±0.5)</t>
  </si>
  <si>
    <t>U40=SUM(Z40,V40)(±0.5)</t>
  </si>
  <si>
    <t>BIL.PAS.VKE{I,CHF,Z03}=SUM(BIL.PAS.VKE.GVG{I,CHF,Z03},BIL.PAS.VKE.KOV{I,CHF,Z03,T})(±0.5)</t>
  </si>
  <si>
    <t>U41=SUM(Z41,V41)(±0.5)</t>
  </si>
  <si>
    <t>BIL.PAS.VKE{I,CHF,Z04}=SUM(BIL.PAS.VKE.GVG{I,CHF,Z04},BIL.PAS.VKE.KOV{I,CHF,Z04,T})(±0.5)</t>
  </si>
  <si>
    <t>U42=SUM(Z42,V42)(±0.5)</t>
  </si>
  <si>
    <t>BIL.PAS.VKE{I,CHF,Z05}=SUM(BIL.PAS.VKE.GVG{I,CHF,Z05},BIL.PAS.VKE.KOV{I,CHF,Z05,T})(±0.5)</t>
  </si>
  <si>
    <t>U43=SUM(Z43,V43)(±0.5)</t>
  </si>
  <si>
    <t>BIL.PAS.VKE{I,CHF,Z06}=SUM(BIL.PAS.VKE.GVG{I,CHF,Z06},BIL.PAS.VKE.KOV{I,CHF,Z06,T})(±0.5)</t>
  </si>
  <si>
    <t>U44=SUM(Z44,V44)(±0.5)</t>
  </si>
  <si>
    <t>BIL.PAS.VKE{I,CHF,Z07}=SUM(BIL.PAS.VKE.GVG{I,CHF,Z07},BIL.PAS.VKE.KOV{I,CHF,Z07,T})(±0.5)</t>
  </si>
  <si>
    <t>U45=SUM(Z45,V45)(±0.5)</t>
  </si>
  <si>
    <t>BIL.PAS.VKE{I,CHF,Z08}=SUM(BIL.PAS.VKE.GVG{I,CHF,Z08},BIL.PAS.VKE.KOV{I,CHF,Z08,T})(±0.5)</t>
  </si>
  <si>
    <t>U46=SUM(Z46,V46)(±0.5)</t>
  </si>
  <si>
    <t>BIL.PAS.VKE{I,CHF,Z09}=SUM(BIL.PAS.VKE.GVG{I,CHF,Z09},BIL.PAS.VKE.KOV{I,CHF,Z09,T})(±0.5)</t>
  </si>
  <si>
    <t>U47=SUM(Z47,V47)(±0.5)</t>
  </si>
  <si>
    <t>BIL.PAS.VKE{I,CHF,Z10}=SUM(BIL.PAS.VKE.GVG{I,CHF,Z10},BIL.PAS.VKE.KOV{I,CHF,Z10,T})(±0.5)</t>
  </si>
  <si>
    <t>U48=SUM(Z48,V48)(±0.5)</t>
  </si>
  <si>
    <t>BIL.PAS.VKE{I,CHF,Z11}=SUM(BIL.PAS.VKE.GVG{I,CHF,Z11},BIL.PAS.VKE.KOV{I,CHF,Z11,T})(±0.5)</t>
  </si>
  <si>
    <t>U49=SUM(Z49,V49)(±0.5)</t>
  </si>
  <si>
    <t>BIL.PAS.VKE{I,CHF,Z12}=SUM(BIL.PAS.VKE.GVG{I,CHF,Z12},BIL.PAS.VKE.KOV{I,CHF,Z12,T})(±0.5)</t>
  </si>
  <si>
    <t>U50=SUM(Z50,V50)(±0.5)</t>
  </si>
  <si>
    <t>BIL.PAS.VKE{I,CHF,Z13}=SUM(BIL.PAS.VKE.GVG{I,CHF,Z13},BIL.PAS.VKE.KOV{I,CHF,Z13,T})(±0.5)</t>
  </si>
  <si>
    <t>U51=SUM(Z51,V51)(±0.5)</t>
  </si>
  <si>
    <t>BIL.PAS.VKE{I,CHF,Z14}=SUM(BIL.PAS.VKE.GVG{I,CHF,Z14},BIL.PAS.VKE.KOV{I,CHF,Z14,T})(±0.5)</t>
  </si>
  <si>
    <t>U52=SUM(Z52,V52)(±0.5)</t>
  </si>
  <si>
    <t>BIL.PAS.VKE{I,CHF,Z15}=SUM(BIL.PAS.VKE.GVG{I,CHF,Z15},BIL.PAS.VKE.KOV{I,CHF,Z15,T})(±0.5)</t>
  </si>
  <si>
    <t>U53=SUM(Z53,V53)(±0.5)</t>
  </si>
  <si>
    <t>BIL.PAS.VKE{I,CHF,Z16}=SUM(BIL.PAS.VKE.GVG{I,CHF,Z16},BIL.PAS.VKE.KOV{I,CHF,Z16,T})(±0.5)</t>
  </si>
  <si>
    <t>U54=SUM(Z54,V54)(±0.5)</t>
  </si>
  <si>
    <t>BIL.PAS.VKE{I,CHF,Z17}=SUM(BIL.PAS.VKE.GVG{I,CHF,Z17},BIL.PAS.VKE.KOV{I,CHF,Z17,T})(±0.5)</t>
  </si>
  <si>
    <t>U55=SUM(Z55,V55)(±0.5)</t>
  </si>
  <si>
    <t>BIL.PAS.VKE{I,CHF,Z18}=SUM(BIL.PAS.VKE.GVG{I,CHF,Z18},BIL.PAS.VKE.KOV{I,CHF,Z18,T})(±0.5)</t>
  </si>
  <si>
    <t>U56=SUM(Z56,V56)(±0.5)</t>
  </si>
  <si>
    <t>BIL.PAS.VKE{I,CHF,Z19}=SUM(BIL.PAS.VKE.GVG{I,CHF,Z19},BIL.PAS.VKE.KOV{I,CHF,Z19,T})(±0.5)</t>
  </si>
  <si>
    <t>U57=SUM(Z57,V57)(±0.5)</t>
  </si>
  <si>
    <t>BIL.PAS.VKE{I,CHF,Z20}=SUM(BIL.PAS.VKE.GVG{I,CHF,Z20},BIL.PAS.VKE.KOV{I,CHF,Z20,T})(±0.5)</t>
  </si>
  <si>
    <t>U58=SUM(Z58,V58)(±0.5)</t>
  </si>
  <si>
    <t>BIL.PAS.VKE{I,CHF,Z21}=SUM(BIL.PAS.VKE.GVG{I,CHF,Z21},BIL.PAS.VKE.KOV{I,CHF,Z21,T})(±0.5)</t>
  </si>
  <si>
    <t>U59=SUM(Z59,V59)(±0.5)</t>
  </si>
  <si>
    <t>BIL.PAS.VKE{I,CHF,Z22}=SUM(BIL.PAS.VKE.GVG{I,CHF,Z22},BIL.PAS.VKE.KOV{I,CHF,Z22,T})(±0.5)</t>
  </si>
  <si>
    <t>U60=SUM(Z60,V60)(±0.5)</t>
  </si>
  <si>
    <t>BIL.PAS.VKE{I,CHF,Z23}=SUM(BIL.PAS.VKE.GVG{I,CHF,Z23},BIL.PAS.VKE.KOV{I,CHF,Z23,T})(±0.5)</t>
  </si>
  <si>
    <t>U61=SUM(Z61,V61)(±0.5)</t>
  </si>
  <si>
    <t>BIL.PAS.VKE{I,CHF,Z24}=SUM(BIL.PAS.VKE.GVG{I,CHF,Z24},BIL.PAS.VKE.KOV{I,CHF,Z24,T})(±0.5)</t>
  </si>
  <si>
    <t>U62=SUM(Z62,V62)(±0.5)</t>
  </si>
  <si>
    <t>BIL.PAS.VKE{I,CHF,Z25}=SUM(BIL.PAS.VKE.GVG{I,CHF,Z25},BIL.PAS.VKE.KOV{I,CHF,Z25,T})(±0.5)</t>
  </si>
  <si>
    <t>U63=SUM(Z63,V63)(±0.5)</t>
  </si>
  <si>
    <t>BIL.PAS.VKE{I,CHF,Z26}=SUM(BIL.PAS.VKE.GVG{I,CHF,Z26},BIL.PAS.VKE.KOV{I,CHF,Z26,T})(±0.5)</t>
  </si>
  <si>
    <t>U64=SUM(Z64,V64)(±0.5)</t>
  </si>
  <si>
    <t>BIL.PAS.VKE{I,CHF,Z27}=SUM(BIL.PAS.VKE.GVG{I,CHF,Z27},BIL.PAS.VKE.KOV{I,CHF,Z27,T})(±0.5)</t>
  </si>
  <si>
    <t>U65=SUM(Z65,V65)(±0.5)</t>
  </si>
  <si>
    <t>BIL.PAS.VKE{I,CHF,Z28}=SUM(BIL.PAS.VKE.GVG{I,CHF,Z28},BIL.PAS.VKE.KOV{I,CHF,Z28,T})(±0.5)</t>
  </si>
  <si>
    <t>U66=SUM(Z66,V66)(±0.5)</t>
  </si>
  <si>
    <t>BIL.PAS.VKE{I,CHF,Z29}=SUM(BIL.PAS.VKE.GVG{I,CHF,Z29},BIL.PAS.VKE.KOV{I,CHF,Z29,T})(±0.5)</t>
  </si>
  <si>
    <t>U67=SUM(Z67,V67)(±0.5)</t>
  </si>
  <si>
    <t>BIL.PAS.VKE{I,CHF,Z30}=SUM(BIL.PAS.VKE.GVG{I,CHF,Z30},BIL.PAS.VKE.KOV{I,CHF,Z30,T})(±0.5)</t>
  </si>
  <si>
    <t>U68=SUM(Z68,V68)(±0.5)</t>
  </si>
  <si>
    <t>BIL.PAS.VKE{I,CHF,Z31}=SUM(BIL.PAS.VKE.GVG{I,CHF,Z31},BIL.PAS.VKE.KOV{I,CHF,Z31,T})(±0.5)</t>
  </si>
  <si>
    <t>U69=SUM(Z69,V69)(±0.5)</t>
  </si>
  <si>
    <t>BIL.PAS.VKE{I,CHF,Z32}=SUM(BIL.PAS.VKE.GVG{I,CHF,Z32},BIL.PAS.VKE.KOV{I,CHF,Z32,T})(±0.5)</t>
  </si>
  <si>
    <t>U70=SUM(Z70,V70)(±0.5)</t>
  </si>
  <si>
    <t>BIL.PAS.VKE{I,CHF,Z33}=SUM(BIL.PAS.VKE.GVG{I,CHF,Z33},BIL.PAS.VKE.KOV{I,CHF,Z33,T})(±0.5)</t>
  </si>
  <si>
    <t>U71=SUM(Z71,V71)(±0.5)</t>
  </si>
  <si>
    <t>BIL.PAS.VKE{I,CHF,Z34}=SUM(BIL.PAS.VKE.GVG{I,CHF,Z34},BIL.PAS.VKE.KOV{I,CHF,Z34,T})(±0.5)</t>
  </si>
  <si>
    <t>U72=SUM(Z72,V72)(±0.5)</t>
  </si>
  <si>
    <t>BIL.PAS.VKE{I,CHF,Z35}=SUM(BIL.PAS.VKE.GVG{I,CHF,Z35},BIL.PAS.VKE.KOV{I,CHF,Z35,T})(±0.5)</t>
  </si>
  <si>
    <t>U73=SUM(Z73,V73)(±0.5)</t>
  </si>
  <si>
    <t>BIL.PAS.VKE{I,CHF,Z36}=SUM(BIL.PAS.VKE.GVG{I,CHF,Z36},BIL.PAS.VKE.KOV{I,CHF,Z36,T})(±0.5)</t>
  </si>
  <si>
    <t>U74=SUM(Z74,V74)(±0.5)</t>
  </si>
  <si>
    <t>BIL.PAS.VKE{I,CHF,Z37}=SUM(BIL.PAS.VKE.GVG{I,CHF,Z37},BIL.PAS.VKE.KOV{I,CHF,Z37,T})(±0.5)</t>
  </si>
  <si>
    <t>U75=SUM(Z75,V75)(±0.5)</t>
  </si>
  <si>
    <t>BIL.PAS.VKE{I,CHF,Z38}=SUM(BIL.PAS.VKE.GVG{I,CHF,Z38},BIL.PAS.VKE.KOV{I,CHF,Z38,T})(±0.5)</t>
  </si>
  <si>
    <t>U76=SUM(Z76,V76)(±0.5)</t>
  </si>
  <si>
    <t>BIL.PAS.VKE{I,CHF,Z39}=SUM(BIL.PAS.VKE.GVG{I,CHF,Z39},BIL.PAS.VKE.KOV{I,CHF,Z39,T})(±0.5)</t>
  </si>
  <si>
    <t>U77=SUM(Z77,V77)(±0.5)</t>
  </si>
  <si>
    <t>BIL.PAS.VKE{I,CHF,Z40}=SUM(BIL.PAS.VKE.GVG{I,CHF,Z40},BIL.PAS.VKE.KOV{I,CHF,Z40,T})(±0.5)</t>
  </si>
  <si>
    <t>U78=SUM(Z78,V78)(±0.5)</t>
  </si>
  <si>
    <t>BIL.PAS.VKE{I,CHF,Z41}=SUM(BIL.PAS.VKE.GVG{I,CHF,Z41},BIL.PAS.VKE.KOV{I,CHF,Z41,T})(±0.5)</t>
  </si>
  <si>
    <t>U79=SUM(Z79,V79)(±0.5)</t>
  </si>
  <si>
    <t>BIL.PAS.VKE{I,CHF,Z42}=SUM(BIL.PAS.VKE.GVG{I,CHF,Z42},BIL.PAS.VKE.KOV{I,CHF,Z42,T})(±0.5)</t>
  </si>
  <si>
    <t>U80=SUM(Z80,V80)(±0.5)</t>
  </si>
  <si>
    <t>BIL.PAS.VKE{I,CHF,Z43}=SUM(BIL.PAS.VKE.GVG{I,CHF,Z43},BIL.PAS.VKE.KOV{I,CHF,Z43,T})(±0.5)</t>
  </si>
  <si>
    <t>U81=SUM(Z81,V81)(±0.5)</t>
  </si>
  <si>
    <t>BIL.PAS.VKE{I,CHF,Z44}=SUM(BIL.PAS.VKE.GVG{I,CHF,Z44},BIL.PAS.VKE.KOV{I,CHF,Z44,T})(±0.5)</t>
  </si>
  <si>
    <t>U82=SUM(Z82,V82)(±0.5)</t>
  </si>
  <si>
    <t>BIL.PAS.VKE{I,CHF,Z45}=SUM(BIL.PAS.VKE.GVG{I,CHF,Z45},BIL.PAS.VKE.KOV{I,CHF,Z45,T})(±0.5)</t>
  </si>
  <si>
    <t>U83=SUM(Z83,V83)(±0.5)</t>
  </si>
  <si>
    <t>BIL.PAS.VKE{I,CHF,Z46}=SUM(BIL.PAS.VKE.GVG{I,CHF,Z46},BIL.PAS.VKE.KOV{I,CHF,Z46,T})(±0.5)</t>
  </si>
  <si>
    <t>U84=SUM(Z84,V84)(±0.5)</t>
  </si>
  <si>
    <t>BIL.PAS.VKE{I,CHF,Z47}=SUM(BIL.PAS.VKE.GVG{I,CHF,Z47},BIL.PAS.VKE.KOV{I,CHF,Z47,T})(±0.5)</t>
  </si>
  <si>
    <t>U85=SUM(Z85,V85)(±0.5)</t>
  </si>
  <si>
    <t>BIL.PAS.VKE{I,CHF,Z48}=SUM(BIL.PAS.VKE.GVG{I,CHF,Z48},BIL.PAS.VKE.KOV{I,CHF,Z48,T})(±0.5)</t>
  </si>
  <si>
    <t>U86=SUM(Z86,V86)(±0.5)</t>
  </si>
  <si>
    <t>BIL.PAS.VKE{I,CHF,Z49}=SUM(BIL.PAS.VKE.GVG{I,CHF,Z49},BIL.PAS.VKE.KOV{I,CHF,Z49,T})(±0.5)</t>
  </si>
  <si>
    <t>U87=SUM(Z87,V87)(±0.5)</t>
  </si>
  <si>
    <t>BIL.PAS.VKE{I,CHF,Z50}=SUM(BIL.PAS.VKE.GVG{I,CHF,Z50},BIL.PAS.VKE.KOV{I,CHF,Z50,T})(±0.5)</t>
  </si>
  <si>
    <t>U88=SUM(Z88,V88)(±0.5)</t>
  </si>
  <si>
    <t>BIL.PAS.VKE{I,CHF,Z51}=SUM(BIL.PAS.VKE.GVG{I,CHF,Z51},BIL.PAS.VKE.KOV{I,CHF,Z51,T})(±0.5)</t>
  </si>
  <si>
    <t>U89=SUM(Z89,V89)(±0.5)</t>
  </si>
  <si>
    <t>BIL.PAS.VKE{I,CHF,Z52}=SUM(BIL.PAS.VKE.GVG{I,CHF,Z52},BIL.PAS.VKE.KOV{I,CHF,Z52,T})(±0.5)</t>
  </si>
  <si>
    <t>U90=SUM(Z90,V90)(±0.5)</t>
  </si>
  <si>
    <t>BIL.PAS.VKE{I,CHF,Z53}=SUM(BIL.PAS.VKE.GVG{I,CHF,Z53},BIL.PAS.VKE.KOV{I,CHF,Z53,T})(±0.5)</t>
  </si>
  <si>
    <t>U91=SUM(Z91,V91)(±0.5)</t>
  </si>
  <si>
    <t>BIL.PAS.VKE{I,CHF,Z54}=SUM(BIL.PAS.VKE.GVG{I,CHF,Z54},BIL.PAS.VKE.KOV{I,CHF,Z54,T})(±0.5)</t>
  </si>
  <si>
    <t>U92=SUM(Z92,V92)(±0.5)</t>
  </si>
  <si>
    <t>BIL.PAS.VKE{I,CHF,Z55}=SUM(BIL.PAS.VKE.GVG{I,CHF,Z55},BIL.PAS.VKE.KOV{I,CHF,Z55,T})(±0.5)</t>
  </si>
  <si>
    <t>U93=SUM(Z93,V93)(±0.5)</t>
  </si>
  <si>
    <t>BIL.PAS.VKE{I,CHF,Z56}=SUM(BIL.PAS.VKE.GVG{I,CHF,Z56},BIL.PAS.VKE.KOV{I,CHF,Z56,T})(±0.5)</t>
  </si>
  <si>
    <t>U94=SUM(Z94,V94)(±0.5)</t>
  </si>
  <si>
    <t>BIL.PAS.VKE{I,CHF,Z57}=SUM(BIL.PAS.VKE.GVG{I,CHF,Z57},BIL.PAS.VKE.KOV{I,CHF,Z57,T})(±0.5)</t>
  </si>
  <si>
    <t>U95=SUM(Z95,V95)(±0.5)</t>
  </si>
  <si>
    <t>BIL.PAS.VKE{I,CHF,Z58}=SUM(BIL.PAS.VKE.GVG{I,CHF,Z58},BIL.PAS.VKE.KOV{I,CHF,Z58,T})(±0.5)</t>
  </si>
  <si>
    <t>U96=SUM(Z96,V96)(±0.5)</t>
  </si>
  <si>
    <t>BIL.PAS.VKE{I,CHF,Z59}=SUM(BIL.PAS.VKE.GVG{I,CHF,Z59},BIL.PAS.VKE.KOV{I,CHF,Z59,T})(±0.5)</t>
  </si>
  <si>
    <t>U97=SUM(Z97,V97)(±0.5)</t>
  </si>
  <si>
    <t>BIL.PAS.VKE{I,CHF,Z60}=SUM(BIL.PAS.VKE.GVG{I,CHF,Z60},BIL.PAS.VKE.KOV{I,CHF,Z60,T})(±0.5)</t>
  </si>
  <si>
    <t>U98=SUM(Z98,V98)(±0.5)</t>
  </si>
  <si>
    <t>BIL.PAS.VKE{I,CHF,Z61}=SUM(BIL.PAS.VKE.GVG{I,CHF,Z61},BIL.PAS.VKE.KOV{I,CHF,Z61,T})(±0.5)</t>
  </si>
  <si>
    <t>U99=SUM(Z99,V99)(±0.5)</t>
  </si>
  <si>
    <t>BIL.PAS.VKE{I,CHF,Z62}=SUM(BIL.PAS.VKE.GVG{I,CHF,Z62},BIL.PAS.VKE.KOV{I,CHF,Z62,T})(±0.5)</t>
  </si>
  <si>
    <t>U100=SUM(Z100,V100)(±0.5)</t>
  </si>
  <si>
    <t>BIL.PAS.VKE{I,CHF,Z63}=SUM(BIL.PAS.VKE.GVG{I,CHF,Z63},BIL.PAS.VKE.KOV{I,CHF,Z63,T})(±0.5)</t>
  </si>
  <si>
    <t>U101=SUM(Z101,V101)(±0.5)</t>
  </si>
  <si>
    <t>BIL.PAS.VKE{I,CHF,Z64}=SUM(BIL.PAS.VKE.GVG{I,CHF,Z64},BIL.PAS.VKE.KOV{I,CHF,Z64,T})(±0.5)</t>
  </si>
  <si>
    <t>U102=SUM(Z102,V102)(±0.5)</t>
  </si>
  <si>
    <t>BIL.PAS.VKE{I,CHF,Z65}=SUM(BIL.PAS.VKE.GVG{I,CHF,Z65},BIL.PAS.VKE.KOV{I,CHF,Z65,T})(±0.5)</t>
  </si>
  <si>
    <t>U103=SUM(Z103,V103)(±0.5)</t>
  </si>
  <si>
    <t>BIL.PAS.VKE{I,CHF,Z66}=SUM(BIL.PAS.VKE.GVG{I,CHF,Z66},BIL.PAS.VKE.KOV{I,CHF,Z66,T})(±0.5)</t>
  </si>
  <si>
    <t>U104=SUM(Z104,V104)(±0.5)</t>
  </si>
  <si>
    <t>BIL.PAS.VKE{I,CHF,T}=SUM(BIL.PAS.VKE.GVG{I,CHF,T},BIL.PAS.VKE.KOV{I,CHF,T,T})(±0.5)</t>
  </si>
  <si>
    <t>JAHR_UEA_ABI.K001</t>
  </si>
  <si>
    <t>Total Eventualverpflichtungen</t>
  </si>
  <si>
    <t>K21=SUM(K23,K22,K25,K24)(±0.5)</t>
  </si>
  <si>
    <t>ABI.EVT{T}=SUM(ABI.EVT.GSG{},ABI.EVT.KSG{},ABI.EVT.UEV{},ABI.EVT.UVD{})(±0.5)</t>
  </si>
  <si>
    <t>JAHR_UEA_ABI.K002</t>
  </si>
  <si>
    <t>Total Verpflichtungskredite</t>
  </si>
  <si>
    <t>K28=SUM(K30,K31,K29)(±0.5)</t>
  </si>
  <si>
    <t>ABI.VKR{T}=SUM(ABI.VKR.AKV{},ABI.VKR.UVK{},ABI.VKR.VAZ{})(±0.5)</t>
  </si>
  <si>
    <t>JAHR_UEA_D.D008</t>
  </si>
  <si>
    <t>Davon-Prüfung Total Deckung mit Unterpositionen hypothekarische Deckung und andere Deckung</t>
  </si>
  <si>
    <t>K21&gt;=SUM(M21,L21)(±0.5)</t>
  </si>
  <si>
    <t>ABI.EVT{T}&gt;=SUM(ABI.EVT{GED_U},ABI.EVT{HYD})(±0.5)</t>
  </si>
  <si>
    <t>K26&gt;=SUM(M26,L26)(±0.5)</t>
  </si>
  <si>
    <t>ABI.UWZ{T}&gt;=SUM(ABI.UWZ{GED_U},ABI.UWZ{HYD})(±0.5)</t>
  </si>
  <si>
    <t>K27&gt;=SUM(M27,L27)(±0.5)</t>
  </si>
  <si>
    <t>ABI.ENV{T}&gt;=SUM(ABI.ENV{GED_U},ABI.ENV{HYD})(±0.5)</t>
  </si>
  <si>
    <t>K28&gt;=SUM(M28,L28)(±0.5)</t>
  </si>
  <si>
    <t>ABI.VKR{T}&gt;=SUM(ABI.VKR{GED_U},ABI.VKR{HYD})(±0.5)</t>
  </si>
  <si>
    <t>ERROR</t>
  </si>
  <si>
    <t>WARNING</t>
  </si>
  <si>
    <t>Zuweisung der Excel-Zellen zu den fachlichen Schlüsseln</t>
  </si>
  <si>
    <t>Fachlicher Schlüssel</t>
  </si>
  <si>
    <t>Excel-Zelle</t>
  </si>
  <si>
    <t>BIL.AKT.FBA{I,CHF,T}</t>
  </si>
  <si>
    <t>K104</t>
  </si>
  <si>
    <t>BIL.AKT.FBA{I,CHF,M01}</t>
  </si>
  <si>
    <t>K22</t>
  </si>
  <si>
    <t>BIL.AKT.FBA{I,CHF,M02}</t>
  </si>
  <si>
    <t>K23</t>
  </si>
  <si>
    <t>BIL.AKT.FBA{I,CHF,M03}</t>
  </si>
  <si>
    <t>K24</t>
  </si>
  <si>
    <t>BIL.AKT.FBA{I,CHF,M04}</t>
  </si>
  <si>
    <t>K25</t>
  </si>
  <si>
    <t>BIL.AKT.FBA{I,CHF,M05}</t>
  </si>
  <si>
    <t>K26</t>
  </si>
  <si>
    <t>BIL.AKT.FBA{I,CHF,M06}</t>
  </si>
  <si>
    <t>K27</t>
  </si>
  <si>
    <t>BIL.AKT.FBA{I,CHF,M07}</t>
  </si>
  <si>
    <t>K28</t>
  </si>
  <si>
    <t>BIL.AKT.FBA{I,CHF,M08}</t>
  </si>
  <si>
    <t>K29</t>
  </si>
  <si>
    <t>BIL.AKT.FBA{I,CHF,M09}</t>
  </si>
  <si>
    <t>K30</t>
  </si>
  <si>
    <t>BIL.AKT.FBA{I,CHF,M10}</t>
  </si>
  <si>
    <t>K31</t>
  </si>
  <si>
    <t>BIL.AKT.FBA{I,CHF,M11}</t>
  </si>
  <si>
    <t>K32</t>
  </si>
  <si>
    <t>BIL.AKT.FBA{I,CHF,M12}</t>
  </si>
  <si>
    <t>K33</t>
  </si>
  <si>
    <t>BIL.AKT.FBA{I,CHF,M13}</t>
  </si>
  <si>
    <t>K34</t>
  </si>
  <si>
    <t>BIL.AKT.FBA{I,CHF,M14}</t>
  </si>
  <si>
    <t>K35</t>
  </si>
  <si>
    <t>BIL.AKT.FBA{I,CHF,M15}</t>
  </si>
  <si>
    <t>K36</t>
  </si>
  <si>
    <t>BIL.AKT.FBA{I,CHF,M16}</t>
  </si>
  <si>
    <t>K37</t>
  </si>
  <si>
    <t>BIL.AKT.FBA{I,CHF,M17}</t>
  </si>
  <si>
    <t>K38</t>
  </si>
  <si>
    <t>BIL.AKT.FBA{I,CHF,Z02}</t>
  </si>
  <si>
    <t>K39</t>
  </si>
  <si>
    <t>BIL.AKT.FBA{I,CHF,Z03}</t>
  </si>
  <si>
    <t>K40</t>
  </si>
  <si>
    <t>BIL.AKT.FBA{I,CHF,Z04}</t>
  </si>
  <si>
    <t>K41</t>
  </si>
  <si>
    <t>BIL.AKT.FBA{I,CHF,Z05}</t>
  </si>
  <si>
    <t>K42</t>
  </si>
  <si>
    <t>BIL.AKT.FBA{I,CHF,Z06}</t>
  </si>
  <si>
    <t>K43</t>
  </si>
  <si>
    <t>BIL.AKT.FBA{I,CHF,Z07}</t>
  </si>
  <si>
    <t>K44</t>
  </si>
  <si>
    <t>BIL.AKT.FBA{I,CHF,Z08}</t>
  </si>
  <si>
    <t>K45</t>
  </si>
  <si>
    <t>BIL.AKT.FBA{I,CHF,Z09}</t>
  </si>
  <si>
    <t>K46</t>
  </si>
  <si>
    <t>BIL.AKT.FBA{I,CHF,Z10}</t>
  </si>
  <si>
    <t>K47</t>
  </si>
  <si>
    <t>BIL.AKT.FBA{I,CHF,Z11}</t>
  </si>
  <si>
    <t>K48</t>
  </si>
  <si>
    <t>BIL.AKT.FBA{I,CHF,Z12}</t>
  </si>
  <si>
    <t>K49</t>
  </si>
  <si>
    <t>BIL.AKT.FBA{I,CHF,Z13}</t>
  </si>
  <si>
    <t>K50</t>
  </si>
  <si>
    <t>BIL.AKT.FBA{I,CHF,Z14}</t>
  </si>
  <si>
    <t>K51</t>
  </si>
  <si>
    <t>BIL.AKT.FBA{I,CHF,Z15}</t>
  </si>
  <si>
    <t>K52</t>
  </si>
  <si>
    <t>BIL.AKT.FBA{I,CHF,Z16}</t>
  </si>
  <si>
    <t>K53</t>
  </si>
  <si>
    <t>BIL.AKT.FBA{I,CHF,Z17}</t>
  </si>
  <si>
    <t>K54</t>
  </si>
  <si>
    <t>BIL.AKT.FBA{I,CHF,Z18}</t>
  </si>
  <si>
    <t>K55</t>
  </si>
  <si>
    <t>BIL.AKT.FBA{I,CHF,Z19}</t>
  </si>
  <si>
    <t>K56</t>
  </si>
  <si>
    <t>BIL.AKT.FBA{I,CHF,Z20}</t>
  </si>
  <si>
    <t>K57</t>
  </si>
  <si>
    <t>BIL.AKT.FBA{I,CHF,Z21}</t>
  </si>
  <si>
    <t>K58</t>
  </si>
  <si>
    <t>BIL.AKT.FBA{I,CHF,Z22}</t>
  </si>
  <si>
    <t>K59</t>
  </si>
  <si>
    <t>BIL.AKT.FBA{I,CHF,Z23}</t>
  </si>
  <si>
    <t>K60</t>
  </si>
  <si>
    <t>BIL.AKT.FBA{I,CHF,Z24}</t>
  </si>
  <si>
    <t>K61</t>
  </si>
  <si>
    <t>BIL.AKT.FBA{I,CHF,Z25}</t>
  </si>
  <si>
    <t>K62</t>
  </si>
  <si>
    <t>BIL.AKT.FBA{I,CHF,Z26}</t>
  </si>
  <si>
    <t>K63</t>
  </si>
  <si>
    <t>BIL.AKT.FBA{I,CHF,Z27}</t>
  </si>
  <si>
    <t>K64</t>
  </si>
  <si>
    <t>BIL.AKT.FBA{I,CHF,Z28}</t>
  </si>
  <si>
    <t>K65</t>
  </si>
  <si>
    <t>BIL.AKT.FBA{I,CHF,Z29}</t>
  </si>
  <si>
    <t>K66</t>
  </si>
  <si>
    <t>BIL.AKT.FBA{I,CHF,Z30}</t>
  </si>
  <si>
    <t>K67</t>
  </si>
  <si>
    <t>BIL.AKT.FBA{I,CHF,Z31}</t>
  </si>
  <si>
    <t>K68</t>
  </si>
  <si>
    <t>BIL.AKT.FBA{I,CHF,Z32}</t>
  </si>
  <si>
    <t>K69</t>
  </si>
  <si>
    <t>BIL.AKT.FBA{I,CHF,Z33}</t>
  </si>
  <si>
    <t>K70</t>
  </si>
  <si>
    <t>BIL.AKT.FBA{I,CHF,Z34}</t>
  </si>
  <si>
    <t>K71</t>
  </si>
  <si>
    <t>BIL.AKT.FBA{I,CHF,Z35}</t>
  </si>
  <si>
    <t>K72</t>
  </si>
  <si>
    <t>BIL.AKT.FBA{I,CHF,Z36}</t>
  </si>
  <si>
    <t>K73</t>
  </si>
  <si>
    <t>BIL.AKT.FBA{I,CHF,Z37}</t>
  </si>
  <si>
    <t>K74</t>
  </si>
  <si>
    <t>BIL.AKT.FBA{I,CHF,Z38}</t>
  </si>
  <si>
    <t>K75</t>
  </si>
  <si>
    <t>BIL.AKT.FBA{I,CHF,Z39}</t>
  </si>
  <si>
    <t>K76</t>
  </si>
  <si>
    <t>BIL.AKT.FBA{I,CHF,Z40}</t>
  </si>
  <si>
    <t>K77</t>
  </si>
  <si>
    <t>BIL.AKT.FBA{I,CHF,Z41}</t>
  </si>
  <si>
    <t>K78</t>
  </si>
  <si>
    <t>BIL.AKT.FBA{I,CHF,Z42}</t>
  </si>
  <si>
    <t>K79</t>
  </si>
  <si>
    <t>BIL.AKT.FBA{I,CHF,Z43}</t>
  </si>
  <si>
    <t>K80</t>
  </si>
  <si>
    <t>BIL.AKT.FBA{I,CHF,Z44}</t>
  </si>
  <si>
    <t>K81</t>
  </si>
  <si>
    <t>BIL.AKT.FBA{I,CHF,Z45}</t>
  </si>
  <si>
    <t>K82</t>
  </si>
  <si>
    <t>BIL.AKT.FBA{I,CHF,Z46}</t>
  </si>
  <si>
    <t>K83</t>
  </si>
  <si>
    <t>BIL.AKT.FBA{I,CHF,Z47}</t>
  </si>
  <si>
    <t>K84</t>
  </si>
  <si>
    <t>BIL.AKT.FBA{I,CHF,Z48}</t>
  </si>
  <si>
    <t>K85</t>
  </si>
  <si>
    <t>BIL.AKT.FBA{I,CHF,Z49}</t>
  </si>
  <si>
    <t>K86</t>
  </si>
  <si>
    <t>BIL.AKT.FBA{I,CHF,Z50}</t>
  </si>
  <si>
    <t>K87</t>
  </si>
  <si>
    <t>BIL.AKT.FBA{I,CHF,Z51}</t>
  </si>
  <si>
    <t>K88</t>
  </si>
  <si>
    <t>BIL.AKT.FBA{I,CHF,Z52}</t>
  </si>
  <si>
    <t>K89</t>
  </si>
  <si>
    <t>BIL.AKT.FBA{I,CHF,Z53}</t>
  </si>
  <si>
    <t>K90</t>
  </si>
  <si>
    <t>BIL.AKT.FBA{I,CHF,Z54}</t>
  </si>
  <si>
    <t>K91</t>
  </si>
  <si>
    <t>BIL.AKT.FBA{I,CHF,Z55}</t>
  </si>
  <si>
    <t>K92</t>
  </si>
  <si>
    <t>BIL.AKT.FBA{I,CHF,Z56}</t>
  </si>
  <si>
    <t>K93</t>
  </si>
  <si>
    <t>BIL.AKT.FBA{I,CHF,Z57}</t>
  </si>
  <si>
    <t>K94</t>
  </si>
  <si>
    <t>BIL.AKT.FBA{I,CHF,Z58}</t>
  </si>
  <si>
    <t>K95</t>
  </si>
  <si>
    <t>BIL.AKT.FBA{I,CHF,Z59}</t>
  </si>
  <si>
    <t>K96</t>
  </si>
  <si>
    <t>BIL.AKT.FBA{I,CHF,Z60}</t>
  </si>
  <si>
    <t>K97</t>
  </si>
  <si>
    <t>BIL.AKT.FBA{I,CHF,Z61}</t>
  </si>
  <si>
    <t>K98</t>
  </si>
  <si>
    <t>BIL.AKT.FBA{I,CHF,Z62}</t>
  </si>
  <si>
    <t>K99</t>
  </si>
  <si>
    <t>BIL.AKT.FBA{I,CHF,Z63}</t>
  </si>
  <si>
    <t>K100</t>
  </si>
  <si>
    <t>BIL.AKT.FBA{I,CHF,Z64}</t>
  </si>
  <si>
    <t>K101</t>
  </si>
  <si>
    <t>BIL.AKT.FBA{I,CHF,Z65}</t>
  </si>
  <si>
    <t>K102</t>
  </si>
  <si>
    <t>BIL.AKT.FBA{I,CHF,Z66}</t>
  </si>
  <si>
    <t>K103</t>
  </si>
  <si>
    <t>BIL.AKT.FKU{I,CHF,T,T}</t>
  </si>
  <si>
    <t>L104</t>
  </si>
  <si>
    <t>BIL.AKT.FKU{I,CHF,T,ASI}</t>
  </si>
  <si>
    <t>M104</t>
  </si>
  <si>
    <t>BIL.AKT.FKU{I,CHF,T,KUE}</t>
  </si>
  <si>
    <t>N104</t>
  </si>
  <si>
    <t>BIL.AKT.FKU{I,CHF,T,RLZ}</t>
  </si>
  <si>
    <t>O104</t>
  </si>
  <si>
    <t>BIL.AKT.FKU{I,CHF,M01,T}</t>
  </si>
  <si>
    <t>L22</t>
  </si>
  <si>
    <t>BIL.AKT.FKU{I,CHF,M01,ASI}</t>
  </si>
  <si>
    <t>M22</t>
  </si>
  <si>
    <t>BIL.AKT.FKU{I,CHF,M01,KUE}</t>
  </si>
  <si>
    <t>N22</t>
  </si>
  <si>
    <t>BIL.AKT.FKU{I,CHF,M01,RLZ}</t>
  </si>
  <si>
    <t>O22</t>
  </si>
  <si>
    <t>BIL.AKT.FKU{I,CHF,M02,T}</t>
  </si>
  <si>
    <t>L23</t>
  </si>
  <si>
    <t>BIL.AKT.FKU{I,CHF,M02,ASI}</t>
  </si>
  <si>
    <t>M23</t>
  </si>
  <si>
    <t>BIL.AKT.FKU{I,CHF,M02,KUE}</t>
  </si>
  <si>
    <t>N23</t>
  </si>
  <si>
    <t>BIL.AKT.FKU{I,CHF,M02,RLZ}</t>
  </si>
  <si>
    <t>O23</t>
  </si>
  <si>
    <t>BIL.AKT.FKU{I,CHF,M03,T}</t>
  </si>
  <si>
    <t>L24</t>
  </si>
  <si>
    <t>BIL.AKT.FKU{I,CHF,M03,ASI}</t>
  </si>
  <si>
    <t>M24</t>
  </si>
  <si>
    <t>BIL.AKT.FKU{I,CHF,M03,KUE}</t>
  </si>
  <si>
    <t>N24</t>
  </si>
  <si>
    <t>BIL.AKT.FKU{I,CHF,M03,RLZ}</t>
  </si>
  <si>
    <t>O24</t>
  </si>
  <si>
    <t>BIL.AKT.FKU{I,CHF,M04,T}</t>
  </si>
  <si>
    <t>L25</t>
  </si>
  <si>
    <t>BIL.AKT.FKU{I,CHF,M04,ASI}</t>
  </si>
  <si>
    <t>M25</t>
  </si>
  <si>
    <t>BIL.AKT.FKU{I,CHF,M04,KUE}</t>
  </si>
  <si>
    <t>N25</t>
  </si>
  <si>
    <t>BIL.AKT.FKU{I,CHF,M04,RLZ}</t>
  </si>
  <si>
    <t>O25</t>
  </si>
  <si>
    <t>BIL.AKT.FKU{I,CHF,M05,T}</t>
  </si>
  <si>
    <t>L26</t>
  </si>
  <si>
    <t>BIL.AKT.FKU{I,CHF,M05,ASI}</t>
  </si>
  <si>
    <t>M26</t>
  </si>
  <si>
    <t>BIL.AKT.FKU{I,CHF,M05,KUE}</t>
  </si>
  <si>
    <t>N26</t>
  </si>
  <si>
    <t>BIL.AKT.FKU{I,CHF,M05,RLZ}</t>
  </si>
  <si>
    <t>O26</t>
  </si>
  <si>
    <t>BIL.AKT.FKU{I,CHF,M06,T}</t>
  </si>
  <si>
    <t>L27</t>
  </si>
  <si>
    <t>BIL.AKT.FKU{I,CHF,M06,ASI}</t>
  </si>
  <si>
    <t>M27</t>
  </si>
  <si>
    <t>BIL.AKT.FKU{I,CHF,M06,KUE}</t>
  </si>
  <si>
    <t>N27</t>
  </si>
  <si>
    <t>BIL.AKT.FKU{I,CHF,M06,RLZ}</t>
  </si>
  <si>
    <t>O27</t>
  </si>
  <si>
    <t>BIL.AKT.FKU{I,CHF,M07,T}</t>
  </si>
  <si>
    <t>L28</t>
  </si>
  <si>
    <t>BIL.AKT.FKU{I,CHF,M07,ASI}</t>
  </si>
  <si>
    <t>M28</t>
  </si>
  <si>
    <t>BIL.AKT.FKU{I,CHF,M07,KUE}</t>
  </si>
  <si>
    <t>N28</t>
  </si>
  <si>
    <t>BIL.AKT.FKU{I,CHF,M07,RLZ}</t>
  </si>
  <si>
    <t>O28</t>
  </si>
  <si>
    <t>BIL.AKT.FKU{I,CHF,M08,T}</t>
  </si>
  <si>
    <t>L29</t>
  </si>
  <si>
    <t>BIL.AKT.FKU{I,CHF,M08,ASI}</t>
  </si>
  <si>
    <t>M29</t>
  </si>
  <si>
    <t>BIL.AKT.FKU{I,CHF,M08,KUE}</t>
  </si>
  <si>
    <t>N29</t>
  </si>
  <si>
    <t>BIL.AKT.FKU{I,CHF,M08,RLZ}</t>
  </si>
  <si>
    <t>O29</t>
  </si>
  <si>
    <t>BIL.AKT.FKU{I,CHF,M09,T}</t>
  </si>
  <si>
    <t>L30</t>
  </si>
  <si>
    <t>BIL.AKT.FKU{I,CHF,M09,ASI}</t>
  </si>
  <si>
    <t>M30</t>
  </si>
  <si>
    <t>BIL.AKT.FKU{I,CHF,M09,KUE}</t>
  </si>
  <si>
    <t>N30</t>
  </si>
  <si>
    <t>BIL.AKT.FKU{I,CHF,M09,RLZ}</t>
  </si>
  <si>
    <t>O30</t>
  </si>
  <si>
    <t>BIL.AKT.FKU{I,CHF,M10,T}</t>
  </si>
  <si>
    <t>L31</t>
  </si>
  <si>
    <t>BIL.AKT.FKU{I,CHF,M10,ASI}</t>
  </si>
  <si>
    <t>M31</t>
  </si>
  <si>
    <t>BIL.AKT.FKU{I,CHF,M10,KUE}</t>
  </si>
  <si>
    <t>N31</t>
  </si>
  <si>
    <t>BIL.AKT.FKU{I,CHF,M10,RLZ}</t>
  </si>
  <si>
    <t>O31</t>
  </si>
  <si>
    <t>BIL.AKT.FKU{I,CHF,M11,T}</t>
  </si>
  <si>
    <t>L32</t>
  </si>
  <si>
    <t>BIL.AKT.FKU{I,CHF,M11,ASI}</t>
  </si>
  <si>
    <t>M32</t>
  </si>
  <si>
    <t>BIL.AKT.FKU{I,CHF,M11,KUE}</t>
  </si>
  <si>
    <t>N32</t>
  </si>
  <si>
    <t>BIL.AKT.FKU{I,CHF,M11,RLZ}</t>
  </si>
  <si>
    <t>O32</t>
  </si>
  <si>
    <t>BIL.AKT.FKU{I,CHF,M12,T}</t>
  </si>
  <si>
    <t>L33</t>
  </si>
  <si>
    <t>BIL.AKT.FKU{I,CHF,M12,ASI}</t>
  </si>
  <si>
    <t>M33</t>
  </si>
  <si>
    <t>BIL.AKT.FKU{I,CHF,M12,KUE}</t>
  </si>
  <si>
    <t>N33</t>
  </si>
  <si>
    <t>BIL.AKT.FKU{I,CHF,M12,RLZ}</t>
  </si>
  <si>
    <t>O33</t>
  </si>
  <si>
    <t>BIL.AKT.FKU{I,CHF,M13,T}</t>
  </si>
  <si>
    <t>L34</t>
  </si>
  <si>
    <t>BIL.AKT.FKU{I,CHF,M13,ASI}</t>
  </si>
  <si>
    <t>M34</t>
  </si>
  <si>
    <t>BIL.AKT.FKU{I,CHF,M13,KUE}</t>
  </si>
  <si>
    <t>N34</t>
  </si>
  <si>
    <t>BIL.AKT.FKU{I,CHF,M13,RLZ}</t>
  </si>
  <si>
    <t>O34</t>
  </si>
  <si>
    <t>BIL.AKT.FKU{I,CHF,M14,T}</t>
  </si>
  <si>
    <t>L35</t>
  </si>
  <si>
    <t>BIL.AKT.FKU{I,CHF,M14,ASI}</t>
  </si>
  <si>
    <t>M35</t>
  </si>
  <si>
    <t>BIL.AKT.FKU{I,CHF,M14,KUE}</t>
  </si>
  <si>
    <t>N35</t>
  </si>
  <si>
    <t>BIL.AKT.FKU{I,CHF,M14,RLZ}</t>
  </si>
  <si>
    <t>O35</t>
  </si>
  <si>
    <t>BIL.AKT.FKU{I,CHF,M15,T}</t>
  </si>
  <si>
    <t>L36</t>
  </si>
  <si>
    <t>BIL.AKT.FKU{I,CHF,M15,ASI}</t>
  </si>
  <si>
    <t>M36</t>
  </si>
  <si>
    <t>BIL.AKT.FKU{I,CHF,M15,KUE}</t>
  </si>
  <si>
    <t>N36</t>
  </si>
  <si>
    <t>BIL.AKT.FKU{I,CHF,M15,RLZ}</t>
  </si>
  <si>
    <t>O36</t>
  </si>
  <si>
    <t>BIL.AKT.FKU{I,CHF,M16,T}</t>
  </si>
  <si>
    <t>L37</t>
  </si>
  <si>
    <t>BIL.AKT.FKU{I,CHF,M16,ASI}</t>
  </si>
  <si>
    <t>M37</t>
  </si>
  <si>
    <t>BIL.AKT.FKU{I,CHF,M16,KUE}</t>
  </si>
  <si>
    <t>N37</t>
  </si>
  <si>
    <t>BIL.AKT.FKU{I,CHF,M16,RLZ}</t>
  </si>
  <si>
    <t>O37</t>
  </si>
  <si>
    <t>BIL.AKT.FKU{I,CHF,M17,T}</t>
  </si>
  <si>
    <t>L38</t>
  </si>
  <si>
    <t>BIL.AKT.FKU{I,CHF,M17,ASI}</t>
  </si>
  <si>
    <t>M38</t>
  </si>
  <si>
    <t>BIL.AKT.FKU{I,CHF,M17,KUE}</t>
  </si>
  <si>
    <t>N38</t>
  </si>
  <si>
    <t>BIL.AKT.FKU{I,CHF,M17,RLZ}</t>
  </si>
  <si>
    <t>O38</t>
  </si>
  <si>
    <t>BIL.AKT.FKU{I,CHF,Z02,T}</t>
  </si>
  <si>
    <t>L39</t>
  </si>
  <si>
    <t>BIL.AKT.FKU{I,CHF,Z02,ASI}</t>
  </si>
  <si>
    <t>M39</t>
  </si>
  <si>
    <t>BIL.AKT.FKU{I,CHF,Z02,KUE}</t>
  </si>
  <si>
    <t>N39</t>
  </si>
  <si>
    <t>BIL.AKT.FKU{I,CHF,Z02,RLZ}</t>
  </si>
  <si>
    <t>O39</t>
  </si>
  <si>
    <t>BIL.AKT.FKU{I,CHF,Z03,T}</t>
  </si>
  <si>
    <t>L40</t>
  </si>
  <si>
    <t>BIL.AKT.FKU{I,CHF,Z03,ASI}</t>
  </si>
  <si>
    <t>M40</t>
  </si>
  <si>
    <t>BIL.AKT.FKU{I,CHF,Z03,KUE}</t>
  </si>
  <si>
    <t>N40</t>
  </si>
  <si>
    <t>BIL.AKT.FKU{I,CHF,Z03,RLZ}</t>
  </si>
  <si>
    <t>O40</t>
  </si>
  <si>
    <t>BIL.AKT.FKU{I,CHF,Z04,T}</t>
  </si>
  <si>
    <t>L41</t>
  </si>
  <si>
    <t>BIL.AKT.FKU{I,CHF,Z04,ASI}</t>
  </si>
  <si>
    <t>M41</t>
  </si>
  <si>
    <t>BIL.AKT.FKU{I,CHF,Z04,KUE}</t>
  </si>
  <si>
    <t>N41</t>
  </si>
  <si>
    <t>BIL.AKT.FKU{I,CHF,Z04,RLZ}</t>
  </si>
  <si>
    <t>O41</t>
  </si>
  <si>
    <t>BIL.AKT.FKU{I,CHF,Z05,T}</t>
  </si>
  <si>
    <t>L42</t>
  </si>
  <si>
    <t>BIL.AKT.FKU{I,CHF,Z05,ASI}</t>
  </si>
  <si>
    <t>M42</t>
  </si>
  <si>
    <t>BIL.AKT.FKU{I,CHF,Z05,KUE}</t>
  </si>
  <si>
    <t>N42</t>
  </si>
  <si>
    <t>BIL.AKT.FKU{I,CHF,Z05,RLZ}</t>
  </si>
  <si>
    <t>O42</t>
  </si>
  <si>
    <t>BIL.AKT.FKU{I,CHF,Z06,T}</t>
  </si>
  <si>
    <t>L43</t>
  </si>
  <si>
    <t>BIL.AKT.FKU{I,CHF,Z06,ASI}</t>
  </si>
  <si>
    <t>M43</t>
  </si>
  <si>
    <t>BIL.AKT.FKU{I,CHF,Z06,KUE}</t>
  </si>
  <si>
    <t>N43</t>
  </si>
  <si>
    <t>BIL.AKT.FKU{I,CHF,Z06,RLZ}</t>
  </si>
  <si>
    <t>O43</t>
  </si>
  <si>
    <t>BIL.AKT.FKU{I,CHF,Z07,T}</t>
  </si>
  <si>
    <t>L44</t>
  </si>
  <si>
    <t>BIL.AKT.FKU{I,CHF,Z07,ASI}</t>
  </si>
  <si>
    <t>M44</t>
  </si>
  <si>
    <t>BIL.AKT.FKU{I,CHF,Z07,KUE}</t>
  </si>
  <si>
    <t>N44</t>
  </si>
  <si>
    <t>BIL.AKT.FKU{I,CHF,Z07,RLZ}</t>
  </si>
  <si>
    <t>O44</t>
  </si>
  <si>
    <t>BIL.AKT.FKU{I,CHF,Z08,T}</t>
  </si>
  <si>
    <t>L45</t>
  </si>
  <si>
    <t>BIL.AKT.FKU{I,CHF,Z08,ASI}</t>
  </si>
  <si>
    <t>M45</t>
  </si>
  <si>
    <t>BIL.AKT.FKU{I,CHF,Z08,KUE}</t>
  </si>
  <si>
    <t>N45</t>
  </si>
  <si>
    <t>BIL.AKT.FKU{I,CHF,Z08,RLZ}</t>
  </si>
  <si>
    <t>O45</t>
  </si>
  <si>
    <t>BIL.AKT.FKU{I,CHF,Z09,T}</t>
  </si>
  <si>
    <t>L46</t>
  </si>
  <si>
    <t>BIL.AKT.FKU{I,CHF,Z09,ASI}</t>
  </si>
  <si>
    <t>M46</t>
  </si>
  <si>
    <t>BIL.AKT.FKU{I,CHF,Z09,KUE}</t>
  </si>
  <si>
    <t>N46</t>
  </si>
  <si>
    <t>BIL.AKT.FKU{I,CHF,Z09,RLZ}</t>
  </si>
  <si>
    <t>O46</t>
  </si>
  <si>
    <t>BIL.AKT.FKU{I,CHF,Z10,T}</t>
  </si>
  <si>
    <t>L47</t>
  </si>
  <si>
    <t>BIL.AKT.FKU{I,CHF,Z10,ASI}</t>
  </si>
  <si>
    <t>M47</t>
  </si>
  <si>
    <t>BIL.AKT.FKU{I,CHF,Z10,KUE}</t>
  </si>
  <si>
    <t>N47</t>
  </si>
  <si>
    <t>BIL.AKT.FKU{I,CHF,Z10,RLZ}</t>
  </si>
  <si>
    <t>O47</t>
  </si>
  <si>
    <t>BIL.AKT.FKU{I,CHF,Z11,T}</t>
  </si>
  <si>
    <t>L48</t>
  </si>
  <si>
    <t>BIL.AKT.FKU{I,CHF,Z11,ASI}</t>
  </si>
  <si>
    <t>M48</t>
  </si>
  <si>
    <t>BIL.AKT.FKU{I,CHF,Z11,KUE}</t>
  </si>
  <si>
    <t>N48</t>
  </si>
  <si>
    <t>BIL.AKT.FKU{I,CHF,Z11,RLZ}</t>
  </si>
  <si>
    <t>O48</t>
  </si>
  <si>
    <t>BIL.AKT.FKU{I,CHF,Z12,T}</t>
  </si>
  <si>
    <t>L49</t>
  </si>
  <si>
    <t>BIL.AKT.FKU{I,CHF,Z12,ASI}</t>
  </si>
  <si>
    <t>M49</t>
  </si>
  <si>
    <t>BIL.AKT.FKU{I,CHF,Z12,KUE}</t>
  </si>
  <si>
    <t>N49</t>
  </si>
  <si>
    <t>BIL.AKT.FKU{I,CHF,Z12,RLZ}</t>
  </si>
  <si>
    <t>O49</t>
  </si>
  <si>
    <t>BIL.AKT.FKU{I,CHF,Z13,T}</t>
  </si>
  <si>
    <t>L50</t>
  </si>
  <si>
    <t>BIL.AKT.FKU{I,CHF,Z13,ASI}</t>
  </si>
  <si>
    <t>M50</t>
  </si>
  <si>
    <t>BIL.AKT.FKU{I,CHF,Z13,KUE}</t>
  </si>
  <si>
    <t>N50</t>
  </si>
  <si>
    <t>BIL.AKT.FKU{I,CHF,Z13,RLZ}</t>
  </si>
  <si>
    <t>O50</t>
  </si>
  <si>
    <t>BIL.AKT.FKU{I,CHF,Z14,T}</t>
  </si>
  <si>
    <t>L51</t>
  </si>
  <si>
    <t>BIL.AKT.FKU{I,CHF,Z14,ASI}</t>
  </si>
  <si>
    <t>M51</t>
  </si>
  <si>
    <t>BIL.AKT.FKU{I,CHF,Z14,KUE}</t>
  </si>
  <si>
    <t>N51</t>
  </si>
  <si>
    <t>BIL.AKT.FKU{I,CHF,Z14,RLZ}</t>
  </si>
  <si>
    <t>O51</t>
  </si>
  <si>
    <t>BIL.AKT.FKU{I,CHF,Z15,T}</t>
  </si>
  <si>
    <t>L52</t>
  </si>
  <si>
    <t>BIL.AKT.FKU{I,CHF,Z15,ASI}</t>
  </si>
  <si>
    <t>M52</t>
  </si>
  <si>
    <t>BIL.AKT.FKU{I,CHF,Z15,KUE}</t>
  </si>
  <si>
    <t>N52</t>
  </si>
  <si>
    <t>BIL.AKT.FKU{I,CHF,Z15,RLZ}</t>
  </si>
  <si>
    <t>O52</t>
  </si>
  <si>
    <t>BIL.AKT.FKU{I,CHF,Z16,T}</t>
  </si>
  <si>
    <t>L53</t>
  </si>
  <si>
    <t>BIL.AKT.FKU{I,CHF,Z16,ASI}</t>
  </si>
  <si>
    <t>M53</t>
  </si>
  <si>
    <t>BIL.AKT.FKU{I,CHF,Z16,KUE}</t>
  </si>
  <si>
    <t>N53</t>
  </si>
  <si>
    <t>BIL.AKT.FKU{I,CHF,Z16,RLZ}</t>
  </si>
  <si>
    <t>O53</t>
  </si>
  <si>
    <t>BIL.AKT.FKU{I,CHF,Z17,T}</t>
  </si>
  <si>
    <t>L54</t>
  </si>
  <si>
    <t>BIL.AKT.FKU{I,CHF,Z17,ASI}</t>
  </si>
  <si>
    <t>M54</t>
  </si>
  <si>
    <t>BIL.AKT.FKU{I,CHF,Z17,KUE}</t>
  </si>
  <si>
    <t>N54</t>
  </si>
  <si>
    <t>BIL.AKT.FKU{I,CHF,Z17,RLZ}</t>
  </si>
  <si>
    <t>O54</t>
  </si>
  <si>
    <t>BIL.AKT.FKU{I,CHF,Z18,T}</t>
  </si>
  <si>
    <t>L55</t>
  </si>
  <si>
    <t>BIL.AKT.FKU{I,CHF,Z18,ASI}</t>
  </si>
  <si>
    <t>M55</t>
  </si>
  <si>
    <t>BIL.AKT.FKU{I,CHF,Z18,KUE}</t>
  </si>
  <si>
    <t>N55</t>
  </si>
  <si>
    <t>BIL.AKT.FKU{I,CHF,Z18,RLZ}</t>
  </si>
  <si>
    <t>O55</t>
  </si>
  <si>
    <t>BIL.AKT.FKU{I,CHF,Z19,T}</t>
  </si>
  <si>
    <t>L56</t>
  </si>
  <si>
    <t>BIL.AKT.FKU{I,CHF,Z19,ASI}</t>
  </si>
  <si>
    <t>M56</t>
  </si>
  <si>
    <t>BIL.AKT.FKU{I,CHF,Z19,KUE}</t>
  </si>
  <si>
    <t>N56</t>
  </si>
  <si>
    <t>BIL.AKT.FKU{I,CHF,Z19,RLZ}</t>
  </si>
  <si>
    <t>O56</t>
  </si>
  <si>
    <t>BIL.AKT.FKU{I,CHF,Z20,T}</t>
  </si>
  <si>
    <t>L57</t>
  </si>
  <si>
    <t>BIL.AKT.FKU{I,CHF,Z20,ASI}</t>
  </si>
  <si>
    <t>M57</t>
  </si>
  <si>
    <t>BIL.AKT.FKU{I,CHF,Z20,KUE}</t>
  </si>
  <si>
    <t>N57</t>
  </si>
  <si>
    <t>BIL.AKT.FKU{I,CHF,Z20,RLZ}</t>
  </si>
  <si>
    <t>O57</t>
  </si>
  <si>
    <t>BIL.AKT.FKU{I,CHF,Z21,T}</t>
  </si>
  <si>
    <t>L58</t>
  </si>
  <si>
    <t>BIL.AKT.FKU{I,CHF,Z21,ASI}</t>
  </si>
  <si>
    <t>M58</t>
  </si>
  <si>
    <t>BIL.AKT.FKU{I,CHF,Z21,KUE}</t>
  </si>
  <si>
    <t>N58</t>
  </si>
  <si>
    <t>BIL.AKT.FKU{I,CHF,Z21,RLZ}</t>
  </si>
  <si>
    <t>O58</t>
  </si>
  <si>
    <t>BIL.AKT.FKU{I,CHF,Z22,T}</t>
  </si>
  <si>
    <t>L59</t>
  </si>
  <si>
    <t>BIL.AKT.FKU{I,CHF,Z22,ASI}</t>
  </si>
  <si>
    <t>M59</t>
  </si>
  <si>
    <t>BIL.AKT.FKU{I,CHF,Z22,KUE}</t>
  </si>
  <si>
    <t>N59</t>
  </si>
  <si>
    <t>BIL.AKT.FKU{I,CHF,Z22,RLZ}</t>
  </si>
  <si>
    <t>O59</t>
  </si>
  <si>
    <t>BIL.AKT.FKU{I,CHF,Z23,T}</t>
  </si>
  <si>
    <t>L60</t>
  </si>
  <si>
    <t>BIL.AKT.FKU{I,CHF,Z23,ASI}</t>
  </si>
  <si>
    <t>M60</t>
  </si>
  <si>
    <t>BIL.AKT.FKU{I,CHF,Z23,KUE}</t>
  </si>
  <si>
    <t>N60</t>
  </si>
  <si>
    <t>BIL.AKT.FKU{I,CHF,Z23,RLZ}</t>
  </si>
  <si>
    <t>O60</t>
  </si>
  <si>
    <t>BIL.AKT.FKU{I,CHF,Z24,T}</t>
  </si>
  <si>
    <t>L61</t>
  </si>
  <si>
    <t>BIL.AKT.FKU{I,CHF,Z24,ASI}</t>
  </si>
  <si>
    <t>M61</t>
  </si>
  <si>
    <t>BIL.AKT.FKU{I,CHF,Z24,KUE}</t>
  </si>
  <si>
    <t>N61</t>
  </si>
  <si>
    <t>BIL.AKT.FKU{I,CHF,Z24,RLZ}</t>
  </si>
  <si>
    <t>O61</t>
  </si>
  <si>
    <t>BIL.AKT.FKU{I,CHF,Z25,T}</t>
  </si>
  <si>
    <t>L62</t>
  </si>
  <si>
    <t>BIL.AKT.FKU{I,CHF,Z25,ASI}</t>
  </si>
  <si>
    <t>M62</t>
  </si>
  <si>
    <t>BIL.AKT.FKU{I,CHF,Z25,KUE}</t>
  </si>
  <si>
    <t>N62</t>
  </si>
  <si>
    <t>BIL.AKT.FKU{I,CHF,Z25,RLZ}</t>
  </si>
  <si>
    <t>O62</t>
  </si>
  <si>
    <t>BIL.AKT.FKU{I,CHF,Z26,T}</t>
  </si>
  <si>
    <t>L63</t>
  </si>
  <si>
    <t>BIL.AKT.FKU{I,CHF,Z26,ASI}</t>
  </si>
  <si>
    <t>M63</t>
  </si>
  <si>
    <t>BIL.AKT.FKU{I,CHF,Z26,KUE}</t>
  </si>
  <si>
    <t>N63</t>
  </si>
  <si>
    <t>BIL.AKT.FKU{I,CHF,Z26,RLZ}</t>
  </si>
  <si>
    <t>O63</t>
  </si>
  <si>
    <t>BIL.AKT.FKU{I,CHF,Z27,T}</t>
  </si>
  <si>
    <t>L64</t>
  </si>
  <si>
    <t>BIL.AKT.FKU{I,CHF,Z27,ASI}</t>
  </si>
  <si>
    <t>M64</t>
  </si>
  <si>
    <t>BIL.AKT.FKU{I,CHF,Z27,KUE}</t>
  </si>
  <si>
    <t>N64</t>
  </si>
  <si>
    <t>BIL.AKT.FKU{I,CHF,Z27,RLZ}</t>
  </si>
  <si>
    <t>O64</t>
  </si>
  <si>
    <t>BIL.AKT.FKU{I,CHF,Z28,T}</t>
  </si>
  <si>
    <t>L65</t>
  </si>
  <si>
    <t>BIL.AKT.FKU{I,CHF,Z28,ASI}</t>
  </si>
  <si>
    <t>M65</t>
  </si>
  <si>
    <t>BIL.AKT.FKU{I,CHF,Z28,KUE}</t>
  </si>
  <si>
    <t>N65</t>
  </si>
  <si>
    <t>BIL.AKT.FKU{I,CHF,Z28,RLZ}</t>
  </si>
  <si>
    <t>O65</t>
  </si>
  <si>
    <t>BIL.AKT.FKU{I,CHF,Z29,T}</t>
  </si>
  <si>
    <t>L66</t>
  </si>
  <si>
    <t>BIL.AKT.FKU{I,CHF,Z29,ASI}</t>
  </si>
  <si>
    <t>M66</t>
  </si>
  <si>
    <t>BIL.AKT.FKU{I,CHF,Z29,KUE}</t>
  </si>
  <si>
    <t>N66</t>
  </si>
  <si>
    <t>BIL.AKT.FKU{I,CHF,Z29,RLZ}</t>
  </si>
  <si>
    <t>O66</t>
  </si>
  <si>
    <t>BIL.AKT.FKU{I,CHF,Z30,T}</t>
  </si>
  <si>
    <t>L67</t>
  </si>
  <si>
    <t>BIL.AKT.FKU{I,CHF,Z30,ASI}</t>
  </si>
  <si>
    <t>M67</t>
  </si>
  <si>
    <t>BIL.AKT.FKU{I,CHF,Z30,KUE}</t>
  </si>
  <si>
    <t>N67</t>
  </si>
  <si>
    <t>BIL.AKT.FKU{I,CHF,Z30,RLZ}</t>
  </si>
  <si>
    <t>O67</t>
  </si>
  <si>
    <t>BIL.AKT.FKU{I,CHF,Z31,T}</t>
  </si>
  <si>
    <t>L68</t>
  </si>
  <si>
    <t>BIL.AKT.FKU{I,CHF,Z31,ASI}</t>
  </si>
  <si>
    <t>M68</t>
  </si>
  <si>
    <t>BIL.AKT.FKU{I,CHF,Z31,KUE}</t>
  </si>
  <si>
    <t>N68</t>
  </si>
  <si>
    <t>BIL.AKT.FKU{I,CHF,Z31,RLZ}</t>
  </si>
  <si>
    <t>O68</t>
  </si>
  <si>
    <t>BIL.AKT.FKU{I,CHF,Z32,T}</t>
  </si>
  <si>
    <t>L69</t>
  </si>
  <si>
    <t>BIL.AKT.FKU{I,CHF,Z32,ASI}</t>
  </si>
  <si>
    <t>M69</t>
  </si>
  <si>
    <t>BIL.AKT.FKU{I,CHF,Z32,KUE}</t>
  </si>
  <si>
    <t>N69</t>
  </si>
  <si>
    <t>BIL.AKT.FKU{I,CHF,Z32,RLZ}</t>
  </si>
  <si>
    <t>O69</t>
  </si>
  <si>
    <t>BIL.AKT.FKU{I,CHF,Z33,T}</t>
  </si>
  <si>
    <t>L70</t>
  </si>
  <si>
    <t>BIL.AKT.FKU{I,CHF,Z33,ASI}</t>
  </si>
  <si>
    <t>M70</t>
  </si>
  <si>
    <t>BIL.AKT.FKU{I,CHF,Z33,KUE}</t>
  </si>
  <si>
    <t>N70</t>
  </si>
  <si>
    <t>BIL.AKT.FKU{I,CHF,Z33,RLZ}</t>
  </si>
  <si>
    <t>O70</t>
  </si>
  <si>
    <t>BIL.AKT.FKU{I,CHF,Z34,T}</t>
  </si>
  <si>
    <t>L71</t>
  </si>
  <si>
    <t>BIL.AKT.FKU{I,CHF,Z34,ASI}</t>
  </si>
  <si>
    <t>M71</t>
  </si>
  <si>
    <t>BIL.AKT.FKU{I,CHF,Z34,KUE}</t>
  </si>
  <si>
    <t>N71</t>
  </si>
  <si>
    <t>BIL.AKT.FKU{I,CHF,Z34,RLZ}</t>
  </si>
  <si>
    <t>O71</t>
  </si>
  <si>
    <t>BIL.AKT.FKU{I,CHF,Z35,T}</t>
  </si>
  <si>
    <t>L72</t>
  </si>
  <si>
    <t>BIL.AKT.FKU{I,CHF,Z35,ASI}</t>
  </si>
  <si>
    <t>M72</t>
  </si>
  <si>
    <t>BIL.AKT.FKU{I,CHF,Z35,KUE}</t>
  </si>
  <si>
    <t>N72</t>
  </si>
  <si>
    <t>BIL.AKT.FKU{I,CHF,Z35,RLZ}</t>
  </si>
  <si>
    <t>O72</t>
  </si>
  <si>
    <t>BIL.AKT.FKU{I,CHF,Z36,T}</t>
  </si>
  <si>
    <t>L73</t>
  </si>
  <si>
    <t>BIL.AKT.FKU{I,CHF,Z36,ASI}</t>
  </si>
  <si>
    <t>M73</t>
  </si>
  <si>
    <t>BIL.AKT.FKU{I,CHF,Z36,KUE}</t>
  </si>
  <si>
    <t>N73</t>
  </si>
  <si>
    <t>BIL.AKT.FKU{I,CHF,Z36,RLZ}</t>
  </si>
  <si>
    <t>O73</t>
  </si>
  <si>
    <t>BIL.AKT.FKU{I,CHF,Z37,T}</t>
  </si>
  <si>
    <t>L74</t>
  </si>
  <si>
    <t>BIL.AKT.FKU{I,CHF,Z37,ASI}</t>
  </si>
  <si>
    <t>M74</t>
  </si>
  <si>
    <t>BIL.AKT.FKU{I,CHF,Z37,KUE}</t>
  </si>
  <si>
    <t>N74</t>
  </si>
  <si>
    <t>BIL.AKT.FKU{I,CHF,Z37,RLZ}</t>
  </si>
  <si>
    <t>O74</t>
  </si>
  <si>
    <t>BIL.AKT.FKU{I,CHF,Z38,T}</t>
  </si>
  <si>
    <t>L75</t>
  </si>
  <si>
    <t>BIL.AKT.FKU{I,CHF,Z38,ASI}</t>
  </si>
  <si>
    <t>M75</t>
  </si>
  <si>
    <t>BIL.AKT.FKU{I,CHF,Z38,KUE}</t>
  </si>
  <si>
    <t>N75</t>
  </si>
  <si>
    <t>BIL.AKT.FKU{I,CHF,Z38,RLZ}</t>
  </si>
  <si>
    <t>O75</t>
  </si>
  <si>
    <t>BIL.AKT.FKU{I,CHF,Z39,T}</t>
  </si>
  <si>
    <t>L76</t>
  </si>
  <si>
    <t>BIL.AKT.FKU{I,CHF,Z39,ASI}</t>
  </si>
  <si>
    <t>M76</t>
  </si>
  <si>
    <t>BIL.AKT.FKU{I,CHF,Z39,KUE}</t>
  </si>
  <si>
    <t>N76</t>
  </si>
  <si>
    <t>BIL.AKT.FKU{I,CHF,Z39,RLZ}</t>
  </si>
  <si>
    <t>O76</t>
  </si>
  <si>
    <t>BIL.AKT.FKU{I,CHF,Z40,T}</t>
  </si>
  <si>
    <t>L77</t>
  </si>
  <si>
    <t>BIL.AKT.FKU{I,CHF,Z40,ASI}</t>
  </si>
  <si>
    <t>M77</t>
  </si>
  <si>
    <t>BIL.AKT.FKU{I,CHF,Z40,KUE}</t>
  </si>
  <si>
    <t>N77</t>
  </si>
  <si>
    <t>BIL.AKT.FKU{I,CHF,Z40,RLZ}</t>
  </si>
  <si>
    <t>O77</t>
  </si>
  <si>
    <t>BIL.AKT.FKU{I,CHF,Z41,T}</t>
  </si>
  <si>
    <t>L78</t>
  </si>
  <si>
    <t>BIL.AKT.FKU{I,CHF,Z41,ASI}</t>
  </si>
  <si>
    <t>M78</t>
  </si>
  <si>
    <t>BIL.AKT.FKU{I,CHF,Z41,KUE}</t>
  </si>
  <si>
    <t>N78</t>
  </si>
  <si>
    <t>BIL.AKT.FKU{I,CHF,Z41,RLZ}</t>
  </si>
  <si>
    <t>O78</t>
  </si>
  <si>
    <t>BIL.AKT.FKU{I,CHF,Z42,T}</t>
  </si>
  <si>
    <t>L79</t>
  </si>
  <si>
    <t>BIL.AKT.FKU{I,CHF,Z42,ASI}</t>
  </si>
  <si>
    <t>M79</t>
  </si>
  <si>
    <t>BIL.AKT.FKU{I,CHF,Z42,KUE}</t>
  </si>
  <si>
    <t>N79</t>
  </si>
  <si>
    <t>BIL.AKT.FKU{I,CHF,Z42,RLZ}</t>
  </si>
  <si>
    <t>O79</t>
  </si>
  <si>
    <t>BIL.AKT.FKU{I,CHF,Z43,T}</t>
  </si>
  <si>
    <t>L80</t>
  </si>
  <si>
    <t>BIL.AKT.FKU{I,CHF,Z43,ASI}</t>
  </si>
  <si>
    <t>M80</t>
  </si>
  <si>
    <t>BIL.AKT.FKU{I,CHF,Z43,KUE}</t>
  </si>
  <si>
    <t>N80</t>
  </si>
  <si>
    <t>BIL.AKT.FKU{I,CHF,Z43,RLZ}</t>
  </si>
  <si>
    <t>O80</t>
  </si>
  <si>
    <t>BIL.AKT.FKU{I,CHF,Z44,T}</t>
  </si>
  <si>
    <t>L81</t>
  </si>
  <si>
    <t>BIL.AKT.FKU{I,CHF,Z44,ASI}</t>
  </si>
  <si>
    <t>M81</t>
  </si>
  <si>
    <t>BIL.AKT.FKU{I,CHF,Z44,KUE}</t>
  </si>
  <si>
    <t>N81</t>
  </si>
  <si>
    <t>BIL.AKT.FKU{I,CHF,Z44,RLZ}</t>
  </si>
  <si>
    <t>O81</t>
  </si>
  <si>
    <t>BIL.AKT.FKU{I,CHF,Z45,T}</t>
  </si>
  <si>
    <t>L82</t>
  </si>
  <si>
    <t>BIL.AKT.FKU{I,CHF,Z45,ASI}</t>
  </si>
  <si>
    <t>M82</t>
  </si>
  <si>
    <t>BIL.AKT.FKU{I,CHF,Z45,KUE}</t>
  </si>
  <si>
    <t>N82</t>
  </si>
  <si>
    <t>BIL.AKT.FKU{I,CHF,Z45,RLZ}</t>
  </si>
  <si>
    <t>O82</t>
  </si>
  <si>
    <t>BIL.AKT.FKU{I,CHF,Z46,T}</t>
  </si>
  <si>
    <t>L83</t>
  </si>
  <si>
    <t>BIL.AKT.FKU{I,CHF,Z46,ASI}</t>
  </si>
  <si>
    <t>M83</t>
  </si>
  <si>
    <t>BIL.AKT.FKU{I,CHF,Z46,KUE}</t>
  </si>
  <si>
    <t>N83</t>
  </si>
  <si>
    <t>BIL.AKT.FKU{I,CHF,Z46,RLZ}</t>
  </si>
  <si>
    <t>O83</t>
  </si>
  <si>
    <t>BIL.AKT.FKU{I,CHF,Z47,T}</t>
  </si>
  <si>
    <t>L84</t>
  </si>
  <si>
    <t>BIL.AKT.FKU{I,CHF,Z47,ASI}</t>
  </si>
  <si>
    <t>M84</t>
  </si>
  <si>
    <t>BIL.AKT.FKU{I,CHF,Z47,KUE}</t>
  </si>
  <si>
    <t>N84</t>
  </si>
  <si>
    <t>BIL.AKT.FKU{I,CHF,Z47,RLZ}</t>
  </si>
  <si>
    <t>O84</t>
  </si>
  <si>
    <t>BIL.AKT.FKU{I,CHF,Z48,T}</t>
  </si>
  <si>
    <t>L85</t>
  </si>
  <si>
    <t>BIL.AKT.FKU{I,CHF,Z48,ASI}</t>
  </si>
  <si>
    <t>M85</t>
  </si>
  <si>
    <t>BIL.AKT.FKU{I,CHF,Z48,KUE}</t>
  </si>
  <si>
    <t>N85</t>
  </si>
  <si>
    <t>BIL.AKT.FKU{I,CHF,Z48,RLZ}</t>
  </si>
  <si>
    <t>O85</t>
  </si>
  <si>
    <t>BIL.AKT.FKU{I,CHF,Z49,T}</t>
  </si>
  <si>
    <t>L86</t>
  </si>
  <si>
    <t>BIL.AKT.FKU{I,CHF,Z49,ASI}</t>
  </si>
  <si>
    <t>M86</t>
  </si>
  <si>
    <t>BIL.AKT.FKU{I,CHF,Z49,KUE}</t>
  </si>
  <si>
    <t>N86</t>
  </si>
  <si>
    <t>BIL.AKT.FKU{I,CHF,Z49,RLZ}</t>
  </si>
  <si>
    <t>O86</t>
  </si>
  <si>
    <t>BIL.AKT.FKU{I,CHF,Z50,T}</t>
  </si>
  <si>
    <t>L87</t>
  </si>
  <si>
    <t>BIL.AKT.FKU{I,CHF,Z50,ASI}</t>
  </si>
  <si>
    <t>M87</t>
  </si>
  <si>
    <t>BIL.AKT.FKU{I,CHF,Z50,KUE}</t>
  </si>
  <si>
    <t>N87</t>
  </si>
  <si>
    <t>BIL.AKT.FKU{I,CHF,Z50,RLZ}</t>
  </si>
  <si>
    <t>O87</t>
  </si>
  <si>
    <t>BIL.AKT.FKU{I,CHF,Z51,T}</t>
  </si>
  <si>
    <t>L88</t>
  </si>
  <si>
    <t>BIL.AKT.FKU{I,CHF,Z51,ASI}</t>
  </si>
  <si>
    <t>M88</t>
  </si>
  <si>
    <t>BIL.AKT.FKU{I,CHF,Z51,KUE}</t>
  </si>
  <si>
    <t>N88</t>
  </si>
  <si>
    <t>BIL.AKT.FKU{I,CHF,Z51,RLZ}</t>
  </si>
  <si>
    <t>O88</t>
  </si>
  <si>
    <t>BIL.AKT.FKU{I,CHF,Z52,T}</t>
  </si>
  <si>
    <t>L89</t>
  </si>
  <si>
    <t>BIL.AKT.FKU{I,CHF,Z52,ASI}</t>
  </si>
  <si>
    <t>M89</t>
  </si>
  <si>
    <t>BIL.AKT.FKU{I,CHF,Z52,KUE}</t>
  </si>
  <si>
    <t>N89</t>
  </si>
  <si>
    <t>BIL.AKT.FKU{I,CHF,Z52,RLZ}</t>
  </si>
  <si>
    <t>O89</t>
  </si>
  <si>
    <t>BIL.AKT.FKU{I,CHF,Z53,T}</t>
  </si>
  <si>
    <t>L90</t>
  </si>
  <si>
    <t>BIL.AKT.FKU{I,CHF,Z53,ASI}</t>
  </si>
  <si>
    <t>M90</t>
  </si>
  <si>
    <t>BIL.AKT.FKU{I,CHF,Z53,KUE}</t>
  </si>
  <si>
    <t>N90</t>
  </si>
  <si>
    <t>BIL.AKT.FKU{I,CHF,Z53,RLZ}</t>
  </si>
  <si>
    <t>O90</t>
  </si>
  <si>
    <t>BIL.AKT.FKU{I,CHF,Z54,T}</t>
  </si>
  <si>
    <t>L91</t>
  </si>
  <si>
    <t>BIL.AKT.FKU{I,CHF,Z54,ASI}</t>
  </si>
  <si>
    <t>M91</t>
  </si>
  <si>
    <t>BIL.AKT.FKU{I,CHF,Z54,KUE}</t>
  </si>
  <si>
    <t>N91</t>
  </si>
  <si>
    <t>BIL.AKT.FKU{I,CHF,Z54,RLZ}</t>
  </si>
  <si>
    <t>O91</t>
  </si>
  <si>
    <t>BIL.AKT.FKU{I,CHF,Z55,T}</t>
  </si>
  <si>
    <t>L92</t>
  </si>
  <si>
    <t>BIL.AKT.FKU{I,CHF,Z55,ASI}</t>
  </si>
  <si>
    <t>M92</t>
  </si>
  <si>
    <t>BIL.AKT.FKU{I,CHF,Z55,KUE}</t>
  </si>
  <si>
    <t>N92</t>
  </si>
  <si>
    <t>BIL.AKT.FKU{I,CHF,Z55,RLZ}</t>
  </si>
  <si>
    <t>O92</t>
  </si>
  <si>
    <t>BIL.AKT.FKU{I,CHF,Z56,T}</t>
  </si>
  <si>
    <t>L93</t>
  </si>
  <si>
    <t>BIL.AKT.FKU{I,CHF,Z56,ASI}</t>
  </si>
  <si>
    <t>M93</t>
  </si>
  <si>
    <t>BIL.AKT.FKU{I,CHF,Z56,KUE}</t>
  </si>
  <si>
    <t>N93</t>
  </si>
  <si>
    <t>BIL.AKT.FKU{I,CHF,Z56,RLZ}</t>
  </si>
  <si>
    <t>O93</t>
  </si>
  <si>
    <t>BIL.AKT.FKU{I,CHF,Z57,T}</t>
  </si>
  <si>
    <t>L94</t>
  </si>
  <si>
    <t>BIL.AKT.FKU{I,CHF,Z57,ASI}</t>
  </si>
  <si>
    <t>M94</t>
  </si>
  <si>
    <t>BIL.AKT.FKU{I,CHF,Z57,KUE}</t>
  </si>
  <si>
    <t>N94</t>
  </si>
  <si>
    <t>BIL.AKT.FKU{I,CHF,Z57,RLZ}</t>
  </si>
  <si>
    <t>O94</t>
  </si>
  <si>
    <t>BIL.AKT.FKU{I,CHF,Z58,T}</t>
  </si>
  <si>
    <t>L95</t>
  </si>
  <si>
    <t>BIL.AKT.FKU{I,CHF,Z58,ASI}</t>
  </si>
  <si>
    <t>M95</t>
  </si>
  <si>
    <t>BIL.AKT.FKU{I,CHF,Z58,KUE}</t>
  </si>
  <si>
    <t>N95</t>
  </si>
  <si>
    <t>BIL.AKT.FKU{I,CHF,Z58,RLZ}</t>
  </si>
  <si>
    <t>O95</t>
  </si>
  <si>
    <t>BIL.AKT.FKU{I,CHF,Z59,T}</t>
  </si>
  <si>
    <t>L96</t>
  </si>
  <si>
    <t>BIL.AKT.FKU{I,CHF,Z59,ASI}</t>
  </si>
  <si>
    <t>M96</t>
  </si>
  <si>
    <t>BIL.AKT.FKU{I,CHF,Z59,KUE}</t>
  </si>
  <si>
    <t>N96</t>
  </si>
  <si>
    <t>BIL.AKT.FKU{I,CHF,Z59,RLZ}</t>
  </si>
  <si>
    <t>O96</t>
  </si>
  <si>
    <t>BIL.AKT.FKU{I,CHF,Z60,T}</t>
  </si>
  <si>
    <t>L97</t>
  </si>
  <si>
    <t>BIL.AKT.FKU{I,CHF,Z60,ASI}</t>
  </si>
  <si>
    <t>M97</t>
  </si>
  <si>
    <t>BIL.AKT.FKU{I,CHF,Z60,KUE}</t>
  </si>
  <si>
    <t>N97</t>
  </si>
  <si>
    <t>BIL.AKT.FKU{I,CHF,Z60,RLZ}</t>
  </si>
  <si>
    <t>O97</t>
  </si>
  <si>
    <t>BIL.AKT.FKU{I,CHF,Z61,T}</t>
  </si>
  <si>
    <t>L98</t>
  </si>
  <si>
    <t>BIL.AKT.FKU{I,CHF,Z61,ASI}</t>
  </si>
  <si>
    <t>M98</t>
  </si>
  <si>
    <t>BIL.AKT.FKU{I,CHF,Z61,KUE}</t>
  </si>
  <si>
    <t>N98</t>
  </si>
  <si>
    <t>BIL.AKT.FKU{I,CHF,Z61,RLZ}</t>
  </si>
  <si>
    <t>O98</t>
  </si>
  <si>
    <t>BIL.AKT.FKU{I,CHF,Z62,T}</t>
  </si>
  <si>
    <t>L99</t>
  </si>
  <si>
    <t>BIL.AKT.FKU{I,CHF,Z62,ASI}</t>
  </si>
  <si>
    <t>M99</t>
  </si>
  <si>
    <t>BIL.AKT.FKU{I,CHF,Z62,KUE}</t>
  </si>
  <si>
    <t>N99</t>
  </si>
  <si>
    <t>BIL.AKT.FKU{I,CHF,Z62,RLZ}</t>
  </si>
  <si>
    <t>O99</t>
  </si>
  <si>
    <t>BIL.AKT.FKU{I,CHF,Z63,T}</t>
  </si>
  <si>
    <t>L100</t>
  </si>
  <si>
    <t>BIL.AKT.FKU{I,CHF,Z63,ASI}</t>
  </si>
  <si>
    <t>M100</t>
  </si>
  <si>
    <t>BIL.AKT.FKU{I,CHF,Z63,KUE}</t>
  </si>
  <si>
    <t>N100</t>
  </si>
  <si>
    <t>BIL.AKT.FKU{I,CHF,Z63,RLZ}</t>
  </si>
  <si>
    <t>O100</t>
  </si>
  <si>
    <t>BIL.AKT.FKU{I,CHF,Z64,T}</t>
  </si>
  <si>
    <t>L101</t>
  </si>
  <si>
    <t>BIL.AKT.FKU{I,CHF,Z64,ASI}</t>
  </si>
  <si>
    <t>M101</t>
  </si>
  <si>
    <t>BIL.AKT.FKU{I,CHF,Z64,KUE}</t>
  </si>
  <si>
    <t>N101</t>
  </si>
  <si>
    <t>BIL.AKT.FKU{I,CHF,Z64,RLZ}</t>
  </si>
  <si>
    <t>O101</t>
  </si>
  <si>
    <t>BIL.AKT.FKU{I,CHF,Z65,T}</t>
  </si>
  <si>
    <t>L102</t>
  </si>
  <si>
    <t>BIL.AKT.FKU{I,CHF,Z65,ASI}</t>
  </si>
  <si>
    <t>M102</t>
  </si>
  <si>
    <t>BIL.AKT.FKU{I,CHF,Z65,KUE}</t>
  </si>
  <si>
    <t>N102</t>
  </si>
  <si>
    <t>BIL.AKT.FKU{I,CHF,Z65,RLZ}</t>
  </si>
  <si>
    <t>O102</t>
  </si>
  <si>
    <t>BIL.AKT.FKU{I,CHF,Z66,T}</t>
  </si>
  <si>
    <t>L103</t>
  </si>
  <si>
    <t>BIL.AKT.FKU{I,CHF,Z66,ASI}</t>
  </si>
  <si>
    <t>M103</t>
  </si>
  <si>
    <t>BIL.AKT.FKU{I,CHF,Z66,KUE}</t>
  </si>
  <si>
    <t>N103</t>
  </si>
  <si>
    <t>BIL.AKT.FKU{I,CHF,Z66,RLZ}</t>
  </si>
  <si>
    <t>O103</t>
  </si>
  <si>
    <t>BIL.AKT.HYP{I,CHF,T,T}</t>
  </si>
  <si>
    <t>P104</t>
  </si>
  <si>
    <t>BIL.AKT.HYP{I,CHF,T,ASI}</t>
  </si>
  <si>
    <t>Q104</t>
  </si>
  <si>
    <t>BIL.AKT.HYP{I,CHF,T,KUE}</t>
  </si>
  <si>
    <t>R104</t>
  </si>
  <si>
    <t>BIL.AKT.HYP{I,CHF,T,RLZ}</t>
  </si>
  <si>
    <t>S104</t>
  </si>
  <si>
    <t>BIL.AKT.HYP{I,CHF,M01,T}</t>
  </si>
  <si>
    <t>P22</t>
  </si>
  <si>
    <t>BIL.AKT.HYP{I,CHF,M01,ASI}</t>
  </si>
  <si>
    <t>Q22</t>
  </si>
  <si>
    <t>BIL.AKT.HYP{I,CHF,M01,KUE}</t>
  </si>
  <si>
    <t>R22</t>
  </si>
  <si>
    <t>BIL.AKT.HYP{I,CHF,M01,RLZ}</t>
  </si>
  <si>
    <t>S22</t>
  </si>
  <si>
    <t>BIL.AKT.HYP{I,CHF,M02,T}</t>
  </si>
  <si>
    <t>P23</t>
  </si>
  <si>
    <t>BIL.AKT.HYP{I,CHF,M02,ASI}</t>
  </si>
  <si>
    <t>Q23</t>
  </si>
  <si>
    <t>BIL.AKT.HYP{I,CHF,M02,KUE}</t>
  </si>
  <si>
    <t>R23</t>
  </si>
  <si>
    <t>BIL.AKT.HYP{I,CHF,M02,RLZ}</t>
  </si>
  <si>
    <t>S23</t>
  </si>
  <si>
    <t>BIL.AKT.HYP{I,CHF,M03,T}</t>
  </si>
  <si>
    <t>P24</t>
  </si>
  <si>
    <t>BIL.AKT.HYP{I,CHF,M03,ASI}</t>
  </si>
  <si>
    <t>Q24</t>
  </si>
  <si>
    <t>BIL.AKT.HYP{I,CHF,M03,KUE}</t>
  </si>
  <si>
    <t>R24</t>
  </si>
  <si>
    <t>BIL.AKT.HYP{I,CHF,M03,RLZ}</t>
  </si>
  <si>
    <t>S24</t>
  </si>
  <si>
    <t>BIL.AKT.HYP{I,CHF,M04,T}</t>
  </si>
  <si>
    <t>P25</t>
  </si>
  <si>
    <t>BIL.AKT.HYP{I,CHF,M04,ASI}</t>
  </si>
  <si>
    <t>Q25</t>
  </si>
  <si>
    <t>BIL.AKT.HYP{I,CHF,M04,KUE}</t>
  </si>
  <si>
    <t>R25</t>
  </si>
  <si>
    <t>BIL.AKT.HYP{I,CHF,M04,RLZ}</t>
  </si>
  <si>
    <t>S25</t>
  </si>
  <si>
    <t>BIL.AKT.HYP{I,CHF,M05,T}</t>
  </si>
  <si>
    <t>P26</t>
  </si>
  <si>
    <t>BIL.AKT.HYP{I,CHF,M05,ASI}</t>
  </si>
  <si>
    <t>Q26</t>
  </si>
  <si>
    <t>BIL.AKT.HYP{I,CHF,M05,KUE}</t>
  </si>
  <si>
    <t>R26</t>
  </si>
  <si>
    <t>BIL.AKT.HYP{I,CHF,M05,RLZ}</t>
  </si>
  <si>
    <t>S26</t>
  </si>
  <si>
    <t>BIL.AKT.HYP{I,CHF,M06,T}</t>
  </si>
  <si>
    <t>P27</t>
  </si>
  <si>
    <t>BIL.AKT.HYP{I,CHF,M06,ASI}</t>
  </si>
  <si>
    <t>Q27</t>
  </si>
  <si>
    <t>BIL.AKT.HYP{I,CHF,M06,KUE}</t>
  </si>
  <si>
    <t>R27</t>
  </si>
  <si>
    <t>BIL.AKT.HYP{I,CHF,M06,RLZ}</t>
  </si>
  <si>
    <t>S27</t>
  </si>
  <si>
    <t>BIL.AKT.HYP{I,CHF,M07,T}</t>
  </si>
  <si>
    <t>P28</t>
  </si>
  <si>
    <t>BIL.AKT.HYP{I,CHF,M07,ASI}</t>
  </si>
  <si>
    <t>Q28</t>
  </si>
  <si>
    <t>BIL.AKT.HYP{I,CHF,M07,KUE}</t>
  </si>
  <si>
    <t>R28</t>
  </si>
  <si>
    <t>BIL.AKT.HYP{I,CHF,M07,RLZ}</t>
  </si>
  <si>
    <t>S28</t>
  </si>
  <si>
    <t>BIL.AKT.HYP{I,CHF,M08,T}</t>
  </si>
  <si>
    <t>P29</t>
  </si>
  <si>
    <t>BIL.AKT.HYP{I,CHF,M08,ASI}</t>
  </si>
  <si>
    <t>Q29</t>
  </si>
  <si>
    <t>BIL.AKT.HYP{I,CHF,M08,KUE}</t>
  </si>
  <si>
    <t>R29</t>
  </si>
  <si>
    <t>BIL.AKT.HYP{I,CHF,M08,RLZ}</t>
  </si>
  <si>
    <t>S29</t>
  </si>
  <si>
    <t>BIL.AKT.HYP{I,CHF,M09,T}</t>
  </si>
  <si>
    <t>P30</t>
  </si>
  <si>
    <t>BIL.AKT.HYP{I,CHF,M09,ASI}</t>
  </si>
  <si>
    <t>Q30</t>
  </si>
  <si>
    <t>BIL.AKT.HYP{I,CHF,M09,KUE}</t>
  </si>
  <si>
    <t>R30</t>
  </si>
  <si>
    <t>BIL.AKT.HYP{I,CHF,M09,RLZ}</t>
  </si>
  <si>
    <t>S30</t>
  </si>
  <si>
    <t>BIL.AKT.HYP{I,CHF,M10,T}</t>
  </si>
  <si>
    <t>P31</t>
  </si>
  <si>
    <t>BIL.AKT.HYP{I,CHF,M10,ASI}</t>
  </si>
  <si>
    <t>Q31</t>
  </si>
  <si>
    <t>BIL.AKT.HYP{I,CHF,M10,KUE}</t>
  </si>
  <si>
    <t>R31</t>
  </si>
  <si>
    <t>BIL.AKT.HYP{I,CHF,M10,RLZ}</t>
  </si>
  <si>
    <t>S31</t>
  </si>
  <si>
    <t>BIL.AKT.HYP{I,CHF,M11,T}</t>
  </si>
  <si>
    <t>P32</t>
  </si>
  <si>
    <t>BIL.AKT.HYP{I,CHF,M11,ASI}</t>
  </si>
  <si>
    <t>Q32</t>
  </si>
  <si>
    <t>BIL.AKT.HYP{I,CHF,M11,KUE}</t>
  </si>
  <si>
    <t>R32</t>
  </si>
  <si>
    <t>BIL.AKT.HYP{I,CHF,M11,RLZ}</t>
  </si>
  <si>
    <t>S32</t>
  </si>
  <si>
    <t>BIL.AKT.HYP{I,CHF,M12,T}</t>
  </si>
  <si>
    <t>P33</t>
  </si>
  <si>
    <t>BIL.AKT.HYP{I,CHF,M12,ASI}</t>
  </si>
  <si>
    <t>Q33</t>
  </si>
  <si>
    <t>BIL.AKT.HYP{I,CHF,M12,KUE}</t>
  </si>
  <si>
    <t>R33</t>
  </si>
  <si>
    <t>BIL.AKT.HYP{I,CHF,M12,RLZ}</t>
  </si>
  <si>
    <t>S33</t>
  </si>
  <si>
    <t>BIL.AKT.HYP{I,CHF,M13,T}</t>
  </si>
  <si>
    <t>P34</t>
  </si>
  <si>
    <t>BIL.AKT.HYP{I,CHF,M13,ASI}</t>
  </si>
  <si>
    <t>Q34</t>
  </si>
  <si>
    <t>BIL.AKT.HYP{I,CHF,M13,KUE}</t>
  </si>
  <si>
    <t>R34</t>
  </si>
  <si>
    <t>BIL.AKT.HYP{I,CHF,M13,RLZ}</t>
  </si>
  <si>
    <t>S34</t>
  </si>
  <si>
    <t>BIL.AKT.HYP{I,CHF,M14,T}</t>
  </si>
  <si>
    <t>P35</t>
  </si>
  <si>
    <t>BIL.AKT.HYP{I,CHF,M14,ASI}</t>
  </si>
  <si>
    <t>Q35</t>
  </si>
  <si>
    <t>BIL.AKT.HYP{I,CHF,M14,KUE}</t>
  </si>
  <si>
    <t>R35</t>
  </si>
  <si>
    <t>BIL.AKT.HYP{I,CHF,M14,RLZ}</t>
  </si>
  <si>
    <t>S35</t>
  </si>
  <si>
    <t>BIL.AKT.HYP{I,CHF,M15,T}</t>
  </si>
  <si>
    <t>P36</t>
  </si>
  <si>
    <t>BIL.AKT.HYP{I,CHF,M15,ASI}</t>
  </si>
  <si>
    <t>Q36</t>
  </si>
  <si>
    <t>BIL.AKT.HYP{I,CHF,M15,KUE}</t>
  </si>
  <si>
    <t>R36</t>
  </si>
  <si>
    <t>BIL.AKT.HYP{I,CHF,M15,RLZ}</t>
  </si>
  <si>
    <t>S36</t>
  </si>
  <si>
    <t>BIL.AKT.HYP{I,CHF,M16,T}</t>
  </si>
  <si>
    <t>P37</t>
  </si>
  <si>
    <t>BIL.AKT.HYP{I,CHF,M16,ASI}</t>
  </si>
  <si>
    <t>Q37</t>
  </si>
  <si>
    <t>BIL.AKT.HYP{I,CHF,M16,KUE}</t>
  </si>
  <si>
    <t>R37</t>
  </si>
  <si>
    <t>BIL.AKT.HYP{I,CHF,M16,RLZ}</t>
  </si>
  <si>
    <t>S37</t>
  </si>
  <si>
    <t>BIL.AKT.HYP{I,CHF,M17,T}</t>
  </si>
  <si>
    <t>P38</t>
  </si>
  <si>
    <t>BIL.AKT.HYP{I,CHF,M17,ASI}</t>
  </si>
  <si>
    <t>Q38</t>
  </si>
  <si>
    <t>BIL.AKT.HYP{I,CHF,M17,KUE}</t>
  </si>
  <si>
    <t>R38</t>
  </si>
  <si>
    <t>BIL.AKT.HYP{I,CHF,M17,RLZ}</t>
  </si>
  <si>
    <t>S38</t>
  </si>
  <si>
    <t>BIL.AKT.HYP{I,CHF,Z02,T}</t>
  </si>
  <si>
    <t>P39</t>
  </si>
  <si>
    <t>BIL.AKT.HYP{I,CHF,Z02,ASI}</t>
  </si>
  <si>
    <t>Q39</t>
  </si>
  <si>
    <t>BIL.AKT.HYP{I,CHF,Z02,KUE}</t>
  </si>
  <si>
    <t>R39</t>
  </si>
  <si>
    <t>BIL.AKT.HYP{I,CHF,Z02,RLZ}</t>
  </si>
  <si>
    <t>S39</t>
  </si>
  <si>
    <t>BIL.AKT.HYP{I,CHF,Z03,T}</t>
  </si>
  <si>
    <t>P40</t>
  </si>
  <si>
    <t>BIL.AKT.HYP{I,CHF,Z03,ASI}</t>
  </si>
  <si>
    <t>Q40</t>
  </si>
  <si>
    <t>BIL.AKT.HYP{I,CHF,Z03,KUE}</t>
  </si>
  <si>
    <t>R40</t>
  </si>
  <si>
    <t>BIL.AKT.HYP{I,CHF,Z03,RLZ}</t>
  </si>
  <si>
    <t>S40</t>
  </si>
  <si>
    <t>BIL.AKT.HYP{I,CHF,Z04,T}</t>
  </si>
  <si>
    <t>P41</t>
  </si>
  <si>
    <t>BIL.AKT.HYP{I,CHF,Z04,ASI}</t>
  </si>
  <si>
    <t>Q41</t>
  </si>
  <si>
    <t>BIL.AKT.HYP{I,CHF,Z04,KUE}</t>
  </si>
  <si>
    <t>R41</t>
  </si>
  <si>
    <t>BIL.AKT.HYP{I,CHF,Z04,RLZ}</t>
  </si>
  <si>
    <t>S41</t>
  </si>
  <si>
    <t>BIL.AKT.HYP{I,CHF,Z05,T}</t>
  </si>
  <si>
    <t>P42</t>
  </si>
  <si>
    <t>BIL.AKT.HYP{I,CHF,Z05,ASI}</t>
  </si>
  <si>
    <t>Q42</t>
  </si>
  <si>
    <t>BIL.AKT.HYP{I,CHF,Z05,KUE}</t>
  </si>
  <si>
    <t>R42</t>
  </si>
  <si>
    <t>BIL.AKT.HYP{I,CHF,Z05,RLZ}</t>
  </si>
  <si>
    <t>S42</t>
  </si>
  <si>
    <t>BIL.AKT.HYP{I,CHF,Z06,T}</t>
  </si>
  <si>
    <t>P43</t>
  </si>
  <si>
    <t>BIL.AKT.HYP{I,CHF,Z06,ASI}</t>
  </si>
  <si>
    <t>Q43</t>
  </si>
  <si>
    <t>BIL.AKT.HYP{I,CHF,Z06,KUE}</t>
  </si>
  <si>
    <t>R43</t>
  </si>
  <si>
    <t>BIL.AKT.HYP{I,CHF,Z06,RLZ}</t>
  </si>
  <si>
    <t>S43</t>
  </si>
  <si>
    <t>BIL.AKT.HYP{I,CHF,Z07,T}</t>
  </si>
  <si>
    <t>P44</t>
  </si>
  <si>
    <t>BIL.AKT.HYP{I,CHF,Z07,ASI}</t>
  </si>
  <si>
    <t>Q44</t>
  </si>
  <si>
    <t>BIL.AKT.HYP{I,CHF,Z07,KUE}</t>
  </si>
  <si>
    <t>R44</t>
  </si>
  <si>
    <t>BIL.AKT.HYP{I,CHF,Z07,RLZ}</t>
  </si>
  <si>
    <t>S44</t>
  </si>
  <si>
    <t>BIL.AKT.HYP{I,CHF,Z08,T}</t>
  </si>
  <si>
    <t>P45</t>
  </si>
  <si>
    <t>BIL.AKT.HYP{I,CHF,Z08,ASI}</t>
  </si>
  <si>
    <t>Q45</t>
  </si>
  <si>
    <t>BIL.AKT.HYP{I,CHF,Z08,KUE}</t>
  </si>
  <si>
    <t>R45</t>
  </si>
  <si>
    <t>BIL.AKT.HYP{I,CHF,Z08,RLZ}</t>
  </si>
  <si>
    <t>S45</t>
  </si>
  <si>
    <t>BIL.AKT.HYP{I,CHF,Z09,T}</t>
  </si>
  <si>
    <t>P46</t>
  </si>
  <si>
    <t>BIL.AKT.HYP{I,CHF,Z09,ASI}</t>
  </si>
  <si>
    <t>Q46</t>
  </si>
  <si>
    <t>BIL.AKT.HYP{I,CHF,Z09,KUE}</t>
  </si>
  <si>
    <t>R46</t>
  </si>
  <si>
    <t>BIL.AKT.HYP{I,CHF,Z09,RLZ}</t>
  </si>
  <si>
    <t>S46</t>
  </si>
  <si>
    <t>BIL.AKT.HYP{I,CHF,Z10,T}</t>
  </si>
  <si>
    <t>P47</t>
  </si>
  <si>
    <t>BIL.AKT.HYP{I,CHF,Z10,ASI}</t>
  </si>
  <si>
    <t>Q47</t>
  </si>
  <si>
    <t>BIL.AKT.HYP{I,CHF,Z10,KUE}</t>
  </si>
  <si>
    <t>R47</t>
  </si>
  <si>
    <t>BIL.AKT.HYP{I,CHF,Z10,RLZ}</t>
  </si>
  <si>
    <t>S47</t>
  </si>
  <si>
    <t>BIL.AKT.HYP{I,CHF,Z11,T}</t>
  </si>
  <si>
    <t>P48</t>
  </si>
  <si>
    <t>BIL.AKT.HYP{I,CHF,Z11,ASI}</t>
  </si>
  <si>
    <t>Q48</t>
  </si>
  <si>
    <t>BIL.AKT.HYP{I,CHF,Z11,KUE}</t>
  </si>
  <si>
    <t>R48</t>
  </si>
  <si>
    <t>BIL.AKT.HYP{I,CHF,Z11,RLZ}</t>
  </si>
  <si>
    <t>S48</t>
  </si>
  <si>
    <t>BIL.AKT.HYP{I,CHF,Z12,T}</t>
  </si>
  <si>
    <t>P49</t>
  </si>
  <si>
    <t>BIL.AKT.HYP{I,CHF,Z12,ASI}</t>
  </si>
  <si>
    <t>Q49</t>
  </si>
  <si>
    <t>BIL.AKT.HYP{I,CHF,Z12,KUE}</t>
  </si>
  <si>
    <t>R49</t>
  </si>
  <si>
    <t>BIL.AKT.HYP{I,CHF,Z12,RLZ}</t>
  </si>
  <si>
    <t>S49</t>
  </si>
  <si>
    <t>BIL.AKT.HYP{I,CHF,Z13,T}</t>
  </si>
  <si>
    <t>P50</t>
  </si>
  <si>
    <t>BIL.AKT.HYP{I,CHF,Z13,ASI}</t>
  </si>
  <si>
    <t>Q50</t>
  </si>
  <si>
    <t>BIL.AKT.HYP{I,CHF,Z13,KUE}</t>
  </si>
  <si>
    <t>R50</t>
  </si>
  <si>
    <t>BIL.AKT.HYP{I,CHF,Z13,RLZ}</t>
  </si>
  <si>
    <t>S50</t>
  </si>
  <si>
    <t>BIL.AKT.HYP{I,CHF,Z14,T}</t>
  </si>
  <si>
    <t>P51</t>
  </si>
  <si>
    <t>BIL.AKT.HYP{I,CHF,Z14,ASI}</t>
  </si>
  <si>
    <t>Q51</t>
  </si>
  <si>
    <t>BIL.AKT.HYP{I,CHF,Z14,KUE}</t>
  </si>
  <si>
    <t>R51</t>
  </si>
  <si>
    <t>BIL.AKT.HYP{I,CHF,Z14,RLZ}</t>
  </si>
  <si>
    <t>S51</t>
  </si>
  <si>
    <t>BIL.AKT.HYP{I,CHF,Z15,T}</t>
  </si>
  <si>
    <t>P52</t>
  </si>
  <si>
    <t>BIL.AKT.HYP{I,CHF,Z15,ASI}</t>
  </si>
  <si>
    <t>Q52</t>
  </si>
  <si>
    <t>BIL.AKT.HYP{I,CHF,Z15,KUE}</t>
  </si>
  <si>
    <t>R52</t>
  </si>
  <si>
    <t>BIL.AKT.HYP{I,CHF,Z15,RLZ}</t>
  </si>
  <si>
    <t>S52</t>
  </si>
  <si>
    <t>BIL.AKT.HYP{I,CHF,Z16,T}</t>
  </si>
  <si>
    <t>P53</t>
  </si>
  <si>
    <t>BIL.AKT.HYP{I,CHF,Z16,ASI}</t>
  </si>
  <si>
    <t>Q53</t>
  </si>
  <si>
    <t>BIL.AKT.HYP{I,CHF,Z16,KUE}</t>
  </si>
  <si>
    <t>R53</t>
  </si>
  <si>
    <t>BIL.AKT.HYP{I,CHF,Z16,RLZ}</t>
  </si>
  <si>
    <t>S53</t>
  </si>
  <si>
    <t>BIL.AKT.HYP{I,CHF,Z17,T}</t>
  </si>
  <si>
    <t>P54</t>
  </si>
  <si>
    <t>BIL.AKT.HYP{I,CHF,Z17,ASI}</t>
  </si>
  <si>
    <t>Q54</t>
  </si>
  <si>
    <t>BIL.AKT.HYP{I,CHF,Z17,KUE}</t>
  </si>
  <si>
    <t>R54</t>
  </si>
  <si>
    <t>BIL.AKT.HYP{I,CHF,Z17,RLZ}</t>
  </si>
  <si>
    <t>S54</t>
  </si>
  <si>
    <t>BIL.AKT.HYP{I,CHF,Z18,T}</t>
  </si>
  <si>
    <t>P55</t>
  </si>
  <si>
    <t>BIL.AKT.HYP{I,CHF,Z18,ASI}</t>
  </si>
  <si>
    <t>Q55</t>
  </si>
  <si>
    <t>BIL.AKT.HYP{I,CHF,Z18,KUE}</t>
  </si>
  <si>
    <t>R55</t>
  </si>
  <si>
    <t>BIL.AKT.HYP{I,CHF,Z18,RLZ}</t>
  </si>
  <si>
    <t>S55</t>
  </si>
  <si>
    <t>BIL.AKT.HYP{I,CHF,Z19,T}</t>
  </si>
  <si>
    <t>P56</t>
  </si>
  <si>
    <t>BIL.AKT.HYP{I,CHF,Z19,ASI}</t>
  </si>
  <si>
    <t>Q56</t>
  </si>
  <si>
    <t>BIL.AKT.HYP{I,CHF,Z19,KUE}</t>
  </si>
  <si>
    <t>R56</t>
  </si>
  <si>
    <t>BIL.AKT.HYP{I,CHF,Z19,RLZ}</t>
  </si>
  <si>
    <t>S56</t>
  </si>
  <si>
    <t>BIL.AKT.HYP{I,CHF,Z20,T}</t>
  </si>
  <si>
    <t>P57</t>
  </si>
  <si>
    <t>BIL.AKT.HYP{I,CHF,Z20,ASI}</t>
  </si>
  <si>
    <t>Q57</t>
  </si>
  <si>
    <t>BIL.AKT.HYP{I,CHF,Z20,KUE}</t>
  </si>
  <si>
    <t>R57</t>
  </si>
  <si>
    <t>BIL.AKT.HYP{I,CHF,Z20,RLZ}</t>
  </si>
  <si>
    <t>S57</t>
  </si>
  <si>
    <t>BIL.AKT.HYP{I,CHF,Z21,T}</t>
  </si>
  <si>
    <t>P58</t>
  </si>
  <si>
    <t>BIL.AKT.HYP{I,CHF,Z21,ASI}</t>
  </si>
  <si>
    <t>Q58</t>
  </si>
  <si>
    <t>BIL.AKT.HYP{I,CHF,Z21,KUE}</t>
  </si>
  <si>
    <t>R58</t>
  </si>
  <si>
    <t>BIL.AKT.HYP{I,CHF,Z21,RLZ}</t>
  </si>
  <si>
    <t>S58</t>
  </si>
  <si>
    <t>BIL.AKT.HYP{I,CHF,Z22,T}</t>
  </si>
  <si>
    <t>P59</t>
  </si>
  <si>
    <t>BIL.AKT.HYP{I,CHF,Z22,ASI}</t>
  </si>
  <si>
    <t>Q59</t>
  </si>
  <si>
    <t>BIL.AKT.HYP{I,CHF,Z22,KUE}</t>
  </si>
  <si>
    <t>R59</t>
  </si>
  <si>
    <t>BIL.AKT.HYP{I,CHF,Z22,RLZ}</t>
  </si>
  <si>
    <t>S59</t>
  </si>
  <si>
    <t>BIL.AKT.HYP{I,CHF,Z23,T}</t>
  </si>
  <si>
    <t>P60</t>
  </si>
  <si>
    <t>BIL.AKT.HYP{I,CHF,Z23,ASI}</t>
  </si>
  <si>
    <t>Q60</t>
  </si>
  <si>
    <t>BIL.AKT.HYP{I,CHF,Z23,KUE}</t>
  </si>
  <si>
    <t>R60</t>
  </si>
  <si>
    <t>BIL.AKT.HYP{I,CHF,Z23,RLZ}</t>
  </si>
  <si>
    <t>S60</t>
  </si>
  <si>
    <t>BIL.AKT.HYP{I,CHF,Z24,T}</t>
  </si>
  <si>
    <t>P61</t>
  </si>
  <si>
    <t>BIL.AKT.HYP{I,CHF,Z24,ASI}</t>
  </si>
  <si>
    <t>Q61</t>
  </si>
  <si>
    <t>BIL.AKT.HYP{I,CHF,Z24,KUE}</t>
  </si>
  <si>
    <t>R61</t>
  </si>
  <si>
    <t>BIL.AKT.HYP{I,CHF,Z24,RLZ}</t>
  </si>
  <si>
    <t>S61</t>
  </si>
  <si>
    <t>BIL.AKT.HYP{I,CHF,Z25,T}</t>
  </si>
  <si>
    <t>P62</t>
  </si>
  <si>
    <t>BIL.AKT.HYP{I,CHF,Z25,ASI}</t>
  </si>
  <si>
    <t>Q62</t>
  </si>
  <si>
    <t>BIL.AKT.HYP{I,CHF,Z25,KUE}</t>
  </si>
  <si>
    <t>R62</t>
  </si>
  <si>
    <t>BIL.AKT.HYP{I,CHF,Z25,RLZ}</t>
  </si>
  <si>
    <t>S62</t>
  </si>
  <si>
    <t>BIL.AKT.HYP{I,CHF,Z26,T}</t>
  </si>
  <si>
    <t>P63</t>
  </si>
  <si>
    <t>BIL.AKT.HYP{I,CHF,Z26,ASI}</t>
  </si>
  <si>
    <t>Q63</t>
  </si>
  <si>
    <t>BIL.AKT.HYP{I,CHF,Z26,KUE}</t>
  </si>
  <si>
    <t>R63</t>
  </si>
  <si>
    <t>BIL.AKT.HYP{I,CHF,Z26,RLZ}</t>
  </si>
  <si>
    <t>S63</t>
  </si>
  <si>
    <t>BIL.AKT.HYP{I,CHF,Z27,T}</t>
  </si>
  <si>
    <t>P64</t>
  </si>
  <si>
    <t>BIL.AKT.HYP{I,CHF,Z27,ASI}</t>
  </si>
  <si>
    <t>Q64</t>
  </si>
  <si>
    <t>BIL.AKT.HYP{I,CHF,Z27,KUE}</t>
  </si>
  <si>
    <t>R64</t>
  </si>
  <si>
    <t>BIL.AKT.HYP{I,CHF,Z27,RLZ}</t>
  </si>
  <si>
    <t>S64</t>
  </si>
  <si>
    <t>BIL.AKT.HYP{I,CHF,Z28,T}</t>
  </si>
  <si>
    <t>P65</t>
  </si>
  <si>
    <t>BIL.AKT.HYP{I,CHF,Z28,ASI}</t>
  </si>
  <si>
    <t>Q65</t>
  </si>
  <si>
    <t>BIL.AKT.HYP{I,CHF,Z28,KUE}</t>
  </si>
  <si>
    <t>R65</t>
  </si>
  <si>
    <t>BIL.AKT.HYP{I,CHF,Z28,RLZ}</t>
  </si>
  <si>
    <t>S65</t>
  </si>
  <si>
    <t>BIL.AKT.HYP{I,CHF,Z29,T}</t>
  </si>
  <si>
    <t>P66</t>
  </si>
  <si>
    <t>BIL.AKT.HYP{I,CHF,Z29,ASI}</t>
  </si>
  <si>
    <t>Q66</t>
  </si>
  <si>
    <t>BIL.AKT.HYP{I,CHF,Z29,KUE}</t>
  </si>
  <si>
    <t>R66</t>
  </si>
  <si>
    <t>BIL.AKT.HYP{I,CHF,Z29,RLZ}</t>
  </si>
  <si>
    <t>S66</t>
  </si>
  <si>
    <t>BIL.AKT.HYP{I,CHF,Z30,T}</t>
  </si>
  <si>
    <t>P67</t>
  </si>
  <si>
    <t>BIL.AKT.HYP{I,CHF,Z30,ASI}</t>
  </si>
  <si>
    <t>Q67</t>
  </si>
  <si>
    <t>BIL.AKT.HYP{I,CHF,Z30,KUE}</t>
  </si>
  <si>
    <t>R67</t>
  </si>
  <si>
    <t>BIL.AKT.HYP{I,CHF,Z30,RLZ}</t>
  </si>
  <si>
    <t>S67</t>
  </si>
  <si>
    <t>BIL.AKT.HYP{I,CHF,Z31,T}</t>
  </si>
  <si>
    <t>P68</t>
  </si>
  <si>
    <t>BIL.AKT.HYP{I,CHF,Z31,ASI}</t>
  </si>
  <si>
    <t>Q68</t>
  </si>
  <si>
    <t>BIL.AKT.HYP{I,CHF,Z31,KUE}</t>
  </si>
  <si>
    <t>R68</t>
  </si>
  <si>
    <t>BIL.AKT.HYP{I,CHF,Z31,RLZ}</t>
  </si>
  <si>
    <t>S68</t>
  </si>
  <si>
    <t>BIL.AKT.HYP{I,CHF,Z32,T}</t>
  </si>
  <si>
    <t>P69</t>
  </si>
  <si>
    <t>BIL.AKT.HYP{I,CHF,Z32,ASI}</t>
  </si>
  <si>
    <t>Q69</t>
  </si>
  <si>
    <t>BIL.AKT.HYP{I,CHF,Z32,KUE}</t>
  </si>
  <si>
    <t>R69</t>
  </si>
  <si>
    <t>BIL.AKT.HYP{I,CHF,Z32,RLZ}</t>
  </si>
  <si>
    <t>S69</t>
  </si>
  <si>
    <t>BIL.AKT.HYP{I,CHF,Z33,T}</t>
  </si>
  <si>
    <t>P70</t>
  </si>
  <si>
    <t>BIL.AKT.HYP{I,CHF,Z33,ASI}</t>
  </si>
  <si>
    <t>Q70</t>
  </si>
  <si>
    <t>BIL.AKT.HYP{I,CHF,Z33,KUE}</t>
  </si>
  <si>
    <t>R70</t>
  </si>
  <si>
    <t>BIL.AKT.HYP{I,CHF,Z33,RLZ}</t>
  </si>
  <si>
    <t>S70</t>
  </si>
  <si>
    <t>BIL.AKT.HYP{I,CHF,Z34,T}</t>
  </si>
  <si>
    <t>P71</t>
  </si>
  <si>
    <t>BIL.AKT.HYP{I,CHF,Z34,ASI}</t>
  </si>
  <si>
    <t>Q71</t>
  </si>
  <si>
    <t>BIL.AKT.HYP{I,CHF,Z34,KUE}</t>
  </si>
  <si>
    <t>R71</t>
  </si>
  <si>
    <t>BIL.AKT.HYP{I,CHF,Z34,RLZ}</t>
  </si>
  <si>
    <t>S71</t>
  </si>
  <si>
    <t>BIL.AKT.HYP{I,CHF,Z35,T}</t>
  </si>
  <si>
    <t>P72</t>
  </si>
  <si>
    <t>BIL.AKT.HYP{I,CHF,Z35,ASI}</t>
  </si>
  <si>
    <t>Q72</t>
  </si>
  <si>
    <t>BIL.AKT.HYP{I,CHF,Z35,KUE}</t>
  </si>
  <si>
    <t>R72</t>
  </si>
  <si>
    <t>BIL.AKT.HYP{I,CHF,Z35,RLZ}</t>
  </si>
  <si>
    <t>S72</t>
  </si>
  <si>
    <t>BIL.AKT.HYP{I,CHF,Z36,T}</t>
  </si>
  <si>
    <t>P73</t>
  </si>
  <si>
    <t>BIL.AKT.HYP{I,CHF,Z36,ASI}</t>
  </si>
  <si>
    <t>Q73</t>
  </si>
  <si>
    <t>BIL.AKT.HYP{I,CHF,Z36,KUE}</t>
  </si>
  <si>
    <t>R73</t>
  </si>
  <si>
    <t>BIL.AKT.HYP{I,CHF,Z36,RLZ}</t>
  </si>
  <si>
    <t>S73</t>
  </si>
  <si>
    <t>BIL.AKT.HYP{I,CHF,Z37,T}</t>
  </si>
  <si>
    <t>P74</t>
  </si>
  <si>
    <t>BIL.AKT.HYP{I,CHF,Z37,ASI}</t>
  </si>
  <si>
    <t>Q74</t>
  </si>
  <si>
    <t>BIL.AKT.HYP{I,CHF,Z37,KUE}</t>
  </si>
  <si>
    <t>R74</t>
  </si>
  <si>
    <t>BIL.AKT.HYP{I,CHF,Z37,RLZ}</t>
  </si>
  <si>
    <t>S74</t>
  </si>
  <si>
    <t>BIL.AKT.HYP{I,CHF,Z38,T}</t>
  </si>
  <si>
    <t>P75</t>
  </si>
  <si>
    <t>BIL.AKT.HYP{I,CHF,Z38,ASI}</t>
  </si>
  <si>
    <t>Q75</t>
  </si>
  <si>
    <t>BIL.AKT.HYP{I,CHF,Z38,KUE}</t>
  </si>
  <si>
    <t>R75</t>
  </si>
  <si>
    <t>BIL.AKT.HYP{I,CHF,Z38,RLZ}</t>
  </si>
  <si>
    <t>S75</t>
  </si>
  <si>
    <t>BIL.AKT.HYP{I,CHF,Z39,T}</t>
  </si>
  <si>
    <t>P76</t>
  </si>
  <si>
    <t>BIL.AKT.HYP{I,CHF,Z39,ASI}</t>
  </si>
  <si>
    <t>Q76</t>
  </si>
  <si>
    <t>BIL.AKT.HYP{I,CHF,Z39,KUE}</t>
  </si>
  <si>
    <t>R76</t>
  </si>
  <si>
    <t>BIL.AKT.HYP{I,CHF,Z39,RLZ}</t>
  </si>
  <si>
    <t>S76</t>
  </si>
  <si>
    <t>BIL.AKT.HYP{I,CHF,Z40,T}</t>
  </si>
  <si>
    <t>P77</t>
  </si>
  <si>
    <t>BIL.AKT.HYP{I,CHF,Z40,ASI}</t>
  </si>
  <si>
    <t>Q77</t>
  </si>
  <si>
    <t>BIL.AKT.HYP{I,CHF,Z40,KUE}</t>
  </si>
  <si>
    <t>R77</t>
  </si>
  <si>
    <t>BIL.AKT.HYP{I,CHF,Z40,RLZ}</t>
  </si>
  <si>
    <t>S77</t>
  </si>
  <si>
    <t>BIL.AKT.HYP{I,CHF,Z41,T}</t>
  </si>
  <si>
    <t>P78</t>
  </si>
  <si>
    <t>BIL.AKT.HYP{I,CHF,Z41,ASI}</t>
  </si>
  <si>
    <t>Q78</t>
  </si>
  <si>
    <t>BIL.AKT.HYP{I,CHF,Z41,KUE}</t>
  </si>
  <si>
    <t>R78</t>
  </si>
  <si>
    <t>BIL.AKT.HYP{I,CHF,Z41,RLZ}</t>
  </si>
  <si>
    <t>S78</t>
  </si>
  <si>
    <t>BIL.AKT.HYP{I,CHF,Z42,T}</t>
  </si>
  <si>
    <t>P79</t>
  </si>
  <si>
    <t>BIL.AKT.HYP{I,CHF,Z42,ASI}</t>
  </si>
  <si>
    <t>Q79</t>
  </si>
  <si>
    <t>BIL.AKT.HYP{I,CHF,Z42,KUE}</t>
  </si>
  <si>
    <t>R79</t>
  </si>
  <si>
    <t>BIL.AKT.HYP{I,CHF,Z42,RLZ}</t>
  </si>
  <si>
    <t>S79</t>
  </si>
  <si>
    <t>BIL.AKT.HYP{I,CHF,Z43,T}</t>
  </si>
  <si>
    <t>P80</t>
  </si>
  <si>
    <t>BIL.AKT.HYP{I,CHF,Z43,ASI}</t>
  </si>
  <si>
    <t>Q80</t>
  </si>
  <si>
    <t>BIL.AKT.HYP{I,CHF,Z43,KUE}</t>
  </si>
  <si>
    <t>R80</t>
  </si>
  <si>
    <t>BIL.AKT.HYP{I,CHF,Z43,RLZ}</t>
  </si>
  <si>
    <t>S80</t>
  </si>
  <si>
    <t>BIL.AKT.HYP{I,CHF,Z44,T}</t>
  </si>
  <si>
    <t>P81</t>
  </si>
  <si>
    <t>BIL.AKT.HYP{I,CHF,Z44,ASI}</t>
  </si>
  <si>
    <t>Q81</t>
  </si>
  <si>
    <t>BIL.AKT.HYP{I,CHF,Z44,KUE}</t>
  </si>
  <si>
    <t>R81</t>
  </si>
  <si>
    <t>BIL.AKT.HYP{I,CHF,Z44,RLZ}</t>
  </si>
  <si>
    <t>S81</t>
  </si>
  <si>
    <t>BIL.AKT.HYP{I,CHF,Z45,T}</t>
  </si>
  <si>
    <t>P82</t>
  </si>
  <si>
    <t>BIL.AKT.HYP{I,CHF,Z45,ASI}</t>
  </si>
  <si>
    <t>Q82</t>
  </si>
  <si>
    <t>BIL.AKT.HYP{I,CHF,Z45,KUE}</t>
  </si>
  <si>
    <t>R82</t>
  </si>
  <si>
    <t>BIL.AKT.HYP{I,CHF,Z45,RLZ}</t>
  </si>
  <si>
    <t>S82</t>
  </si>
  <si>
    <t>BIL.AKT.HYP{I,CHF,Z46,T}</t>
  </si>
  <si>
    <t>P83</t>
  </si>
  <si>
    <t>BIL.AKT.HYP{I,CHF,Z46,ASI}</t>
  </si>
  <si>
    <t>Q83</t>
  </si>
  <si>
    <t>BIL.AKT.HYP{I,CHF,Z46,KUE}</t>
  </si>
  <si>
    <t>R83</t>
  </si>
  <si>
    <t>BIL.AKT.HYP{I,CHF,Z46,RLZ}</t>
  </si>
  <si>
    <t>S83</t>
  </si>
  <si>
    <t>BIL.AKT.HYP{I,CHF,Z47,T}</t>
  </si>
  <si>
    <t>P84</t>
  </si>
  <si>
    <t>BIL.AKT.HYP{I,CHF,Z47,ASI}</t>
  </si>
  <si>
    <t>Q84</t>
  </si>
  <si>
    <t>BIL.AKT.HYP{I,CHF,Z47,KUE}</t>
  </si>
  <si>
    <t>R84</t>
  </si>
  <si>
    <t>BIL.AKT.HYP{I,CHF,Z47,RLZ}</t>
  </si>
  <si>
    <t>S84</t>
  </si>
  <si>
    <t>BIL.AKT.HYP{I,CHF,Z48,T}</t>
  </si>
  <si>
    <t>P85</t>
  </si>
  <si>
    <t>BIL.AKT.HYP{I,CHF,Z48,ASI}</t>
  </si>
  <si>
    <t>Q85</t>
  </si>
  <si>
    <t>BIL.AKT.HYP{I,CHF,Z48,KUE}</t>
  </si>
  <si>
    <t>R85</t>
  </si>
  <si>
    <t>BIL.AKT.HYP{I,CHF,Z48,RLZ}</t>
  </si>
  <si>
    <t>S85</t>
  </si>
  <si>
    <t>BIL.AKT.HYP{I,CHF,Z49,T}</t>
  </si>
  <si>
    <t>P86</t>
  </si>
  <si>
    <t>BIL.AKT.HYP{I,CHF,Z49,ASI}</t>
  </si>
  <si>
    <t>Q86</t>
  </si>
  <si>
    <t>BIL.AKT.HYP{I,CHF,Z49,KUE}</t>
  </si>
  <si>
    <t>R86</t>
  </si>
  <si>
    <t>BIL.AKT.HYP{I,CHF,Z49,RLZ}</t>
  </si>
  <si>
    <t>S86</t>
  </si>
  <si>
    <t>BIL.AKT.HYP{I,CHF,Z50,T}</t>
  </si>
  <si>
    <t>P87</t>
  </si>
  <si>
    <t>BIL.AKT.HYP{I,CHF,Z50,ASI}</t>
  </si>
  <si>
    <t>Q87</t>
  </si>
  <si>
    <t>BIL.AKT.HYP{I,CHF,Z50,KUE}</t>
  </si>
  <si>
    <t>R87</t>
  </si>
  <si>
    <t>BIL.AKT.HYP{I,CHF,Z50,RLZ}</t>
  </si>
  <si>
    <t>S87</t>
  </si>
  <si>
    <t>BIL.AKT.HYP{I,CHF,Z51,T}</t>
  </si>
  <si>
    <t>P88</t>
  </si>
  <si>
    <t>BIL.AKT.HYP{I,CHF,Z51,ASI}</t>
  </si>
  <si>
    <t>Q88</t>
  </si>
  <si>
    <t>BIL.AKT.HYP{I,CHF,Z51,KUE}</t>
  </si>
  <si>
    <t>R88</t>
  </si>
  <si>
    <t>BIL.AKT.HYP{I,CHF,Z51,RLZ}</t>
  </si>
  <si>
    <t>S88</t>
  </si>
  <si>
    <t>BIL.AKT.HYP{I,CHF,Z52,T}</t>
  </si>
  <si>
    <t>P89</t>
  </si>
  <si>
    <t>BIL.AKT.HYP{I,CHF,Z52,ASI}</t>
  </si>
  <si>
    <t>Q89</t>
  </si>
  <si>
    <t>BIL.AKT.HYP{I,CHF,Z52,KUE}</t>
  </si>
  <si>
    <t>R89</t>
  </si>
  <si>
    <t>BIL.AKT.HYP{I,CHF,Z52,RLZ}</t>
  </si>
  <si>
    <t>S89</t>
  </si>
  <si>
    <t>BIL.AKT.HYP{I,CHF,Z53,T}</t>
  </si>
  <si>
    <t>P90</t>
  </si>
  <si>
    <t>BIL.AKT.HYP{I,CHF,Z53,ASI}</t>
  </si>
  <si>
    <t>Q90</t>
  </si>
  <si>
    <t>BIL.AKT.HYP{I,CHF,Z53,KUE}</t>
  </si>
  <si>
    <t>R90</t>
  </si>
  <si>
    <t>BIL.AKT.HYP{I,CHF,Z53,RLZ}</t>
  </si>
  <si>
    <t>S90</t>
  </si>
  <si>
    <t>BIL.AKT.HYP{I,CHF,Z54,T}</t>
  </si>
  <si>
    <t>P91</t>
  </si>
  <si>
    <t>BIL.AKT.HYP{I,CHF,Z54,ASI}</t>
  </si>
  <si>
    <t>Q91</t>
  </si>
  <si>
    <t>BIL.AKT.HYP{I,CHF,Z54,KUE}</t>
  </si>
  <si>
    <t>R91</t>
  </si>
  <si>
    <t>BIL.AKT.HYP{I,CHF,Z54,RLZ}</t>
  </si>
  <si>
    <t>S91</t>
  </si>
  <si>
    <t>BIL.AKT.HYP{I,CHF,Z55,T}</t>
  </si>
  <si>
    <t>P92</t>
  </si>
  <si>
    <t>BIL.AKT.HYP{I,CHF,Z55,ASI}</t>
  </si>
  <si>
    <t>Q92</t>
  </si>
  <si>
    <t>BIL.AKT.HYP{I,CHF,Z55,KUE}</t>
  </si>
  <si>
    <t>R92</t>
  </si>
  <si>
    <t>BIL.AKT.HYP{I,CHF,Z55,RLZ}</t>
  </si>
  <si>
    <t>S92</t>
  </si>
  <si>
    <t>BIL.AKT.HYP{I,CHF,Z56,T}</t>
  </si>
  <si>
    <t>P93</t>
  </si>
  <si>
    <t>BIL.AKT.HYP{I,CHF,Z56,ASI}</t>
  </si>
  <si>
    <t>Q93</t>
  </si>
  <si>
    <t>BIL.AKT.HYP{I,CHF,Z56,KUE}</t>
  </si>
  <si>
    <t>R93</t>
  </si>
  <si>
    <t>BIL.AKT.HYP{I,CHF,Z56,RLZ}</t>
  </si>
  <si>
    <t>S93</t>
  </si>
  <si>
    <t>BIL.AKT.HYP{I,CHF,Z57,T}</t>
  </si>
  <si>
    <t>P94</t>
  </si>
  <si>
    <t>BIL.AKT.HYP{I,CHF,Z57,ASI}</t>
  </si>
  <si>
    <t>Q94</t>
  </si>
  <si>
    <t>BIL.AKT.HYP{I,CHF,Z57,KUE}</t>
  </si>
  <si>
    <t>R94</t>
  </si>
  <si>
    <t>BIL.AKT.HYP{I,CHF,Z57,RLZ}</t>
  </si>
  <si>
    <t>S94</t>
  </si>
  <si>
    <t>BIL.AKT.HYP{I,CHF,Z58,T}</t>
  </si>
  <si>
    <t>P95</t>
  </si>
  <si>
    <t>BIL.AKT.HYP{I,CHF,Z58,ASI}</t>
  </si>
  <si>
    <t>Q95</t>
  </si>
  <si>
    <t>BIL.AKT.HYP{I,CHF,Z58,KUE}</t>
  </si>
  <si>
    <t>R95</t>
  </si>
  <si>
    <t>BIL.AKT.HYP{I,CHF,Z58,RLZ}</t>
  </si>
  <si>
    <t>S95</t>
  </si>
  <si>
    <t>BIL.AKT.HYP{I,CHF,Z59,T}</t>
  </si>
  <si>
    <t>P96</t>
  </si>
  <si>
    <t>BIL.AKT.HYP{I,CHF,Z59,ASI}</t>
  </si>
  <si>
    <t>Q96</t>
  </si>
  <si>
    <t>BIL.AKT.HYP{I,CHF,Z59,KUE}</t>
  </si>
  <si>
    <t>R96</t>
  </si>
  <si>
    <t>BIL.AKT.HYP{I,CHF,Z59,RLZ}</t>
  </si>
  <si>
    <t>S96</t>
  </si>
  <si>
    <t>BIL.AKT.HYP{I,CHF,Z60,T}</t>
  </si>
  <si>
    <t>P97</t>
  </si>
  <si>
    <t>BIL.AKT.HYP{I,CHF,Z60,ASI}</t>
  </si>
  <si>
    <t>Q97</t>
  </si>
  <si>
    <t>BIL.AKT.HYP{I,CHF,Z60,KUE}</t>
  </si>
  <si>
    <t>R97</t>
  </si>
  <si>
    <t>BIL.AKT.HYP{I,CHF,Z60,RLZ}</t>
  </si>
  <si>
    <t>S97</t>
  </si>
  <si>
    <t>BIL.AKT.HYP{I,CHF,Z61,T}</t>
  </si>
  <si>
    <t>P98</t>
  </si>
  <si>
    <t>BIL.AKT.HYP{I,CHF,Z61,ASI}</t>
  </si>
  <si>
    <t>Q98</t>
  </si>
  <si>
    <t>BIL.AKT.HYP{I,CHF,Z61,KUE}</t>
  </si>
  <si>
    <t>R98</t>
  </si>
  <si>
    <t>BIL.AKT.HYP{I,CHF,Z61,RLZ}</t>
  </si>
  <si>
    <t>S98</t>
  </si>
  <si>
    <t>BIL.AKT.HYP{I,CHF,Z62,T}</t>
  </si>
  <si>
    <t>P99</t>
  </si>
  <si>
    <t>BIL.AKT.HYP{I,CHF,Z62,ASI}</t>
  </si>
  <si>
    <t>Q99</t>
  </si>
  <si>
    <t>BIL.AKT.HYP{I,CHF,Z62,KUE}</t>
  </si>
  <si>
    <t>R99</t>
  </si>
  <si>
    <t>BIL.AKT.HYP{I,CHF,Z62,RLZ}</t>
  </si>
  <si>
    <t>S99</t>
  </si>
  <si>
    <t>BIL.AKT.HYP{I,CHF,Z63,T}</t>
  </si>
  <si>
    <t>P100</t>
  </si>
  <si>
    <t>BIL.AKT.HYP{I,CHF,Z63,ASI}</t>
  </si>
  <si>
    <t>Q100</t>
  </si>
  <si>
    <t>BIL.AKT.HYP{I,CHF,Z63,KUE}</t>
  </si>
  <si>
    <t>R100</t>
  </si>
  <si>
    <t>BIL.AKT.HYP{I,CHF,Z63,RLZ}</t>
  </si>
  <si>
    <t>S100</t>
  </si>
  <si>
    <t>BIL.AKT.HYP{I,CHF,Z64,T}</t>
  </si>
  <si>
    <t>P101</t>
  </si>
  <si>
    <t>BIL.AKT.HYP{I,CHF,Z64,ASI}</t>
  </si>
  <si>
    <t>Q101</t>
  </si>
  <si>
    <t>BIL.AKT.HYP{I,CHF,Z64,KUE}</t>
  </si>
  <si>
    <t>R101</t>
  </si>
  <si>
    <t>BIL.AKT.HYP{I,CHF,Z64,RLZ}</t>
  </si>
  <si>
    <t>S101</t>
  </si>
  <si>
    <t>BIL.AKT.HYP{I,CHF,Z65,T}</t>
  </si>
  <si>
    <t>P102</t>
  </si>
  <si>
    <t>BIL.AKT.HYP{I,CHF,Z65,ASI}</t>
  </si>
  <si>
    <t>Q102</t>
  </si>
  <si>
    <t>BIL.AKT.HYP{I,CHF,Z65,KUE}</t>
  </si>
  <si>
    <t>R102</t>
  </si>
  <si>
    <t>BIL.AKT.HYP{I,CHF,Z65,RLZ}</t>
  </si>
  <si>
    <t>S102</t>
  </si>
  <si>
    <t>BIL.AKT.HYP{I,CHF,Z66,T}</t>
  </si>
  <si>
    <t>P103</t>
  </si>
  <si>
    <t>BIL.AKT.HYP{I,CHF,Z66,ASI}</t>
  </si>
  <si>
    <t>Q103</t>
  </si>
  <si>
    <t>BIL.AKT.HYP{I,CHF,Z66,KUE}</t>
  </si>
  <si>
    <t>R103</t>
  </si>
  <si>
    <t>BIL.AKT.HYP{I,CHF,Z66,RLZ}</t>
  </si>
  <si>
    <t>S103</t>
  </si>
  <si>
    <t>BIL.AKT.BET{T,T}</t>
  </si>
  <si>
    <t>BIL.AKT.BET{T,BAN}</t>
  </si>
  <si>
    <t>BIL.AKT.BET{T,FIG}</t>
  </si>
  <si>
    <t>BIL.AKT.BET{T,IUN}</t>
  </si>
  <si>
    <t>BIL.AKT.BET{T,U}</t>
  </si>
  <si>
    <t>BIL.AKT.BET{I,T}</t>
  </si>
  <si>
    <t>BIL.AKT.BET{I,BAN}</t>
  </si>
  <si>
    <t>BIL.AKT.BET{I,FIG}</t>
  </si>
  <si>
    <t>BIL.AKT.BET{I,IUN}</t>
  </si>
  <si>
    <t>BIL.AKT.BET{I,U}</t>
  </si>
  <si>
    <t>BIL.AKT.BET{A,T}</t>
  </si>
  <si>
    <t>BIL.AKT.BET{A,BAN}</t>
  </si>
  <si>
    <t>BIL.AKT.BET{A,FIG}</t>
  </si>
  <si>
    <t>BIL.AKT.BET{A,IUN}</t>
  </si>
  <si>
    <t>BIL.AKT.BET{A,U}</t>
  </si>
  <si>
    <t>BIL.AKT.HUF{T}</t>
  </si>
  <si>
    <t>M21</t>
  </si>
  <si>
    <t>BIL.AKT.HUF{I}</t>
  </si>
  <si>
    <t>K21</t>
  </si>
  <si>
    <t>BIL.AKT.HUF{A}</t>
  </si>
  <si>
    <t>L21</t>
  </si>
  <si>
    <t>BIL.AKT.HUF.GMP{T,T}</t>
  </si>
  <si>
    <t>BIL.AKT.HUF.GMP{T,OEH}</t>
  </si>
  <si>
    <t>BIL.AKT.HUF.GMP{I,T}</t>
  </si>
  <si>
    <t>BIL.AKT.HUF.GMP{I,OEH}</t>
  </si>
  <si>
    <t>BIL.AKT.HUF.GMP{I,BUN}</t>
  </si>
  <si>
    <t>BIL.AKT.HUF.GMP{I,KAN}</t>
  </si>
  <si>
    <t>BIL.AKT.HUF.GMP{I,GEM}</t>
  </si>
  <si>
    <t>BIL.AKT.HUF.GMP{A,T}</t>
  </si>
  <si>
    <t>BIL.AKT.HUF.GMP{A,OEH}</t>
  </si>
  <si>
    <t>BIL.AKT.HUF.OBL{T,T}</t>
  </si>
  <si>
    <t>BIL.AKT.HUF.OBL{T,OEH}</t>
  </si>
  <si>
    <t>BIL.AKT.HUF.OBL{T,AEM}</t>
  </si>
  <si>
    <t>BIL.AKT.HUF.OBL{I,T}</t>
  </si>
  <si>
    <t>BIL.AKT.HUF.OBL{I,OEH}</t>
  </si>
  <si>
    <t>BIL.AKT.HUF.OBL{I,BUN}</t>
  </si>
  <si>
    <t>BIL.AKT.HUF.OBL{I,KAN}</t>
  </si>
  <si>
    <t>BIL.AKT.HUF.OBL{I,GEM}</t>
  </si>
  <si>
    <t>BIL.AKT.HUF.OBL{I,AEM}</t>
  </si>
  <si>
    <t>BIL.AKT.HUF.OBL{I,BAN}</t>
  </si>
  <si>
    <t>BIL.AKT.HUF.OBL{I,PFI}</t>
  </si>
  <si>
    <t>BIL.AKT.HUF.OBL{I,FIG}</t>
  </si>
  <si>
    <t>BIL.AKT.HUF.OBL{I,IUN}</t>
  </si>
  <si>
    <t>BIL.AKT.HUF.OBL{I,U}</t>
  </si>
  <si>
    <t>BIL.AKT.HUF.OBL{A,T}</t>
  </si>
  <si>
    <t>BIL.AKT.HUF.OBL{A,OEH}</t>
  </si>
  <si>
    <t>BIL.AKT.HUF.OBL{A,AEM}</t>
  </si>
  <si>
    <t>BIL.AKT.HUF.AKT{T,T}</t>
  </si>
  <si>
    <t>BIL.AKT.HUF.AKT{I,T}</t>
  </si>
  <si>
    <t>BIL.AKT.HUF.AKT{I,BAN}</t>
  </si>
  <si>
    <t>BIL.AKT.HUF.AKT{I,FIG}</t>
  </si>
  <si>
    <t>BIL.AKT.HUF.AKT{I,IUN}</t>
  </si>
  <si>
    <t>BIL.AKT.HUF.AKT{I,U}</t>
  </si>
  <si>
    <t>BIL.AKT.HUF.AKT{A,T}</t>
  </si>
  <si>
    <t>BIL.AKT.HUF.AKA{T}</t>
  </si>
  <si>
    <t>BIL.AKT.HUF.AKA{I}</t>
  </si>
  <si>
    <t>BIL.AKT.HUF.AKA{A}</t>
  </si>
  <si>
    <t>BIL.PAS.VBA{I,CHF,T}</t>
  </si>
  <si>
    <t>T104</t>
  </si>
  <si>
    <t>BIL.PAS.VBA{I,CHF,M01}</t>
  </si>
  <si>
    <t>T22</t>
  </si>
  <si>
    <t>BIL.PAS.VBA{I,CHF,M02}</t>
  </si>
  <si>
    <t>T23</t>
  </si>
  <si>
    <t>BIL.PAS.VBA{I,CHF,M03}</t>
  </si>
  <si>
    <t>T24</t>
  </si>
  <si>
    <t>BIL.PAS.VBA{I,CHF,M04}</t>
  </si>
  <si>
    <t>T25</t>
  </si>
  <si>
    <t>BIL.PAS.VBA{I,CHF,M05}</t>
  </si>
  <si>
    <t>T26</t>
  </si>
  <si>
    <t>BIL.PAS.VBA{I,CHF,M06}</t>
  </si>
  <si>
    <t>T27</t>
  </si>
  <si>
    <t>BIL.PAS.VBA{I,CHF,M07}</t>
  </si>
  <si>
    <t>T28</t>
  </si>
  <si>
    <t>BIL.PAS.VBA{I,CHF,M08}</t>
  </si>
  <si>
    <t>T29</t>
  </si>
  <si>
    <t>BIL.PAS.VBA{I,CHF,M09}</t>
  </si>
  <si>
    <t>T30</t>
  </si>
  <si>
    <t>BIL.PAS.VBA{I,CHF,M10}</t>
  </si>
  <si>
    <t>T31</t>
  </si>
  <si>
    <t>BIL.PAS.VBA{I,CHF,M11}</t>
  </si>
  <si>
    <t>T32</t>
  </si>
  <si>
    <t>BIL.PAS.VBA{I,CHF,M12}</t>
  </si>
  <si>
    <t>T33</t>
  </si>
  <si>
    <t>BIL.PAS.VBA{I,CHF,M13}</t>
  </si>
  <si>
    <t>T34</t>
  </si>
  <si>
    <t>BIL.PAS.VBA{I,CHF,M14}</t>
  </si>
  <si>
    <t>T35</t>
  </si>
  <si>
    <t>BIL.PAS.VBA{I,CHF,M15}</t>
  </si>
  <si>
    <t>T36</t>
  </si>
  <si>
    <t>BIL.PAS.VBA{I,CHF,M16}</t>
  </si>
  <si>
    <t>T37</t>
  </si>
  <si>
    <t>BIL.PAS.VBA{I,CHF,M17}</t>
  </si>
  <si>
    <t>T38</t>
  </si>
  <si>
    <t>BIL.PAS.VBA{I,CHF,Z02}</t>
  </si>
  <si>
    <t>T39</t>
  </si>
  <si>
    <t>BIL.PAS.VBA{I,CHF,Z03}</t>
  </si>
  <si>
    <t>T40</t>
  </si>
  <si>
    <t>BIL.PAS.VBA{I,CHF,Z04}</t>
  </si>
  <si>
    <t>T41</t>
  </si>
  <si>
    <t>BIL.PAS.VBA{I,CHF,Z05}</t>
  </si>
  <si>
    <t>T42</t>
  </si>
  <si>
    <t>BIL.PAS.VBA{I,CHF,Z06}</t>
  </si>
  <si>
    <t>T43</t>
  </si>
  <si>
    <t>BIL.PAS.VBA{I,CHF,Z07}</t>
  </si>
  <si>
    <t>T44</t>
  </si>
  <si>
    <t>BIL.PAS.VBA{I,CHF,Z08}</t>
  </si>
  <si>
    <t>T45</t>
  </si>
  <si>
    <t>BIL.PAS.VBA{I,CHF,Z09}</t>
  </si>
  <si>
    <t>T46</t>
  </si>
  <si>
    <t>BIL.PAS.VBA{I,CHF,Z10}</t>
  </si>
  <si>
    <t>T47</t>
  </si>
  <si>
    <t>BIL.PAS.VBA{I,CHF,Z11}</t>
  </si>
  <si>
    <t>T48</t>
  </si>
  <si>
    <t>BIL.PAS.VBA{I,CHF,Z12}</t>
  </si>
  <si>
    <t>T49</t>
  </si>
  <si>
    <t>BIL.PAS.VBA{I,CHF,Z13}</t>
  </si>
  <si>
    <t>T50</t>
  </si>
  <si>
    <t>BIL.PAS.VBA{I,CHF,Z14}</t>
  </si>
  <si>
    <t>T51</t>
  </si>
  <si>
    <t>BIL.PAS.VBA{I,CHF,Z15}</t>
  </si>
  <si>
    <t>T52</t>
  </si>
  <si>
    <t>BIL.PAS.VBA{I,CHF,Z16}</t>
  </si>
  <si>
    <t>T53</t>
  </si>
  <si>
    <t>BIL.PAS.VBA{I,CHF,Z17}</t>
  </si>
  <si>
    <t>T54</t>
  </si>
  <si>
    <t>BIL.PAS.VBA{I,CHF,Z18}</t>
  </si>
  <si>
    <t>T55</t>
  </si>
  <si>
    <t>BIL.PAS.VBA{I,CHF,Z19}</t>
  </si>
  <si>
    <t>T56</t>
  </si>
  <si>
    <t>BIL.PAS.VBA{I,CHF,Z20}</t>
  </si>
  <si>
    <t>T57</t>
  </si>
  <si>
    <t>BIL.PAS.VBA{I,CHF,Z21}</t>
  </si>
  <si>
    <t>T58</t>
  </si>
  <si>
    <t>BIL.PAS.VBA{I,CHF,Z22}</t>
  </si>
  <si>
    <t>T59</t>
  </si>
  <si>
    <t>BIL.PAS.VBA{I,CHF,Z23}</t>
  </si>
  <si>
    <t>T60</t>
  </si>
  <si>
    <t>BIL.PAS.VBA{I,CHF,Z24}</t>
  </si>
  <si>
    <t>T61</t>
  </si>
  <si>
    <t>BIL.PAS.VBA{I,CHF,Z25}</t>
  </si>
  <si>
    <t>T62</t>
  </si>
  <si>
    <t>BIL.PAS.VBA{I,CHF,Z26}</t>
  </si>
  <si>
    <t>T63</t>
  </si>
  <si>
    <t>BIL.PAS.VBA{I,CHF,Z27}</t>
  </si>
  <si>
    <t>T64</t>
  </si>
  <si>
    <t>BIL.PAS.VBA{I,CHF,Z28}</t>
  </si>
  <si>
    <t>T65</t>
  </si>
  <si>
    <t>BIL.PAS.VBA{I,CHF,Z29}</t>
  </si>
  <si>
    <t>T66</t>
  </si>
  <si>
    <t>BIL.PAS.VBA{I,CHF,Z30}</t>
  </si>
  <si>
    <t>T67</t>
  </si>
  <si>
    <t>BIL.PAS.VBA{I,CHF,Z31}</t>
  </si>
  <si>
    <t>T68</t>
  </si>
  <si>
    <t>BIL.PAS.VBA{I,CHF,Z32}</t>
  </si>
  <si>
    <t>T69</t>
  </si>
  <si>
    <t>BIL.PAS.VBA{I,CHF,Z33}</t>
  </si>
  <si>
    <t>T70</t>
  </si>
  <si>
    <t>BIL.PAS.VBA{I,CHF,Z34}</t>
  </si>
  <si>
    <t>T71</t>
  </si>
  <si>
    <t>BIL.PAS.VBA{I,CHF,Z35}</t>
  </si>
  <si>
    <t>T72</t>
  </si>
  <si>
    <t>BIL.PAS.VBA{I,CHF,Z36}</t>
  </si>
  <si>
    <t>T73</t>
  </si>
  <si>
    <t>BIL.PAS.VBA{I,CHF,Z37}</t>
  </si>
  <si>
    <t>T74</t>
  </si>
  <si>
    <t>BIL.PAS.VBA{I,CHF,Z38}</t>
  </si>
  <si>
    <t>T75</t>
  </si>
  <si>
    <t>BIL.PAS.VBA{I,CHF,Z39}</t>
  </si>
  <si>
    <t>T76</t>
  </si>
  <si>
    <t>BIL.PAS.VBA{I,CHF,Z40}</t>
  </si>
  <si>
    <t>T77</t>
  </si>
  <si>
    <t>BIL.PAS.VBA{I,CHF,Z41}</t>
  </si>
  <si>
    <t>T78</t>
  </si>
  <si>
    <t>BIL.PAS.VBA{I,CHF,Z42}</t>
  </si>
  <si>
    <t>T79</t>
  </si>
  <si>
    <t>BIL.PAS.VBA{I,CHF,Z43}</t>
  </si>
  <si>
    <t>T80</t>
  </si>
  <si>
    <t>BIL.PAS.VBA{I,CHF,Z44}</t>
  </si>
  <si>
    <t>T81</t>
  </si>
  <si>
    <t>BIL.PAS.VBA{I,CHF,Z45}</t>
  </si>
  <si>
    <t>T82</t>
  </si>
  <si>
    <t>BIL.PAS.VBA{I,CHF,Z46}</t>
  </si>
  <si>
    <t>T83</t>
  </si>
  <si>
    <t>BIL.PAS.VBA{I,CHF,Z47}</t>
  </si>
  <si>
    <t>T84</t>
  </si>
  <si>
    <t>BIL.PAS.VBA{I,CHF,Z48}</t>
  </si>
  <si>
    <t>T85</t>
  </si>
  <si>
    <t>BIL.PAS.VBA{I,CHF,Z49}</t>
  </si>
  <si>
    <t>T86</t>
  </si>
  <si>
    <t>BIL.PAS.VBA{I,CHF,Z50}</t>
  </si>
  <si>
    <t>T87</t>
  </si>
  <si>
    <t>BIL.PAS.VBA{I,CHF,Z51}</t>
  </si>
  <si>
    <t>T88</t>
  </si>
  <si>
    <t>BIL.PAS.VBA{I,CHF,Z52}</t>
  </si>
  <si>
    <t>T89</t>
  </si>
  <si>
    <t>BIL.PAS.VBA{I,CHF,Z53}</t>
  </si>
  <si>
    <t>T90</t>
  </si>
  <si>
    <t>BIL.PAS.VBA{I,CHF,Z54}</t>
  </si>
  <si>
    <t>T91</t>
  </si>
  <si>
    <t>BIL.PAS.VBA{I,CHF,Z55}</t>
  </si>
  <si>
    <t>T92</t>
  </si>
  <si>
    <t>BIL.PAS.VBA{I,CHF,Z56}</t>
  </si>
  <si>
    <t>T93</t>
  </si>
  <si>
    <t>BIL.PAS.VBA{I,CHF,Z57}</t>
  </si>
  <si>
    <t>T94</t>
  </si>
  <si>
    <t>BIL.PAS.VBA{I,CHF,Z58}</t>
  </si>
  <si>
    <t>T95</t>
  </si>
  <si>
    <t>BIL.PAS.VBA{I,CHF,Z59}</t>
  </si>
  <si>
    <t>T96</t>
  </si>
  <si>
    <t>BIL.PAS.VBA{I,CHF,Z60}</t>
  </si>
  <si>
    <t>T97</t>
  </si>
  <si>
    <t>BIL.PAS.VBA{I,CHF,Z61}</t>
  </si>
  <si>
    <t>T98</t>
  </si>
  <si>
    <t>BIL.PAS.VBA{I,CHF,Z62}</t>
  </si>
  <si>
    <t>T99</t>
  </si>
  <si>
    <t>BIL.PAS.VBA{I,CHF,Z63}</t>
  </si>
  <si>
    <t>T100</t>
  </si>
  <si>
    <t>BIL.PAS.VBA{I,CHF,Z64}</t>
  </si>
  <si>
    <t>T101</t>
  </si>
  <si>
    <t>BIL.PAS.VBA{I,CHF,Z65}</t>
  </si>
  <si>
    <t>T102</t>
  </si>
  <si>
    <t>BIL.PAS.VBA{I,CHF,Z66}</t>
  </si>
  <si>
    <t>T103</t>
  </si>
  <si>
    <t>BIL.PAS.VKE{I,CHF,T}</t>
  </si>
  <si>
    <t>U104</t>
  </si>
  <si>
    <t>BIL.PAS.VKE{I,CHF,M01}</t>
  </si>
  <si>
    <t>U22</t>
  </si>
  <si>
    <t>BIL.PAS.VKE{I,CHF,M02}</t>
  </si>
  <si>
    <t>U23</t>
  </si>
  <si>
    <t>BIL.PAS.VKE{I,CHF,M03}</t>
  </si>
  <si>
    <t>U24</t>
  </si>
  <si>
    <t>BIL.PAS.VKE{I,CHF,M04}</t>
  </si>
  <si>
    <t>U25</t>
  </si>
  <si>
    <t>BIL.PAS.VKE{I,CHF,M05}</t>
  </si>
  <si>
    <t>U26</t>
  </si>
  <si>
    <t>BIL.PAS.VKE{I,CHF,M06}</t>
  </si>
  <si>
    <t>U27</t>
  </si>
  <si>
    <t>BIL.PAS.VKE{I,CHF,M07}</t>
  </si>
  <si>
    <t>U28</t>
  </si>
  <si>
    <t>BIL.PAS.VKE{I,CHF,M08}</t>
  </si>
  <si>
    <t>U29</t>
  </si>
  <si>
    <t>BIL.PAS.VKE{I,CHF,M09}</t>
  </si>
  <si>
    <t>U30</t>
  </si>
  <si>
    <t>BIL.PAS.VKE{I,CHF,M10}</t>
  </si>
  <si>
    <t>U31</t>
  </si>
  <si>
    <t>BIL.PAS.VKE{I,CHF,M11}</t>
  </si>
  <si>
    <t>U32</t>
  </si>
  <si>
    <t>BIL.PAS.VKE{I,CHF,M12}</t>
  </si>
  <si>
    <t>U33</t>
  </si>
  <si>
    <t>BIL.PAS.VKE{I,CHF,M13}</t>
  </si>
  <si>
    <t>U34</t>
  </si>
  <si>
    <t>BIL.PAS.VKE{I,CHF,M14}</t>
  </si>
  <si>
    <t>U35</t>
  </si>
  <si>
    <t>BIL.PAS.VKE{I,CHF,M15}</t>
  </si>
  <si>
    <t>U36</t>
  </si>
  <si>
    <t>BIL.PAS.VKE{I,CHF,M16}</t>
  </si>
  <si>
    <t>U37</t>
  </si>
  <si>
    <t>BIL.PAS.VKE{I,CHF,M17}</t>
  </si>
  <si>
    <t>U38</t>
  </si>
  <si>
    <t>BIL.PAS.VKE{I,CHF,Z02}</t>
  </si>
  <si>
    <t>U39</t>
  </si>
  <si>
    <t>BIL.PAS.VKE{I,CHF,Z03}</t>
  </si>
  <si>
    <t>U40</t>
  </si>
  <si>
    <t>BIL.PAS.VKE{I,CHF,Z04}</t>
  </si>
  <si>
    <t>U41</t>
  </si>
  <si>
    <t>BIL.PAS.VKE{I,CHF,Z05}</t>
  </si>
  <si>
    <t>U42</t>
  </si>
  <si>
    <t>BIL.PAS.VKE{I,CHF,Z06}</t>
  </si>
  <si>
    <t>U43</t>
  </si>
  <si>
    <t>BIL.PAS.VKE{I,CHF,Z07}</t>
  </si>
  <si>
    <t>U44</t>
  </si>
  <si>
    <t>BIL.PAS.VKE{I,CHF,Z08}</t>
  </si>
  <si>
    <t>U45</t>
  </si>
  <si>
    <t>BIL.PAS.VKE{I,CHF,Z09}</t>
  </si>
  <si>
    <t>U46</t>
  </si>
  <si>
    <t>BIL.PAS.VKE{I,CHF,Z10}</t>
  </si>
  <si>
    <t>U47</t>
  </si>
  <si>
    <t>BIL.PAS.VKE{I,CHF,Z11}</t>
  </si>
  <si>
    <t>U48</t>
  </si>
  <si>
    <t>BIL.PAS.VKE{I,CHF,Z12}</t>
  </si>
  <si>
    <t>U49</t>
  </si>
  <si>
    <t>BIL.PAS.VKE{I,CHF,Z13}</t>
  </si>
  <si>
    <t>U50</t>
  </si>
  <si>
    <t>BIL.PAS.VKE{I,CHF,Z14}</t>
  </si>
  <si>
    <t>U51</t>
  </si>
  <si>
    <t>BIL.PAS.VKE{I,CHF,Z15}</t>
  </si>
  <si>
    <t>U52</t>
  </si>
  <si>
    <t>BIL.PAS.VKE{I,CHF,Z16}</t>
  </si>
  <si>
    <t>U53</t>
  </si>
  <si>
    <t>BIL.PAS.VKE{I,CHF,Z17}</t>
  </si>
  <si>
    <t>U54</t>
  </si>
  <si>
    <t>BIL.PAS.VKE{I,CHF,Z18}</t>
  </si>
  <si>
    <t>U55</t>
  </si>
  <si>
    <t>BIL.PAS.VKE{I,CHF,Z19}</t>
  </si>
  <si>
    <t>U56</t>
  </si>
  <si>
    <t>BIL.PAS.VKE{I,CHF,Z20}</t>
  </si>
  <si>
    <t>U57</t>
  </si>
  <si>
    <t>BIL.PAS.VKE{I,CHF,Z21}</t>
  </si>
  <si>
    <t>U58</t>
  </si>
  <si>
    <t>BIL.PAS.VKE{I,CHF,Z22}</t>
  </si>
  <si>
    <t>U59</t>
  </si>
  <si>
    <t>BIL.PAS.VKE{I,CHF,Z23}</t>
  </si>
  <si>
    <t>U60</t>
  </si>
  <si>
    <t>BIL.PAS.VKE{I,CHF,Z24}</t>
  </si>
  <si>
    <t>U61</t>
  </si>
  <si>
    <t>BIL.PAS.VKE{I,CHF,Z25}</t>
  </si>
  <si>
    <t>U62</t>
  </si>
  <si>
    <t>BIL.PAS.VKE{I,CHF,Z26}</t>
  </si>
  <si>
    <t>U63</t>
  </si>
  <si>
    <t>BIL.PAS.VKE{I,CHF,Z27}</t>
  </si>
  <si>
    <t>U64</t>
  </si>
  <si>
    <t>BIL.PAS.VKE{I,CHF,Z28}</t>
  </si>
  <si>
    <t>U65</t>
  </si>
  <si>
    <t>BIL.PAS.VKE{I,CHF,Z29}</t>
  </si>
  <si>
    <t>U66</t>
  </si>
  <si>
    <t>BIL.PAS.VKE{I,CHF,Z30}</t>
  </si>
  <si>
    <t>U67</t>
  </si>
  <si>
    <t>BIL.PAS.VKE{I,CHF,Z31}</t>
  </si>
  <si>
    <t>U68</t>
  </si>
  <si>
    <t>BIL.PAS.VKE{I,CHF,Z32}</t>
  </si>
  <si>
    <t>U69</t>
  </si>
  <si>
    <t>BIL.PAS.VKE{I,CHF,Z33}</t>
  </si>
  <si>
    <t>U70</t>
  </si>
  <si>
    <t>BIL.PAS.VKE{I,CHF,Z34}</t>
  </si>
  <si>
    <t>U71</t>
  </si>
  <si>
    <t>BIL.PAS.VKE{I,CHF,Z35}</t>
  </si>
  <si>
    <t>U72</t>
  </si>
  <si>
    <t>BIL.PAS.VKE{I,CHF,Z36}</t>
  </si>
  <si>
    <t>U73</t>
  </si>
  <si>
    <t>BIL.PAS.VKE{I,CHF,Z37}</t>
  </si>
  <si>
    <t>U74</t>
  </si>
  <si>
    <t>BIL.PAS.VKE{I,CHF,Z38}</t>
  </si>
  <si>
    <t>U75</t>
  </si>
  <si>
    <t>BIL.PAS.VKE{I,CHF,Z39}</t>
  </si>
  <si>
    <t>U76</t>
  </si>
  <si>
    <t>BIL.PAS.VKE{I,CHF,Z40}</t>
  </si>
  <si>
    <t>U77</t>
  </si>
  <si>
    <t>BIL.PAS.VKE{I,CHF,Z41}</t>
  </si>
  <si>
    <t>U78</t>
  </si>
  <si>
    <t>BIL.PAS.VKE{I,CHF,Z42}</t>
  </si>
  <si>
    <t>U79</t>
  </si>
  <si>
    <t>BIL.PAS.VKE{I,CHF,Z43}</t>
  </si>
  <si>
    <t>U80</t>
  </si>
  <si>
    <t>BIL.PAS.VKE{I,CHF,Z44}</t>
  </si>
  <si>
    <t>U81</t>
  </si>
  <si>
    <t>BIL.PAS.VKE{I,CHF,Z45}</t>
  </si>
  <si>
    <t>U82</t>
  </si>
  <si>
    <t>BIL.PAS.VKE{I,CHF,Z46}</t>
  </si>
  <si>
    <t>U83</t>
  </si>
  <si>
    <t>BIL.PAS.VKE{I,CHF,Z47}</t>
  </si>
  <si>
    <t>U84</t>
  </si>
  <si>
    <t>BIL.PAS.VKE{I,CHF,Z48}</t>
  </si>
  <si>
    <t>U85</t>
  </si>
  <si>
    <t>BIL.PAS.VKE{I,CHF,Z49}</t>
  </si>
  <si>
    <t>U86</t>
  </si>
  <si>
    <t>BIL.PAS.VKE{I,CHF,Z50}</t>
  </si>
  <si>
    <t>U87</t>
  </si>
  <si>
    <t>BIL.PAS.VKE{I,CHF,Z51}</t>
  </si>
  <si>
    <t>U88</t>
  </si>
  <si>
    <t>BIL.PAS.VKE{I,CHF,Z52}</t>
  </si>
  <si>
    <t>U89</t>
  </si>
  <si>
    <t>BIL.PAS.VKE{I,CHF,Z53}</t>
  </si>
  <si>
    <t>U90</t>
  </si>
  <si>
    <t>BIL.PAS.VKE{I,CHF,Z54}</t>
  </si>
  <si>
    <t>U91</t>
  </si>
  <si>
    <t>BIL.PAS.VKE{I,CHF,Z55}</t>
  </si>
  <si>
    <t>U92</t>
  </si>
  <si>
    <t>BIL.PAS.VKE{I,CHF,Z56}</t>
  </si>
  <si>
    <t>U93</t>
  </si>
  <si>
    <t>BIL.PAS.VKE{I,CHF,Z57}</t>
  </si>
  <si>
    <t>U94</t>
  </si>
  <si>
    <t>BIL.PAS.VKE{I,CHF,Z58}</t>
  </si>
  <si>
    <t>U95</t>
  </si>
  <si>
    <t>BIL.PAS.VKE{I,CHF,Z59}</t>
  </si>
  <si>
    <t>U96</t>
  </si>
  <si>
    <t>BIL.PAS.VKE{I,CHF,Z60}</t>
  </si>
  <si>
    <t>U97</t>
  </si>
  <si>
    <t>BIL.PAS.VKE{I,CHF,Z61}</t>
  </si>
  <si>
    <t>U98</t>
  </si>
  <si>
    <t>BIL.PAS.VKE{I,CHF,Z62}</t>
  </si>
  <si>
    <t>U99</t>
  </si>
  <si>
    <t>BIL.PAS.VKE{I,CHF,Z63}</t>
  </si>
  <si>
    <t>U100</t>
  </si>
  <si>
    <t>BIL.PAS.VKE{I,CHF,Z64}</t>
  </si>
  <si>
    <t>U101</t>
  </si>
  <si>
    <t>BIL.PAS.VKE{I,CHF,Z65}</t>
  </si>
  <si>
    <t>U102</t>
  </si>
  <si>
    <t>BIL.PAS.VKE{I,CHF,Z66}</t>
  </si>
  <si>
    <t>U103</t>
  </si>
  <si>
    <t>BIL.PAS.VKE.KOV{I,CHF,T,T}</t>
  </si>
  <si>
    <t>V104</t>
  </si>
  <si>
    <t>BIL.PAS.VKE.KOV{I,CHF,T,ASI}</t>
  </si>
  <si>
    <t>W104</t>
  </si>
  <si>
    <t>BIL.PAS.VKE.KOV{I,CHF,T,KUE}</t>
  </si>
  <si>
    <t>X104</t>
  </si>
  <si>
    <t>BIL.PAS.VKE.KOV{I,CHF,T,RLZ}</t>
  </si>
  <si>
    <t>Y104</t>
  </si>
  <si>
    <t>BIL.PAS.VKE.KOV{I,CHF,M01,T}</t>
  </si>
  <si>
    <t>V22</t>
  </si>
  <si>
    <t>BIL.PAS.VKE.KOV{I,CHF,M01,ASI}</t>
  </si>
  <si>
    <t>W22</t>
  </si>
  <si>
    <t>BIL.PAS.VKE.KOV{I,CHF,M01,KUE}</t>
  </si>
  <si>
    <t>X22</t>
  </si>
  <si>
    <t>BIL.PAS.VKE.KOV{I,CHF,M01,RLZ}</t>
  </si>
  <si>
    <t>Y22</t>
  </si>
  <si>
    <t>BIL.PAS.VKE.KOV{I,CHF,M02,T}</t>
  </si>
  <si>
    <t>V23</t>
  </si>
  <si>
    <t>BIL.PAS.VKE.KOV{I,CHF,M02,ASI}</t>
  </si>
  <si>
    <t>W23</t>
  </si>
  <si>
    <t>BIL.PAS.VKE.KOV{I,CHF,M02,KUE}</t>
  </si>
  <si>
    <t>X23</t>
  </si>
  <si>
    <t>BIL.PAS.VKE.KOV{I,CHF,M02,RLZ}</t>
  </si>
  <si>
    <t>Y23</t>
  </si>
  <si>
    <t>BIL.PAS.VKE.KOV{I,CHF,M03,T}</t>
  </si>
  <si>
    <t>V24</t>
  </si>
  <si>
    <t>BIL.PAS.VKE.KOV{I,CHF,M03,ASI}</t>
  </si>
  <si>
    <t>W24</t>
  </si>
  <si>
    <t>BIL.PAS.VKE.KOV{I,CHF,M03,KUE}</t>
  </si>
  <si>
    <t>X24</t>
  </si>
  <si>
    <t>BIL.PAS.VKE.KOV{I,CHF,M03,RLZ}</t>
  </si>
  <si>
    <t>Y24</t>
  </si>
  <si>
    <t>BIL.PAS.VKE.KOV{I,CHF,M04,T}</t>
  </si>
  <si>
    <t>V25</t>
  </si>
  <si>
    <t>BIL.PAS.VKE.KOV{I,CHF,M04,ASI}</t>
  </si>
  <si>
    <t>W25</t>
  </si>
  <si>
    <t>BIL.PAS.VKE.KOV{I,CHF,M04,KUE}</t>
  </si>
  <si>
    <t>X25</t>
  </si>
  <si>
    <t>BIL.PAS.VKE.KOV{I,CHF,M04,RLZ}</t>
  </si>
  <si>
    <t>Y25</t>
  </si>
  <si>
    <t>BIL.PAS.VKE.KOV{I,CHF,M05,T}</t>
  </si>
  <si>
    <t>V26</t>
  </si>
  <si>
    <t>BIL.PAS.VKE.KOV{I,CHF,M05,ASI}</t>
  </si>
  <si>
    <t>W26</t>
  </si>
  <si>
    <t>BIL.PAS.VKE.KOV{I,CHF,M05,KUE}</t>
  </si>
  <si>
    <t>X26</t>
  </si>
  <si>
    <t>BIL.PAS.VKE.KOV{I,CHF,M05,RLZ}</t>
  </si>
  <si>
    <t>Y26</t>
  </si>
  <si>
    <t>BIL.PAS.VKE.KOV{I,CHF,M06,T}</t>
  </si>
  <si>
    <t>V27</t>
  </si>
  <si>
    <t>BIL.PAS.VKE.KOV{I,CHF,M06,ASI}</t>
  </si>
  <si>
    <t>W27</t>
  </si>
  <si>
    <t>BIL.PAS.VKE.KOV{I,CHF,M06,KUE}</t>
  </si>
  <si>
    <t>X27</t>
  </si>
  <si>
    <t>BIL.PAS.VKE.KOV{I,CHF,M06,RLZ}</t>
  </si>
  <si>
    <t>Y27</t>
  </si>
  <si>
    <t>BIL.PAS.VKE.KOV{I,CHF,M07,T}</t>
  </si>
  <si>
    <t>V28</t>
  </si>
  <si>
    <t>BIL.PAS.VKE.KOV{I,CHF,M07,ASI}</t>
  </si>
  <si>
    <t>W28</t>
  </si>
  <si>
    <t>BIL.PAS.VKE.KOV{I,CHF,M07,KUE}</t>
  </si>
  <si>
    <t>X28</t>
  </si>
  <si>
    <t>BIL.PAS.VKE.KOV{I,CHF,M07,RLZ}</t>
  </si>
  <si>
    <t>Y28</t>
  </si>
  <si>
    <t>BIL.PAS.VKE.KOV{I,CHF,M08,T}</t>
  </si>
  <si>
    <t>V29</t>
  </si>
  <si>
    <t>BIL.PAS.VKE.KOV{I,CHF,M08,ASI}</t>
  </si>
  <si>
    <t>W29</t>
  </si>
  <si>
    <t>BIL.PAS.VKE.KOV{I,CHF,M08,KUE}</t>
  </si>
  <si>
    <t>X29</t>
  </si>
  <si>
    <t>BIL.PAS.VKE.KOV{I,CHF,M08,RLZ}</t>
  </si>
  <si>
    <t>Y29</t>
  </si>
  <si>
    <t>BIL.PAS.VKE.KOV{I,CHF,M09,T}</t>
  </si>
  <si>
    <t>V30</t>
  </si>
  <si>
    <t>BIL.PAS.VKE.KOV{I,CHF,M09,ASI}</t>
  </si>
  <si>
    <t>W30</t>
  </si>
  <si>
    <t>BIL.PAS.VKE.KOV{I,CHF,M09,KUE}</t>
  </si>
  <si>
    <t>X30</t>
  </si>
  <si>
    <t>BIL.PAS.VKE.KOV{I,CHF,M09,RLZ}</t>
  </si>
  <si>
    <t>Y30</t>
  </si>
  <si>
    <t>BIL.PAS.VKE.KOV{I,CHF,M10,T}</t>
  </si>
  <si>
    <t>V31</t>
  </si>
  <si>
    <t>BIL.PAS.VKE.KOV{I,CHF,M10,ASI}</t>
  </si>
  <si>
    <t>W31</t>
  </si>
  <si>
    <t>BIL.PAS.VKE.KOV{I,CHF,M10,KUE}</t>
  </si>
  <si>
    <t>X31</t>
  </si>
  <si>
    <t>BIL.PAS.VKE.KOV{I,CHF,M10,RLZ}</t>
  </si>
  <si>
    <t>Y31</t>
  </si>
  <si>
    <t>BIL.PAS.VKE.KOV{I,CHF,M11,T}</t>
  </si>
  <si>
    <t>V32</t>
  </si>
  <si>
    <t>BIL.PAS.VKE.KOV{I,CHF,M11,ASI}</t>
  </si>
  <si>
    <t>W32</t>
  </si>
  <si>
    <t>BIL.PAS.VKE.KOV{I,CHF,M11,KUE}</t>
  </si>
  <si>
    <t>X32</t>
  </si>
  <si>
    <t>BIL.PAS.VKE.KOV{I,CHF,M11,RLZ}</t>
  </si>
  <si>
    <t>Y32</t>
  </si>
  <si>
    <t>BIL.PAS.VKE.KOV{I,CHF,M12,T}</t>
  </si>
  <si>
    <t>V33</t>
  </si>
  <si>
    <t>BIL.PAS.VKE.KOV{I,CHF,M12,ASI}</t>
  </si>
  <si>
    <t>W33</t>
  </si>
  <si>
    <t>BIL.PAS.VKE.KOV{I,CHF,M12,KUE}</t>
  </si>
  <si>
    <t>X33</t>
  </si>
  <si>
    <t>BIL.PAS.VKE.KOV{I,CHF,M12,RLZ}</t>
  </si>
  <si>
    <t>Y33</t>
  </si>
  <si>
    <t>BIL.PAS.VKE.KOV{I,CHF,M13,T}</t>
  </si>
  <si>
    <t>V34</t>
  </si>
  <si>
    <t>BIL.PAS.VKE.KOV{I,CHF,M13,ASI}</t>
  </si>
  <si>
    <t>W34</t>
  </si>
  <si>
    <t>BIL.PAS.VKE.KOV{I,CHF,M13,KUE}</t>
  </si>
  <si>
    <t>X34</t>
  </si>
  <si>
    <t>BIL.PAS.VKE.KOV{I,CHF,M13,RLZ}</t>
  </si>
  <si>
    <t>Y34</t>
  </si>
  <si>
    <t>BIL.PAS.VKE.KOV{I,CHF,M14,T}</t>
  </si>
  <si>
    <t>V35</t>
  </si>
  <si>
    <t>BIL.PAS.VKE.KOV{I,CHF,M14,ASI}</t>
  </si>
  <si>
    <t>W35</t>
  </si>
  <si>
    <t>BIL.PAS.VKE.KOV{I,CHF,M14,KUE}</t>
  </si>
  <si>
    <t>X35</t>
  </si>
  <si>
    <t>BIL.PAS.VKE.KOV{I,CHF,M14,RLZ}</t>
  </si>
  <si>
    <t>Y35</t>
  </si>
  <si>
    <t>BIL.PAS.VKE.KOV{I,CHF,M15,T}</t>
  </si>
  <si>
    <t>V36</t>
  </si>
  <si>
    <t>BIL.PAS.VKE.KOV{I,CHF,M15,ASI}</t>
  </si>
  <si>
    <t>W36</t>
  </si>
  <si>
    <t>BIL.PAS.VKE.KOV{I,CHF,M15,KUE}</t>
  </si>
  <si>
    <t>X36</t>
  </si>
  <si>
    <t>BIL.PAS.VKE.KOV{I,CHF,M15,RLZ}</t>
  </si>
  <si>
    <t>Y36</t>
  </si>
  <si>
    <t>BIL.PAS.VKE.KOV{I,CHF,M16,T}</t>
  </si>
  <si>
    <t>V37</t>
  </si>
  <si>
    <t>BIL.PAS.VKE.KOV{I,CHF,M16,ASI}</t>
  </si>
  <si>
    <t>W37</t>
  </si>
  <si>
    <t>BIL.PAS.VKE.KOV{I,CHF,M16,KUE}</t>
  </si>
  <si>
    <t>X37</t>
  </si>
  <si>
    <t>BIL.PAS.VKE.KOV{I,CHF,M16,RLZ}</t>
  </si>
  <si>
    <t>Y37</t>
  </si>
  <si>
    <t>BIL.PAS.VKE.KOV{I,CHF,M17,T}</t>
  </si>
  <si>
    <t>V38</t>
  </si>
  <si>
    <t>BIL.PAS.VKE.KOV{I,CHF,M17,ASI}</t>
  </si>
  <si>
    <t>W38</t>
  </si>
  <si>
    <t>BIL.PAS.VKE.KOV{I,CHF,M17,KUE}</t>
  </si>
  <si>
    <t>X38</t>
  </si>
  <si>
    <t>BIL.PAS.VKE.KOV{I,CHF,M17,RLZ}</t>
  </si>
  <si>
    <t>Y38</t>
  </si>
  <si>
    <t>BIL.PAS.VKE.KOV{I,CHF,Z02,T}</t>
  </si>
  <si>
    <t>V39</t>
  </si>
  <si>
    <t>BIL.PAS.VKE.KOV{I,CHF,Z02,ASI}</t>
  </si>
  <si>
    <t>W39</t>
  </si>
  <si>
    <t>BIL.PAS.VKE.KOV{I,CHF,Z02,KUE}</t>
  </si>
  <si>
    <t>X39</t>
  </si>
  <si>
    <t>BIL.PAS.VKE.KOV{I,CHF,Z02,RLZ}</t>
  </si>
  <si>
    <t>Y39</t>
  </si>
  <si>
    <t>BIL.PAS.VKE.KOV{I,CHF,Z03,T}</t>
  </si>
  <si>
    <t>V40</t>
  </si>
  <si>
    <t>BIL.PAS.VKE.KOV{I,CHF,Z03,ASI}</t>
  </si>
  <si>
    <t>W40</t>
  </si>
  <si>
    <t>BIL.PAS.VKE.KOV{I,CHF,Z03,KUE}</t>
  </si>
  <si>
    <t>X40</t>
  </si>
  <si>
    <t>BIL.PAS.VKE.KOV{I,CHF,Z03,RLZ}</t>
  </si>
  <si>
    <t>Y40</t>
  </si>
  <si>
    <t>BIL.PAS.VKE.KOV{I,CHF,Z04,T}</t>
  </si>
  <si>
    <t>V41</t>
  </si>
  <si>
    <t>BIL.PAS.VKE.KOV{I,CHF,Z04,ASI}</t>
  </si>
  <si>
    <t>W41</t>
  </si>
  <si>
    <t>BIL.PAS.VKE.KOV{I,CHF,Z04,KUE}</t>
  </si>
  <si>
    <t>X41</t>
  </si>
  <si>
    <t>BIL.PAS.VKE.KOV{I,CHF,Z04,RLZ}</t>
  </si>
  <si>
    <t>Y41</t>
  </si>
  <si>
    <t>BIL.PAS.VKE.KOV{I,CHF,Z05,T}</t>
  </si>
  <si>
    <t>V42</t>
  </si>
  <si>
    <t>BIL.PAS.VKE.KOV{I,CHF,Z05,ASI}</t>
  </si>
  <si>
    <t>W42</t>
  </si>
  <si>
    <t>BIL.PAS.VKE.KOV{I,CHF,Z05,KUE}</t>
  </si>
  <si>
    <t>X42</t>
  </si>
  <si>
    <t>BIL.PAS.VKE.KOV{I,CHF,Z05,RLZ}</t>
  </si>
  <si>
    <t>Y42</t>
  </si>
  <si>
    <t>BIL.PAS.VKE.KOV{I,CHF,Z06,T}</t>
  </si>
  <si>
    <t>V43</t>
  </si>
  <si>
    <t>BIL.PAS.VKE.KOV{I,CHF,Z06,ASI}</t>
  </si>
  <si>
    <t>W43</t>
  </si>
  <si>
    <t>BIL.PAS.VKE.KOV{I,CHF,Z06,KUE}</t>
  </si>
  <si>
    <t>X43</t>
  </si>
  <si>
    <t>BIL.PAS.VKE.KOV{I,CHF,Z06,RLZ}</t>
  </si>
  <si>
    <t>Y43</t>
  </si>
  <si>
    <t>BIL.PAS.VKE.KOV{I,CHF,Z07,T}</t>
  </si>
  <si>
    <t>V44</t>
  </si>
  <si>
    <t>BIL.PAS.VKE.KOV{I,CHF,Z07,ASI}</t>
  </si>
  <si>
    <t>W44</t>
  </si>
  <si>
    <t>BIL.PAS.VKE.KOV{I,CHF,Z07,KUE}</t>
  </si>
  <si>
    <t>X44</t>
  </si>
  <si>
    <t>BIL.PAS.VKE.KOV{I,CHF,Z07,RLZ}</t>
  </si>
  <si>
    <t>Y44</t>
  </si>
  <si>
    <t>BIL.PAS.VKE.KOV{I,CHF,Z08,T}</t>
  </si>
  <si>
    <t>V45</t>
  </si>
  <si>
    <t>BIL.PAS.VKE.KOV{I,CHF,Z08,ASI}</t>
  </si>
  <si>
    <t>W45</t>
  </si>
  <si>
    <t>BIL.PAS.VKE.KOV{I,CHF,Z08,KUE}</t>
  </si>
  <si>
    <t>X45</t>
  </si>
  <si>
    <t>BIL.PAS.VKE.KOV{I,CHF,Z08,RLZ}</t>
  </si>
  <si>
    <t>Y45</t>
  </si>
  <si>
    <t>BIL.PAS.VKE.KOV{I,CHF,Z09,T}</t>
  </si>
  <si>
    <t>V46</t>
  </si>
  <si>
    <t>BIL.PAS.VKE.KOV{I,CHF,Z09,ASI}</t>
  </si>
  <si>
    <t>W46</t>
  </si>
  <si>
    <t>BIL.PAS.VKE.KOV{I,CHF,Z09,KUE}</t>
  </si>
  <si>
    <t>X46</t>
  </si>
  <si>
    <t>BIL.PAS.VKE.KOV{I,CHF,Z09,RLZ}</t>
  </si>
  <si>
    <t>Y46</t>
  </si>
  <si>
    <t>BIL.PAS.VKE.KOV{I,CHF,Z10,T}</t>
  </si>
  <si>
    <t>V47</t>
  </si>
  <si>
    <t>BIL.PAS.VKE.KOV{I,CHF,Z10,ASI}</t>
  </si>
  <si>
    <t>W47</t>
  </si>
  <si>
    <t>BIL.PAS.VKE.KOV{I,CHF,Z10,KUE}</t>
  </si>
  <si>
    <t>X47</t>
  </si>
  <si>
    <t>BIL.PAS.VKE.KOV{I,CHF,Z10,RLZ}</t>
  </si>
  <si>
    <t>Y47</t>
  </si>
  <si>
    <t>BIL.PAS.VKE.KOV{I,CHF,Z11,T}</t>
  </si>
  <si>
    <t>V48</t>
  </si>
  <si>
    <t>BIL.PAS.VKE.KOV{I,CHF,Z11,ASI}</t>
  </si>
  <si>
    <t>W48</t>
  </si>
  <si>
    <t>BIL.PAS.VKE.KOV{I,CHF,Z11,KUE}</t>
  </si>
  <si>
    <t>X48</t>
  </si>
  <si>
    <t>BIL.PAS.VKE.KOV{I,CHF,Z11,RLZ}</t>
  </si>
  <si>
    <t>Y48</t>
  </si>
  <si>
    <t>BIL.PAS.VKE.KOV{I,CHF,Z12,T}</t>
  </si>
  <si>
    <t>V49</t>
  </si>
  <si>
    <t>BIL.PAS.VKE.KOV{I,CHF,Z12,ASI}</t>
  </si>
  <si>
    <t>W49</t>
  </si>
  <si>
    <t>BIL.PAS.VKE.KOV{I,CHF,Z12,KUE}</t>
  </si>
  <si>
    <t>X49</t>
  </si>
  <si>
    <t>BIL.PAS.VKE.KOV{I,CHF,Z12,RLZ}</t>
  </si>
  <si>
    <t>Y49</t>
  </si>
  <si>
    <t>BIL.PAS.VKE.KOV{I,CHF,Z13,T}</t>
  </si>
  <si>
    <t>V50</t>
  </si>
  <si>
    <t>BIL.PAS.VKE.KOV{I,CHF,Z13,ASI}</t>
  </si>
  <si>
    <t>W50</t>
  </si>
  <si>
    <t>BIL.PAS.VKE.KOV{I,CHF,Z13,KUE}</t>
  </si>
  <si>
    <t>X50</t>
  </si>
  <si>
    <t>BIL.PAS.VKE.KOV{I,CHF,Z13,RLZ}</t>
  </si>
  <si>
    <t>Y50</t>
  </si>
  <si>
    <t>BIL.PAS.VKE.KOV{I,CHF,Z14,T}</t>
  </si>
  <si>
    <t>V51</t>
  </si>
  <si>
    <t>BIL.PAS.VKE.KOV{I,CHF,Z14,ASI}</t>
  </si>
  <si>
    <t>W51</t>
  </si>
  <si>
    <t>BIL.PAS.VKE.KOV{I,CHF,Z14,KUE}</t>
  </si>
  <si>
    <t>X51</t>
  </si>
  <si>
    <t>BIL.PAS.VKE.KOV{I,CHF,Z14,RLZ}</t>
  </si>
  <si>
    <t>Y51</t>
  </si>
  <si>
    <t>BIL.PAS.VKE.KOV{I,CHF,Z15,T}</t>
  </si>
  <si>
    <t>V52</t>
  </si>
  <si>
    <t>BIL.PAS.VKE.KOV{I,CHF,Z15,ASI}</t>
  </si>
  <si>
    <t>W52</t>
  </si>
  <si>
    <t>BIL.PAS.VKE.KOV{I,CHF,Z15,KUE}</t>
  </si>
  <si>
    <t>X52</t>
  </si>
  <si>
    <t>BIL.PAS.VKE.KOV{I,CHF,Z15,RLZ}</t>
  </si>
  <si>
    <t>Y52</t>
  </si>
  <si>
    <t>BIL.PAS.VKE.KOV{I,CHF,Z16,T}</t>
  </si>
  <si>
    <t>V53</t>
  </si>
  <si>
    <t>BIL.PAS.VKE.KOV{I,CHF,Z16,ASI}</t>
  </si>
  <si>
    <t>W53</t>
  </si>
  <si>
    <t>BIL.PAS.VKE.KOV{I,CHF,Z16,KUE}</t>
  </si>
  <si>
    <t>X53</t>
  </si>
  <si>
    <t>BIL.PAS.VKE.KOV{I,CHF,Z16,RLZ}</t>
  </si>
  <si>
    <t>Y53</t>
  </si>
  <si>
    <t>BIL.PAS.VKE.KOV{I,CHF,Z17,T}</t>
  </si>
  <si>
    <t>V54</t>
  </si>
  <si>
    <t>BIL.PAS.VKE.KOV{I,CHF,Z17,ASI}</t>
  </si>
  <si>
    <t>W54</t>
  </si>
  <si>
    <t>BIL.PAS.VKE.KOV{I,CHF,Z17,KUE}</t>
  </si>
  <si>
    <t>X54</t>
  </si>
  <si>
    <t>BIL.PAS.VKE.KOV{I,CHF,Z17,RLZ}</t>
  </si>
  <si>
    <t>Y54</t>
  </si>
  <si>
    <t>BIL.PAS.VKE.KOV{I,CHF,Z18,T}</t>
  </si>
  <si>
    <t>V55</t>
  </si>
  <si>
    <t>BIL.PAS.VKE.KOV{I,CHF,Z18,ASI}</t>
  </si>
  <si>
    <t>W55</t>
  </si>
  <si>
    <t>BIL.PAS.VKE.KOV{I,CHF,Z18,KUE}</t>
  </si>
  <si>
    <t>X55</t>
  </si>
  <si>
    <t>BIL.PAS.VKE.KOV{I,CHF,Z18,RLZ}</t>
  </si>
  <si>
    <t>Y55</t>
  </si>
  <si>
    <t>BIL.PAS.VKE.KOV{I,CHF,Z19,T}</t>
  </si>
  <si>
    <t>V56</t>
  </si>
  <si>
    <t>BIL.PAS.VKE.KOV{I,CHF,Z19,ASI}</t>
  </si>
  <si>
    <t>W56</t>
  </si>
  <si>
    <t>BIL.PAS.VKE.KOV{I,CHF,Z19,KUE}</t>
  </si>
  <si>
    <t>X56</t>
  </si>
  <si>
    <t>BIL.PAS.VKE.KOV{I,CHF,Z19,RLZ}</t>
  </si>
  <si>
    <t>Y56</t>
  </si>
  <si>
    <t>BIL.PAS.VKE.KOV{I,CHF,Z20,T}</t>
  </si>
  <si>
    <t>V57</t>
  </si>
  <si>
    <t>BIL.PAS.VKE.KOV{I,CHF,Z20,ASI}</t>
  </si>
  <si>
    <t>W57</t>
  </si>
  <si>
    <t>BIL.PAS.VKE.KOV{I,CHF,Z20,KUE}</t>
  </si>
  <si>
    <t>X57</t>
  </si>
  <si>
    <t>BIL.PAS.VKE.KOV{I,CHF,Z20,RLZ}</t>
  </si>
  <si>
    <t>Y57</t>
  </si>
  <si>
    <t>BIL.PAS.VKE.KOV{I,CHF,Z21,T}</t>
  </si>
  <si>
    <t>V58</t>
  </si>
  <si>
    <t>BIL.PAS.VKE.KOV{I,CHF,Z21,ASI}</t>
  </si>
  <si>
    <t>W58</t>
  </si>
  <si>
    <t>BIL.PAS.VKE.KOV{I,CHF,Z21,KUE}</t>
  </si>
  <si>
    <t>X58</t>
  </si>
  <si>
    <t>BIL.PAS.VKE.KOV{I,CHF,Z21,RLZ}</t>
  </si>
  <si>
    <t>Y58</t>
  </si>
  <si>
    <t>BIL.PAS.VKE.KOV{I,CHF,Z22,T}</t>
  </si>
  <si>
    <t>V59</t>
  </si>
  <si>
    <t>BIL.PAS.VKE.KOV{I,CHF,Z22,ASI}</t>
  </si>
  <si>
    <t>W59</t>
  </si>
  <si>
    <t>BIL.PAS.VKE.KOV{I,CHF,Z22,KUE}</t>
  </si>
  <si>
    <t>X59</t>
  </si>
  <si>
    <t>BIL.PAS.VKE.KOV{I,CHF,Z22,RLZ}</t>
  </si>
  <si>
    <t>Y59</t>
  </si>
  <si>
    <t>BIL.PAS.VKE.KOV{I,CHF,Z23,T}</t>
  </si>
  <si>
    <t>V60</t>
  </si>
  <si>
    <t>BIL.PAS.VKE.KOV{I,CHF,Z23,ASI}</t>
  </si>
  <si>
    <t>W60</t>
  </si>
  <si>
    <t>BIL.PAS.VKE.KOV{I,CHF,Z23,KUE}</t>
  </si>
  <si>
    <t>X60</t>
  </si>
  <si>
    <t>BIL.PAS.VKE.KOV{I,CHF,Z23,RLZ}</t>
  </si>
  <si>
    <t>Y60</t>
  </si>
  <si>
    <t>BIL.PAS.VKE.KOV{I,CHF,Z24,T}</t>
  </si>
  <si>
    <t>V61</t>
  </si>
  <si>
    <t>BIL.PAS.VKE.KOV{I,CHF,Z24,ASI}</t>
  </si>
  <si>
    <t>W61</t>
  </si>
  <si>
    <t>BIL.PAS.VKE.KOV{I,CHF,Z24,KUE}</t>
  </si>
  <si>
    <t>X61</t>
  </si>
  <si>
    <t>BIL.PAS.VKE.KOV{I,CHF,Z24,RLZ}</t>
  </si>
  <si>
    <t>Y61</t>
  </si>
  <si>
    <t>BIL.PAS.VKE.KOV{I,CHF,Z25,T}</t>
  </si>
  <si>
    <t>V62</t>
  </si>
  <si>
    <t>BIL.PAS.VKE.KOV{I,CHF,Z25,ASI}</t>
  </si>
  <si>
    <t>W62</t>
  </si>
  <si>
    <t>BIL.PAS.VKE.KOV{I,CHF,Z25,KUE}</t>
  </si>
  <si>
    <t>X62</t>
  </si>
  <si>
    <t>BIL.PAS.VKE.KOV{I,CHF,Z25,RLZ}</t>
  </si>
  <si>
    <t>Y62</t>
  </si>
  <si>
    <t>BIL.PAS.VKE.KOV{I,CHF,Z26,T}</t>
  </si>
  <si>
    <t>V63</t>
  </si>
  <si>
    <t>BIL.PAS.VKE.KOV{I,CHF,Z26,ASI}</t>
  </si>
  <si>
    <t>W63</t>
  </si>
  <si>
    <t>BIL.PAS.VKE.KOV{I,CHF,Z26,KUE}</t>
  </si>
  <si>
    <t>X63</t>
  </si>
  <si>
    <t>BIL.PAS.VKE.KOV{I,CHF,Z26,RLZ}</t>
  </si>
  <si>
    <t>Y63</t>
  </si>
  <si>
    <t>BIL.PAS.VKE.KOV{I,CHF,Z27,T}</t>
  </si>
  <si>
    <t>V64</t>
  </si>
  <si>
    <t>BIL.PAS.VKE.KOV{I,CHF,Z27,ASI}</t>
  </si>
  <si>
    <t>W64</t>
  </si>
  <si>
    <t>BIL.PAS.VKE.KOV{I,CHF,Z27,KUE}</t>
  </si>
  <si>
    <t>X64</t>
  </si>
  <si>
    <t>BIL.PAS.VKE.KOV{I,CHF,Z27,RLZ}</t>
  </si>
  <si>
    <t>Y64</t>
  </si>
  <si>
    <t>BIL.PAS.VKE.KOV{I,CHF,Z28,T}</t>
  </si>
  <si>
    <t>V65</t>
  </si>
  <si>
    <t>BIL.PAS.VKE.KOV{I,CHF,Z28,ASI}</t>
  </si>
  <si>
    <t>W65</t>
  </si>
  <si>
    <t>BIL.PAS.VKE.KOV{I,CHF,Z28,KUE}</t>
  </si>
  <si>
    <t>X65</t>
  </si>
  <si>
    <t>BIL.PAS.VKE.KOV{I,CHF,Z28,RLZ}</t>
  </si>
  <si>
    <t>Y65</t>
  </si>
  <si>
    <t>BIL.PAS.VKE.KOV{I,CHF,Z29,T}</t>
  </si>
  <si>
    <t>V66</t>
  </si>
  <si>
    <t>BIL.PAS.VKE.KOV{I,CHF,Z29,ASI}</t>
  </si>
  <si>
    <t>W66</t>
  </si>
  <si>
    <t>BIL.PAS.VKE.KOV{I,CHF,Z29,KUE}</t>
  </si>
  <si>
    <t>X66</t>
  </si>
  <si>
    <t>BIL.PAS.VKE.KOV{I,CHF,Z29,RLZ}</t>
  </si>
  <si>
    <t>Y66</t>
  </si>
  <si>
    <t>BIL.PAS.VKE.KOV{I,CHF,Z30,T}</t>
  </si>
  <si>
    <t>V67</t>
  </si>
  <si>
    <t>BIL.PAS.VKE.KOV{I,CHF,Z30,ASI}</t>
  </si>
  <si>
    <t>W67</t>
  </si>
  <si>
    <t>BIL.PAS.VKE.KOV{I,CHF,Z30,KUE}</t>
  </si>
  <si>
    <t>X67</t>
  </si>
  <si>
    <t>BIL.PAS.VKE.KOV{I,CHF,Z30,RLZ}</t>
  </si>
  <si>
    <t>Y67</t>
  </si>
  <si>
    <t>BIL.PAS.VKE.KOV{I,CHF,Z31,T}</t>
  </si>
  <si>
    <t>V68</t>
  </si>
  <si>
    <t>BIL.PAS.VKE.KOV{I,CHF,Z31,ASI}</t>
  </si>
  <si>
    <t>W68</t>
  </si>
  <si>
    <t>BIL.PAS.VKE.KOV{I,CHF,Z31,KUE}</t>
  </si>
  <si>
    <t>X68</t>
  </si>
  <si>
    <t>BIL.PAS.VKE.KOV{I,CHF,Z31,RLZ}</t>
  </si>
  <si>
    <t>Y68</t>
  </si>
  <si>
    <t>BIL.PAS.VKE.KOV{I,CHF,Z32,T}</t>
  </si>
  <si>
    <t>V69</t>
  </si>
  <si>
    <t>BIL.PAS.VKE.KOV{I,CHF,Z32,ASI}</t>
  </si>
  <si>
    <t>W69</t>
  </si>
  <si>
    <t>BIL.PAS.VKE.KOV{I,CHF,Z32,KUE}</t>
  </si>
  <si>
    <t>X69</t>
  </si>
  <si>
    <t>BIL.PAS.VKE.KOV{I,CHF,Z32,RLZ}</t>
  </si>
  <si>
    <t>Y69</t>
  </si>
  <si>
    <t>BIL.PAS.VKE.KOV{I,CHF,Z33,T}</t>
  </si>
  <si>
    <t>V70</t>
  </si>
  <si>
    <t>BIL.PAS.VKE.KOV{I,CHF,Z33,ASI}</t>
  </si>
  <si>
    <t>W70</t>
  </si>
  <si>
    <t>BIL.PAS.VKE.KOV{I,CHF,Z33,KUE}</t>
  </si>
  <si>
    <t>X70</t>
  </si>
  <si>
    <t>BIL.PAS.VKE.KOV{I,CHF,Z33,RLZ}</t>
  </si>
  <si>
    <t>Y70</t>
  </si>
  <si>
    <t>BIL.PAS.VKE.KOV{I,CHF,Z34,T}</t>
  </si>
  <si>
    <t>V71</t>
  </si>
  <si>
    <t>BIL.PAS.VKE.KOV{I,CHF,Z34,ASI}</t>
  </si>
  <si>
    <t>W71</t>
  </si>
  <si>
    <t>BIL.PAS.VKE.KOV{I,CHF,Z34,KUE}</t>
  </si>
  <si>
    <t>X71</t>
  </si>
  <si>
    <t>BIL.PAS.VKE.KOV{I,CHF,Z34,RLZ}</t>
  </si>
  <si>
    <t>Y71</t>
  </si>
  <si>
    <t>BIL.PAS.VKE.KOV{I,CHF,Z35,T}</t>
  </si>
  <si>
    <t>V72</t>
  </si>
  <si>
    <t>BIL.PAS.VKE.KOV{I,CHF,Z35,ASI}</t>
  </si>
  <si>
    <t>W72</t>
  </si>
  <si>
    <t>BIL.PAS.VKE.KOV{I,CHF,Z35,KUE}</t>
  </si>
  <si>
    <t>X72</t>
  </si>
  <si>
    <t>BIL.PAS.VKE.KOV{I,CHF,Z35,RLZ}</t>
  </si>
  <si>
    <t>Y72</t>
  </si>
  <si>
    <t>BIL.PAS.VKE.KOV{I,CHF,Z36,T}</t>
  </si>
  <si>
    <t>V73</t>
  </si>
  <si>
    <t>BIL.PAS.VKE.KOV{I,CHF,Z36,ASI}</t>
  </si>
  <si>
    <t>W73</t>
  </si>
  <si>
    <t>BIL.PAS.VKE.KOV{I,CHF,Z36,KUE}</t>
  </si>
  <si>
    <t>X73</t>
  </si>
  <si>
    <t>BIL.PAS.VKE.KOV{I,CHF,Z36,RLZ}</t>
  </si>
  <si>
    <t>Y73</t>
  </si>
  <si>
    <t>BIL.PAS.VKE.KOV{I,CHF,Z37,T}</t>
  </si>
  <si>
    <t>V74</t>
  </si>
  <si>
    <t>BIL.PAS.VKE.KOV{I,CHF,Z37,ASI}</t>
  </si>
  <si>
    <t>W74</t>
  </si>
  <si>
    <t>BIL.PAS.VKE.KOV{I,CHF,Z37,KUE}</t>
  </si>
  <si>
    <t>X74</t>
  </si>
  <si>
    <t>BIL.PAS.VKE.KOV{I,CHF,Z37,RLZ}</t>
  </si>
  <si>
    <t>Y74</t>
  </si>
  <si>
    <t>BIL.PAS.VKE.KOV{I,CHF,Z38,T}</t>
  </si>
  <si>
    <t>V75</t>
  </si>
  <si>
    <t>BIL.PAS.VKE.KOV{I,CHF,Z38,ASI}</t>
  </si>
  <si>
    <t>W75</t>
  </si>
  <si>
    <t>BIL.PAS.VKE.KOV{I,CHF,Z38,KUE}</t>
  </si>
  <si>
    <t>X75</t>
  </si>
  <si>
    <t>BIL.PAS.VKE.KOV{I,CHF,Z38,RLZ}</t>
  </si>
  <si>
    <t>Y75</t>
  </si>
  <si>
    <t>BIL.PAS.VKE.KOV{I,CHF,Z39,T}</t>
  </si>
  <si>
    <t>V76</t>
  </si>
  <si>
    <t>BIL.PAS.VKE.KOV{I,CHF,Z39,ASI}</t>
  </si>
  <si>
    <t>W76</t>
  </si>
  <si>
    <t>BIL.PAS.VKE.KOV{I,CHF,Z39,KUE}</t>
  </si>
  <si>
    <t>X76</t>
  </si>
  <si>
    <t>BIL.PAS.VKE.KOV{I,CHF,Z39,RLZ}</t>
  </si>
  <si>
    <t>Y76</t>
  </si>
  <si>
    <t>BIL.PAS.VKE.KOV{I,CHF,Z40,T}</t>
  </si>
  <si>
    <t>V77</t>
  </si>
  <si>
    <t>BIL.PAS.VKE.KOV{I,CHF,Z40,ASI}</t>
  </si>
  <si>
    <t>W77</t>
  </si>
  <si>
    <t>BIL.PAS.VKE.KOV{I,CHF,Z40,KUE}</t>
  </si>
  <si>
    <t>X77</t>
  </si>
  <si>
    <t>BIL.PAS.VKE.KOV{I,CHF,Z40,RLZ}</t>
  </si>
  <si>
    <t>Y77</t>
  </si>
  <si>
    <t>BIL.PAS.VKE.KOV{I,CHF,Z41,T}</t>
  </si>
  <si>
    <t>V78</t>
  </si>
  <si>
    <t>BIL.PAS.VKE.KOV{I,CHF,Z41,ASI}</t>
  </si>
  <si>
    <t>W78</t>
  </si>
  <si>
    <t>BIL.PAS.VKE.KOV{I,CHF,Z41,KUE}</t>
  </si>
  <si>
    <t>X78</t>
  </si>
  <si>
    <t>BIL.PAS.VKE.KOV{I,CHF,Z41,RLZ}</t>
  </si>
  <si>
    <t>Y78</t>
  </si>
  <si>
    <t>BIL.PAS.VKE.KOV{I,CHF,Z42,T}</t>
  </si>
  <si>
    <t>V79</t>
  </si>
  <si>
    <t>BIL.PAS.VKE.KOV{I,CHF,Z42,ASI}</t>
  </si>
  <si>
    <t>W79</t>
  </si>
  <si>
    <t>BIL.PAS.VKE.KOV{I,CHF,Z42,KUE}</t>
  </si>
  <si>
    <t>X79</t>
  </si>
  <si>
    <t>BIL.PAS.VKE.KOV{I,CHF,Z42,RLZ}</t>
  </si>
  <si>
    <t>Y79</t>
  </si>
  <si>
    <t>BIL.PAS.VKE.KOV{I,CHF,Z43,T}</t>
  </si>
  <si>
    <t>V80</t>
  </si>
  <si>
    <t>BIL.PAS.VKE.KOV{I,CHF,Z43,ASI}</t>
  </si>
  <si>
    <t>W80</t>
  </si>
  <si>
    <t>BIL.PAS.VKE.KOV{I,CHF,Z43,KUE}</t>
  </si>
  <si>
    <t>X80</t>
  </si>
  <si>
    <t>BIL.PAS.VKE.KOV{I,CHF,Z43,RLZ}</t>
  </si>
  <si>
    <t>Y80</t>
  </si>
  <si>
    <t>BIL.PAS.VKE.KOV{I,CHF,Z44,T}</t>
  </si>
  <si>
    <t>V81</t>
  </si>
  <si>
    <t>BIL.PAS.VKE.KOV{I,CHF,Z44,ASI}</t>
  </si>
  <si>
    <t>W81</t>
  </si>
  <si>
    <t>BIL.PAS.VKE.KOV{I,CHF,Z44,KUE}</t>
  </si>
  <si>
    <t>X81</t>
  </si>
  <si>
    <t>BIL.PAS.VKE.KOV{I,CHF,Z44,RLZ}</t>
  </si>
  <si>
    <t>Y81</t>
  </si>
  <si>
    <t>BIL.PAS.VKE.KOV{I,CHF,Z45,T}</t>
  </si>
  <si>
    <t>V82</t>
  </si>
  <si>
    <t>BIL.PAS.VKE.KOV{I,CHF,Z45,ASI}</t>
  </si>
  <si>
    <t>W82</t>
  </si>
  <si>
    <t>BIL.PAS.VKE.KOV{I,CHF,Z45,KUE}</t>
  </si>
  <si>
    <t>X82</t>
  </si>
  <si>
    <t>BIL.PAS.VKE.KOV{I,CHF,Z45,RLZ}</t>
  </si>
  <si>
    <t>Y82</t>
  </si>
  <si>
    <t>BIL.PAS.VKE.KOV{I,CHF,Z46,T}</t>
  </si>
  <si>
    <t>V83</t>
  </si>
  <si>
    <t>BIL.PAS.VKE.KOV{I,CHF,Z46,ASI}</t>
  </si>
  <si>
    <t>W83</t>
  </si>
  <si>
    <t>BIL.PAS.VKE.KOV{I,CHF,Z46,KUE}</t>
  </si>
  <si>
    <t>X83</t>
  </si>
  <si>
    <t>BIL.PAS.VKE.KOV{I,CHF,Z46,RLZ}</t>
  </si>
  <si>
    <t>Y83</t>
  </si>
  <si>
    <t>BIL.PAS.VKE.KOV{I,CHF,Z47,T}</t>
  </si>
  <si>
    <t>V84</t>
  </si>
  <si>
    <t>BIL.PAS.VKE.KOV{I,CHF,Z47,ASI}</t>
  </si>
  <si>
    <t>W84</t>
  </si>
  <si>
    <t>BIL.PAS.VKE.KOV{I,CHF,Z47,KUE}</t>
  </si>
  <si>
    <t>X84</t>
  </si>
  <si>
    <t>BIL.PAS.VKE.KOV{I,CHF,Z47,RLZ}</t>
  </si>
  <si>
    <t>Y84</t>
  </si>
  <si>
    <t>BIL.PAS.VKE.KOV{I,CHF,Z48,T}</t>
  </si>
  <si>
    <t>V85</t>
  </si>
  <si>
    <t>BIL.PAS.VKE.KOV{I,CHF,Z48,ASI}</t>
  </si>
  <si>
    <t>W85</t>
  </si>
  <si>
    <t>BIL.PAS.VKE.KOV{I,CHF,Z48,KUE}</t>
  </si>
  <si>
    <t>X85</t>
  </si>
  <si>
    <t>BIL.PAS.VKE.KOV{I,CHF,Z48,RLZ}</t>
  </si>
  <si>
    <t>Y85</t>
  </si>
  <si>
    <t>BIL.PAS.VKE.KOV{I,CHF,Z49,T}</t>
  </si>
  <si>
    <t>V86</t>
  </si>
  <si>
    <t>BIL.PAS.VKE.KOV{I,CHF,Z49,ASI}</t>
  </si>
  <si>
    <t>W86</t>
  </si>
  <si>
    <t>BIL.PAS.VKE.KOV{I,CHF,Z49,KUE}</t>
  </si>
  <si>
    <t>X86</t>
  </si>
  <si>
    <t>BIL.PAS.VKE.KOV{I,CHF,Z49,RLZ}</t>
  </si>
  <si>
    <t>Y86</t>
  </si>
  <si>
    <t>BIL.PAS.VKE.KOV{I,CHF,Z50,T}</t>
  </si>
  <si>
    <t>V87</t>
  </si>
  <si>
    <t>BIL.PAS.VKE.KOV{I,CHF,Z50,ASI}</t>
  </si>
  <si>
    <t>W87</t>
  </si>
  <si>
    <t>BIL.PAS.VKE.KOV{I,CHF,Z50,KUE}</t>
  </si>
  <si>
    <t>X87</t>
  </si>
  <si>
    <t>BIL.PAS.VKE.KOV{I,CHF,Z50,RLZ}</t>
  </si>
  <si>
    <t>Y87</t>
  </si>
  <si>
    <t>BIL.PAS.VKE.KOV{I,CHF,Z51,T}</t>
  </si>
  <si>
    <t>V88</t>
  </si>
  <si>
    <t>BIL.PAS.VKE.KOV{I,CHF,Z51,ASI}</t>
  </si>
  <si>
    <t>W88</t>
  </si>
  <si>
    <t>BIL.PAS.VKE.KOV{I,CHF,Z51,KUE}</t>
  </si>
  <si>
    <t>X88</t>
  </si>
  <si>
    <t>BIL.PAS.VKE.KOV{I,CHF,Z51,RLZ}</t>
  </si>
  <si>
    <t>Y88</t>
  </si>
  <si>
    <t>BIL.PAS.VKE.KOV{I,CHF,Z52,T}</t>
  </si>
  <si>
    <t>V89</t>
  </si>
  <si>
    <t>BIL.PAS.VKE.KOV{I,CHF,Z52,ASI}</t>
  </si>
  <si>
    <t>W89</t>
  </si>
  <si>
    <t>BIL.PAS.VKE.KOV{I,CHF,Z52,KUE}</t>
  </si>
  <si>
    <t>X89</t>
  </si>
  <si>
    <t>BIL.PAS.VKE.KOV{I,CHF,Z52,RLZ}</t>
  </si>
  <si>
    <t>Y89</t>
  </si>
  <si>
    <t>BIL.PAS.VKE.KOV{I,CHF,Z53,T}</t>
  </si>
  <si>
    <t>V90</t>
  </si>
  <si>
    <t>BIL.PAS.VKE.KOV{I,CHF,Z53,ASI}</t>
  </si>
  <si>
    <t>W90</t>
  </si>
  <si>
    <t>BIL.PAS.VKE.KOV{I,CHF,Z53,KUE}</t>
  </si>
  <si>
    <t>X90</t>
  </si>
  <si>
    <t>BIL.PAS.VKE.KOV{I,CHF,Z53,RLZ}</t>
  </si>
  <si>
    <t>Y90</t>
  </si>
  <si>
    <t>BIL.PAS.VKE.KOV{I,CHF,Z54,T}</t>
  </si>
  <si>
    <t>V91</t>
  </si>
  <si>
    <t>BIL.PAS.VKE.KOV{I,CHF,Z54,ASI}</t>
  </si>
  <si>
    <t>W91</t>
  </si>
  <si>
    <t>BIL.PAS.VKE.KOV{I,CHF,Z54,KUE}</t>
  </si>
  <si>
    <t>X91</t>
  </si>
  <si>
    <t>BIL.PAS.VKE.KOV{I,CHF,Z54,RLZ}</t>
  </si>
  <si>
    <t>Y91</t>
  </si>
  <si>
    <t>BIL.PAS.VKE.KOV{I,CHF,Z55,T}</t>
  </si>
  <si>
    <t>V92</t>
  </si>
  <si>
    <t>BIL.PAS.VKE.KOV{I,CHF,Z55,ASI}</t>
  </si>
  <si>
    <t>W92</t>
  </si>
  <si>
    <t>BIL.PAS.VKE.KOV{I,CHF,Z55,KUE}</t>
  </si>
  <si>
    <t>X92</t>
  </si>
  <si>
    <t>BIL.PAS.VKE.KOV{I,CHF,Z55,RLZ}</t>
  </si>
  <si>
    <t>Y92</t>
  </si>
  <si>
    <t>BIL.PAS.VKE.KOV{I,CHF,Z56,T}</t>
  </si>
  <si>
    <t>V93</t>
  </si>
  <si>
    <t>BIL.PAS.VKE.KOV{I,CHF,Z56,ASI}</t>
  </si>
  <si>
    <t>W93</t>
  </si>
  <si>
    <t>BIL.PAS.VKE.KOV{I,CHF,Z56,KUE}</t>
  </si>
  <si>
    <t>X93</t>
  </si>
  <si>
    <t>BIL.PAS.VKE.KOV{I,CHF,Z56,RLZ}</t>
  </si>
  <si>
    <t>Y93</t>
  </si>
  <si>
    <t>BIL.PAS.VKE.KOV{I,CHF,Z57,T}</t>
  </si>
  <si>
    <t>V94</t>
  </si>
  <si>
    <t>BIL.PAS.VKE.KOV{I,CHF,Z57,ASI}</t>
  </si>
  <si>
    <t>W94</t>
  </si>
  <si>
    <t>BIL.PAS.VKE.KOV{I,CHF,Z57,KUE}</t>
  </si>
  <si>
    <t>X94</t>
  </si>
  <si>
    <t>BIL.PAS.VKE.KOV{I,CHF,Z57,RLZ}</t>
  </si>
  <si>
    <t>Y94</t>
  </si>
  <si>
    <t>BIL.PAS.VKE.KOV{I,CHF,Z58,T}</t>
  </si>
  <si>
    <t>V95</t>
  </si>
  <si>
    <t>BIL.PAS.VKE.KOV{I,CHF,Z58,ASI}</t>
  </si>
  <si>
    <t>W95</t>
  </si>
  <si>
    <t>BIL.PAS.VKE.KOV{I,CHF,Z58,KUE}</t>
  </si>
  <si>
    <t>X95</t>
  </si>
  <si>
    <t>BIL.PAS.VKE.KOV{I,CHF,Z58,RLZ}</t>
  </si>
  <si>
    <t>Y95</t>
  </si>
  <si>
    <t>BIL.PAS.VKE.KOV{I,CHF,Z59,T}</t>
  </si>
  <si>
    <t>V96</t>
  </si>
  <si>
    <t>BIL.PAS.VKE.KOV{I,CHF,Z59,ASI}</t>
  </si>
  <si>
    <t>W96</t>
  </si>
  <si>
    <t>BIL.PAS.VKE.KOV{I,CHF,Z59,KUE}</t>
  </si>
  <si>
    <t>X96</t>
  </si>
  <si>
    <t>BIL.PAS.VKE.KOV{I,CHF,Z59,RLZ}</t>
  </si>
  <si>
    <t>Y96</t>
  </si>
  <si>
    <t>BIL.PAS.VKE.KOV{I,CHF,Z60,T}</t>
  </si>
  <si>
    <t>V97</t>
  </si>
  <si>
    <t>BIL.PAS.VKE.KOV{I,CHF,Z60,ASI}</t>
  </si>
  <si>
    <t>W97</t>
  </si>
  <si>
    <t>BIL.PAS.VKE.KOV{I,CHF,Z60,KUE}</t>
  </si>
  <si>
    <t>X97</t>
  </si>
  <si>
    <t>BIL.PAS.VKE.KOV{I,CHF,Z60,RLZ}</t>
  </si>
  <si>
    <t>Y97</t>
  </si>
  <si>
    <t>BIL.PAS.VKE.KOV{I,CHF,Z61,T}</t>
  </si>
  <si>
    <t>V98</t>
  </si>
  <si>
    <t>BIL.PAS.VKE.KOV{I,CHF,Z61,ASI}</t>
  </si>
  <si>
    <t>W98</t>
  </si>
  <si>
    <t>BIL.PAS.VKE.KOV{I,CHF,Z61,KUE}</t>
  </si>
  <si>
    <t>X98</t>
  </si>
  <si>
    <t>BIL.PAS.VKE.KOV{I,CHF,Z61,RLZ}</t>
  </si>
  <si>
    <t>Y98</t>
  </si>
  <si>
    <t>BIL.PAS.VKE.KOV{I,CHF,Z62,T}</t>
  </si>
  <si>
    <t>V99</t>
  </si>
  <si>
    <t>BIL.PAS.VKE.KOV{I,CHF,Z62,ASI}</t>
  </si>
  <si>
    <t>W99</t>
  </si>
  <si>
    <t>BIL.PAS.VKE.KOV{I,CHF,Z62,KUE}</t>
  </si>
  <si>
    <t>X99</t>
  </si>
  <si>
    <t>BIL.PAS.VKE.KOV{I,CHF,Z62,RLZ}</t>
  </si>
  <si>
    <t>Y99</t>
  </si>
  <si>
    <t>BIL.PAS.VKE.KOV{I,CHF,Z63,T}</t>
  </si>
  <si>
    <t>V100</t>
  </si>
  <si>
    <t>BIL.PAS.VKE.KOV{I,CHF,Z63,ASI}</t>
  </si>
  <si>
    <t>W100</t>
  </si>
  <si>
    <t>BIL.PAS.VKE.KOV{I,CHF,Z63,KUE}</t>
  </si>
  <si>
    <t>X100</t>
  </si>
  <si>
    <t>BIL.PAS.VKE.KOV{I,CHF,Z63,RLZ}</t>
  </si>
  <si>
    <t>Y100</t>
  </si>
  <si>
    <t>BIL.PAS.VKE.KOV{I,CHF,Z64,T}</t>
  </si>
  <si>
    <t>V101</t>
  </si>
  <si>
    <t>BIL.PAS.VKE.KOV{I,CHF,Z64,ASI}</t>
  </si>
  <si>
    <t>W101</t>
  </si>
  <si>
    <t>BIL.PAS.VKE.KOV{I,CHF,Z64,KUE}</t>
  </si>
  <si>
    <t>X101</t>
  </si>
  <si>
    <t>BIL.PAS.VKE.KOV{I,CHF,Z64,RLZ}</t>
  </si>
  <si>
    <t>Y101</t>
  </si>
  <si>
    <t>BIL.PAS.VKE.KOV{I,CHF,Z65,T}</t>
  </si>
  <si>
    <t>V102</t>
  </si>
  <si>
    <t>BIL.PAS.VKE.KOV{I,CHF,Z65,ASI}</t>
  </si>
  <si>
    <t>W102</t>
  </si>
  <si>
    <t>BIL.PAS.VKE.KOV{I,CHF,Z65,KUE}</t>
  </si>
  <si>
    <t>X102</t>
  </si>
  <si>
    <t>BIL.PAS.VKE.KOV{I,CHF,Z65,RLZ}</t>
  </si>
  <si>
    <t>Y102</t>
  </si>
  <si>
    <t>BIL.PAS.VKE.KOV{I,CHF,Z66,T}</t>
  </si>
  <si>
    <t>V103</t>
  </si>
  <si>
    <t>BIL.PAS.VKE.KOV{I,CHF,Z66,ASI}</t>
  </si>
  <si>
    <t>W103</t>
  </si>
  <si>
    <t>BIL.PAS.VKE.KOV{I,CHF,Z66,KUE}</t>
  </si>
  <si>
    <t>X103</t>
  </si>
  <si>
    <t>BIL.PAS.VKE.KOV{I,CHF,Z66,RLZ}</t>
  </si>
  <si>
    <t>Y103</t>
  </si>
  <si>
    <t>BIL.PAS.VKE.GVG{I,CHF,T}</t>
  </si>
  <si>
    <t>Z104</t>
  </si>
  <si>
    <t>BIL.PAS.VKE.GVG{I,CHF,M01}</t>
  </si>
  <si>
    <t>BIL.PAS.VKE.GVG{I,CHF,M02}</t>
  </si>
  <si>
    <t>BIL.PAS.VKE.GVG{I,CHF,M03}</t>
  </si>
  <si>
    <t>BIL.PAS.VKE.GVG{I,CHF,M04}</t>
  </si>
  <si>
    <t>BIL.PAS.VKE.GVG{I,CHF,M05}</t>
  </si>
  <si>
    <t>BIL.PAS.VKE.GVG{I,CHF,M06}</t>
  </si>
  <si>
    <t>BIL.PAS.VKE.GVG{I,CHF,M07}</t>
  </si>
  <si>
    <t>BIL.PAS.VKE.GVG{I,CHF,M08}</t>
  </si>
  <si>
    <t>BIL.PAS.VKE.GVG{I,CHF,M09}</t>
  </si>
  <si>
    <t>BIL.PAS.VKE.GVG{I,CHF,M10}</t>
  </si>
  <si>
    <t>BIL.PAS.VKE.GVG{I,CHF,M11}</t>
  </si>
  <si>
    <t>BIL.PAS.VKE.GVG{I,CHF,M12}</t>
  </si>
  <si>
    <t>BIL.PAS.VKE.GVG{I,CHF,M13}</t>
  </si>
  <si>
    <t>BIL.PAS.VKE.GVG{I,CHF,M14}</t>
  </si>
  <si>
    <t>BIL.PAS.VKE.GVG{I,CHF,M15}</t>
  </si>
  <si>
    <t>BIL.PAS.VKE.GVG{I,CHF,M16}</t>
  </si>
  <si>
    <t>BIL.PAS.VKE.GVG{I,CHF,M17}</t>
  </si>
  <si>
    <t>BIL.PAS.VKE.GVG{I,CHF,Z02}</t>
  </si>
  <si>
    <t>BIL.PAS.VKE.GVG{I,CHF,Z03}</t>
  </si>
  <si>
    <t>BIL.PAS.VKE.GVG{I,CHF,Z04}</t>
  </si>
  <si>
    <t>BIL.PAS.VKE.GVG{I,CHF,Z05}</t>
  </si>
  <si>
    <t>BIL.PAS.VKE.GVG{I,CHF,Z06}</t>
  </si>
  <si>
    <t>BIL.PAS.VKE.GVG{I,CHF,Z07}</t>
  </si>
  <si>
    <t>BIL.PAS.VKE.GVG{I,CHF,Z08}</t>
  </si>
  <si>
    <t>BIL.PAS.VKE.GVG{I,CHF,Z09}</t>
  </si>
  <si>
    <t>BIL.PAS.VKE.GVG{I,CHF,Z10}</t>
  </si>
  <si>
    <t>BIL.PAS.VKE.GVG{I,CHF,Z11}</t>
  </si>
  <si>
    <t>BIL.PAS.VKE.GVG{I,CHF,Z12}</t>
  </si>
  <si>
    <t>BIL.PAS.VKE.GVG{I,CHF,Z13}</t>
  </si>
  <si>
    <t>BIL.PAS.VKE.GVG{I,CHF,Z14}</t>
  </si>
  <si>
    <t>BIL.PAS.VKE.GVG{I,CHF,Z15}</t>
  </si>
  <si>
    <t>BIL.PAS.VKE.GVG{I,CHF,Z16}</t>
  </si>
  <si>
    <t>BIL.PAS.VKE.GVG{I,CHF,Z17}</t>
  </si>
  <si>
    <t>BIL.PAS.VKE.GVG{I,CHF,Z18}</t>
  </si>
  <si>
    <t>BIL.PAS.VKE.GVG{I,CHF,Z19}</t>
  </si>
  <si>
    <t>BIL.PAS.VKE.GVG{I,CHF,Z20}</t>
  </si>
  <si>
    <t>BIL.PAS.VKE.GVG{I,CHF,Z21}</t>
  </si>
  <si>
    <t>BIL.PAS.VKE.GVG{I,CHF,Z22}</t>
  </si>
  <si>
    <t>BIL.PAS.VKE.GVG{I,CHF,Z23}</t>
  </si>
  <si>
    <t>BIL.PAS.VKE.GVG{I,CHF,Z24}</t>
  </si>
  <si>
    <t>BIL.PAS.VKE.GVG{I,CHF,Z25}</t>
  </si>
  <si>
    <t>BIL.PAS.VKE.GVG{I,CHF,Z26}</t>
  </si>
  <si>
    <t>BIL.PAS.VKE.GVG{I,CHF,Z27}</t>
  </si>
  <si>
    <t>BIL.PAS.VKE.GVG{I,CHF,Z28}</t>
  </si>
  <si>
    <t>BIL.PAS.VKE.GVG{I,CHF,Z29}</t>
  </si>
  <si>
    <t>BIL.PAS.VKE.GVG{I,CHF,Z30}</t>
  </si>
  <si>
    <t>Z67</t>
  </si>
  <si>
    <t>BIL.PAS.VKE.GVG{I,CHF,Z31}</t>
  </si>
  <si>
    <t>Z68</t>
  </si>
  <si>
    <t>BIL.PAS.VKE.GVG{I,CHF,Z32}</t>
  </si>
  <si>
    <t>Z69</t>
  </si>
  <si>
    <t>BIL.PAS.VKE.GVG{I,CHF,Z33}</t>
  </si>
  <si>
    <t>Z70</t>
  </si>
  <si>
    <t>BIL.PAS.VKE.GVG{I,CHF,Z34}</t>
  </si>
  <si>
    <t>Z71</t>
  </si>
  <si>
    <t>BIL.PAS.VKE.GVG{I,CHF,Z35}</t>
  </si>
  <si>
    <t>Z72</t>
  </si>
  <si>
    <t>BIL.PAS.VKE.GVG{I,CHF,Z36}</t>
  </si>
  <si>
    <t>Z73</t>
  </si>
  <si>
    <t>BIL.PAS.VKE.GVG{I,CHF,Z37}</t>
  </si>
  <si>
    <t>Z74</t>
  </si>
  <si>
    <t>BIL.PAS.VKE.GVG{I,CHF,Z38}</t>
  </si>
  <si>
    <t>Z75</t>
  </si>
  <si>
    <t>BIL.PAS.VKE.GVG{I,CHF,Z39}</t>
  </si>
  <si>
    <t>Z76</t>
  </si>
  <si>
    <t>BIL.PAS.VKE.GVG{I,CHF,Z40}</t>
  </si>
  <si>
    <t>Z77</t>
  </si>
  <si>
    <t>BIL.PAS.VKE.GVG{I,CHF,Z41}</t>
  </si>
  <si>
    <t>Z78</t>
  </si>
  <si>
    <t>BIL.PAS.VKE.GVG{I,CHF,Z42}</t>
  </si>
  <si>
    <t>Z79</t>
  </si>
  <si>
    <t>BIL.PAS.VKE.GVG{I,CHF,Z43}</t>
  </si>
  <si>
    <t>Z80</t>
  </si>
  <si>
    <t>BIL.PAS.VKE.GVG{I,CHF,Z44}</t>
  </si>
  <si>
    <t>Z81</t>
  </si>
  <si>
    <t>BIL.PAS.VKE.GVG{I,CHF,Z45}</t>
  </si>
  <si>
    <t>Z82</t>
  </si>
  <si>
    <t>BIL.PAS.VKE.GVG{I,CHF,Z46}</t>
  </si>
  <si>
    <t>Z83</t>
  </si>
  <si>
    <t>BIL.PAS.VKE.GVG{I,CHF,Z47}</t>
  </si>
  <si>
    <t>Z84</t>
  </si>
  <si>
    <t>BIL.PAS.VKE.GVG{I,CHF,Z48}</t>
  </si>
  <si>
    <t>Z85</t>
  </si>
  <si>
    <t>BIL.PAS.VKE.GVG{I,CHF,Z49}</t>
  </si>
  <si>
    <t>Z86</t>
  </si>
  <si>
    <t>BIL.PAS.VKE.GVG{I,CHF,Z50}</t>
  </si>
  <si>
    <t>Z87</t>
  </si>
  <si>
    <t>BIL.PAS.VKE.GVG{I,CHF,Z51}</t>
  </si>
  <si>
    <t>Z88</t>
  </si>
  <si>
    <t>BIL.PAS.VKE.GVG{I,CHF,Z52}</t>
  </si>
  <si>
    <t>Z89</t>
  </si>
  <si>
    <t>BIL.PAS.VKE.GVG{I,CHF,Z53}</t>
  </si>
  <si>
    <t>Z90</t>
  </si>
  <si>
    <t>BIL.PAS.VKE.GVG{I,CHF,Z54}</t>
  </si>
  <si>
    <t>Z91</t>
  </si>
  <si>
    <t>BIL.PAS.VKE.GVG{I,CHF,Z55}</t>
  </si>
  <si>
    <t>Z92</t>
  </si>
  <si>
    <t>BIL.PAS.VKE.GVG{I,CHF,Z56}</t>
  </si>
  <si>
    <t>Z93</t>
  </si>
  <si>
    <t>BIL.PAS.VKE.GVG{I,CHF,Z57}</t>
  </si>
  <si>
    <t>Z94</t>
  </si>
  <si>
    <t>BIL.PAS.VKE.GVG{I,CHF,Z58}</t>
  </si>
  <si>
    <t>Z95</t>
  </si>
  <si>
    <t>BIL.PAS.VKE.GVG{I,CHF,Z59}</t>
  </si>
  <si>
    <t>Z96</t>
  </si>
  <si>
    <t>BIL.PAS.VKE.GVG{I,CHF,Z60}</t>
  </si>
  <si>
    <t>Z97</t>
  </si>
  <si>
    <t>BIL.PAS.VKE.GVG{I,CHF,Z61}</t>
  </si>
  <si>
    <t>Z98</t>
  </si>
  <si>
    <t>BIL.PAS.VKE.GVG{I,CHF,Z62}</t>
  </si>
  <si>
    <t>Z99</t>
  </si>
  <si>
    <t>BIL.PAS.VKE.GVG{I,CHF,Z63}</t>
  </si>
  <si>
    <t>Z100</t>
  </si>
  <si>
    <t>BIL.PAS.VKE.GVG{I,CHF,Z64}</t>
  </si>
  <si>
    <t>Z101</t>
  </si>
  <si>
    <t>BIL.PAS.VKE.GVG{I,CHF,Z65}</t>
  </si>
  <si>
    <t>Z102</t>
  </si>
  <si>
    <t>BIL.PAS.VKE.GVG{I,CHF,Z66}</t>
  </si>
  <si>
    <t>Z103</t>
  </si>
  <si>
    <t>BIL.PAS.KOB{I,CHF,T}</t>
  </si>
  <si>
    <t>AA104</t>
  </si>
  <si>
    <t>BIL.PAS.KOB{I,CHF,M01}</t>
  </si>
  <si>
    <t>AA22</t>
  </si>
  <si>
    <t>BIL.PAS.KOB{I,CHF,M02}</t>
  </si>
  <si>
    <t>AA23</t>
  </si>
  <si>
    <t>BIL.PAS.KOB{I,CHF,M03}</t>
  </si>
  <si>
    <t>AA24</t>
  </si>
  <si>
    <t>BIL.PAS.KOB{I,CHF,M04}</t>
  </si>
  <si>
    <t>AA25</t>
  </si>
  <si>
    <t>BIL.PAS.KOB{I,CHF,M05}</t>
  </si>
  <si>
    <t>AA26</t>
  </si>
  <si>
    <t>BIL.PAS.KOB{I,CHF,M06}</t>
  </si>
  <si>
    <t>AA27</t>
  </si>
  <si>
    <t>BIL.PAS.KOB{I,CHF,M07}</t>
  </si>
  <si>
    <t>AA28</t>
  </si>
  <si>
    <t>BIL.PAS.KOB{I,CHF,M08}</t>
  </si>
  <si>
    <t>AA29</t>
  </si>
  <si>
    <t>BIL.PAS.KOB{I,CHF,M09}</t>
  </si>
  <si>
    <t>AA30</t>
  </si>
  <si>
    <t>BIL.PAS.KOB{I,CHF,M10}</t>
  </si>
  <si>
    <t>AA31</t>
  </si>
  <si>
    <t>BIL.PAS.KOB{I,CHF,M11}</t>
  </si>
  <si>
    <t>AA32</t>
  </si>
  <si>
    <t>BIL.PAS.KOB{I,CHF,M12}</t>
  </si>
  <si>
    <t>AA33</t>
  </si>
  <si>
    <t>BIL.PAS.KOB{I,CHF,M13}</t>
  </si>
  <si>
    <t>AA34</t>
  </si>
  <si>
    <t>BIL.PAS.KOB{I,CHF,M14}</t>
  </si>
  <si>
    <t>AA35</t>
  </si>
  <si>
    <t>BIL.PAS.KOB{I,CHF,M15}</t>
  </si>
  <si>
    <t>AA36</t>
  </si>
  <si>
    <t>BIL.PAS.KOB{I,CHF,M16}</t>
  </si>
  <si>
    <t>AA37</t>
  </si>
  <si>
    <t>BIL.PAS.KOB{I,CHF,M17}</t>
  </si>
  <si>
    <t>AA38</t>
  </si>
  <si>
    <t>BIL.PAS.KOB{I,CHF,Z02}</t>
  </si>
  <si>
    <t>AA39</t>
  </si>
  <si>
    <t>BIL.PAS.KOB{I,CHF,Z03}</t>
  </si>
  <si>
    <t>AA40</t>
  </si>
  <si>
    <t>BIL.PAS.KOB{I,CHF,Z04}</t>
  </si>
  <si>
    <t>AA41</t>
  </si>
  <si>
    <t>BIL.PAS.KOB{I,CHF,Z05}</t>
  </si>
  <si>
    <t>AA42</t>
  </si>
  <si>
    <t>BIL.PAS.KOB{I,CHF,Z06}</t>
  </si>
  <si>
    <t>AA43</t>
  </si>
  <si>
    <t>BIL.PAS.KOB{I,CHF,Z07}</t>
  </si>
  <si>
    <t>AA44</t>
  </si>
  <si>
    <t>BIL.PAS.KOB{I,CHF,Z08}</t>
  </si>
  <si>
    <t>AA45</t>
  </si>
  <si>
    <t>BIL.PAS.KOB{I,CHF,Z09}</t>
  </si>
  <si>
    <t>AA46</t>
  </si>
  <si>
    <t>BIL.PAS.KOB{I,CHF,Z10}</t>
  </si>
  <si>
    <t>AA47</t>
  </si>
  <si>
    <t>BIL.PAS.KOB{I,CHF,Z11}</t>
  </si>
  <si>
    <t>AA48</t>
  </si>
  <si>
    <t>BIL.PAS.KOB{I,CHF,Z12}</t>
  </si>
  <si>
    <t>AA49</t>
  </si>
  <si>
    <t>BIL.PAS.KOB{I,CHF,Z13}</t>
  </si>
  <si>
    <t>AA50</t>
  </si>
  <si>
    <t>BIL.PAS.KOB{I,CHF,Z14}</t>
  </si>
  <si>
    <t>AA51</t>
  </si>
  <si>
    <t>BIL.PAS.KOB{I,CHF,Z15}</t>
  </si>
  <si>
    <t>AA52</t>
  </si>
  <si>
    <t>BIL.PAS.KOB{I,CHF,Z16}</t>
  </si>
  <si>
    <t>AA53</t>
  </si>
  <si>
    <t>BIL.PAS.KOB{I,CHF,Z17}</t>
  </si>
  <si>
    <t>AA54</t>
  </si>
  <si>
    <t>BIL.PAS.KOB{I,CHF,Z18}</t>
  </si>
  <si>
    <t>AA55</t>
  </si>
  <si>
    <t>BIL.PAS.KOB{I,CHF,Z19}</t>
  </si>
  <si>
    <t>AA56</t>
  </si>
  <si>
    <t>BIL.PAS.KOB{I,CHF,Z20}</t>
  </si>
  <si>
    <t>AA57</t>
  </si>
  <si>
    <t>BIL.PAS.KOB{I,CHF,Z21}</t>
  </si>
  <si>
    <t>AA58</t>
  </si>
  <si>
    <t>BIL.PAS.KOB{I,CHF,Z22}</t>
  </si>
  <si>
    <t>AA59</t>
  </si>
  <si>
    <t>BIL.PAS.KOB{I,CHF,Z23}</t>
  </si>
  <si>
    <t>AA60</t>
  </si>
  <si>
    <t>BIL.PAS.KOB{I,CHF,Z24}</t>
  </si>
  <si>
    <t>AA61</t>
  </si>
  <si>
    <t>BIL.PAS.KOB{I,CHF,Z25}</t>
  </si>
  <si>
    <t>AA62</t>
  </si>
  <si>
    <t>BIL.PAS.KOB{I,CHF,Z26}</t>
  </si>
  <si>
    <t>AA63</t>
  </si>
  <si>
    <t>BIL.PAS.KOB{I,CHF,Z27}</t>
  </si>
  <si>
    <t>AA64</t>
  </si>
  <si>
    <t>BIL.PAS.KOB{I,CHF,Z28}</t>
  </si>
  <si>
    <t>AA65</t>
  </si>
  <si>
    <t>BIL.PAS.KOB{I,CHF,Z29}</t>
  </si>
  <si>
    <t>AA66</t>
  </si>
  <si>
    <t>BIL.PAS.KOB{I,CHF,Z30}</t>
  </si>
  <si>
    <t>AA67</t>
  </si>
  <si>
    <t>BIL.PAS.KOB{I,CHF,Z31}</t>
  </si>
  <si>
    <t>AA68</t>
  </si>
  <si>
    <t>BIL.PAS.KOB{I,CHF,Z32}</t>
  </si>
  <si>
    <t>AA69</t>
  </si>
  <si>
    <t>BIL.PAS.KOB{I,CHF,Z33}</t>
  </si>
  <si>
    <t>AA70</t>
  </si>
  <si>
    <t>BIL.PAS.KOB{I,CHF,Z34}</t>
  </si>
  <si>
    <t>AA71</t>
  </si>
  <si>
    <t>BIL.PAS.KOB{I,CHF,Z35}</t>
  </si>
  <si>
    <t>AA72</t>
  </si>
  <si>
    <t>BIL.PAS.KOB{I,CHF,Z36}</t>
  </si>
  <si>
    <t>AA73</t>
  </si>
  <si>
    <t>BIL.PAS.KOB{I,CHF,Z37}</t>
  </si>
  <si>
    <t>AA74</t>
  </si>
  <si>
    <t>BIL.PAS.KOB{I,CHF,Z38}</t>
  </si>
  <si>
    <t>AA75</t>
  </si>
  <si>
    <t>BIL.PAS.KOB{I,CHF,Z39}</t>
  </si>
  <si>
    <t>AA76</t>
  </si>
  <si>
    <t>BIL.PAS.KOB{I,CHF,Z40}</t>
  </si>
  <si>
    <t>AA77</t>
  </si>
  <si>
    <t>BIL.PAS.KOB{I,CHF,Z41}</t>
  </si>
  <si>
    <t>AA78</t>
  </si>
  <si>
    <t>BIL.PAS.KOB{I,CHF,Z42}</t>
  </si>
  <si>
    <t>AA79</t>
  </si>
  <si>
    <t>BIL.PAS.KOB{I,CHF,Z43}</t>
  </si>
  <si>
    <t>AA80</t>
  </si>
  <si>
    <t>BIL.PAS.KOB{I,CHF,Z44}</t>
  </si>
  <si>
    <t>AA81</t>
  </si>
  <si>
    <t>BIL.PAS.KOB{I,CHF,Z45}</t>
  </si>
  <si>
    <t>AA82</t>
  </si>
  <si>
    <t>BIL.PAS.KOB{I,CHF,Z46}</t>
  </si>
  <si>
    <t>AA83</t>
  </si>
  <si>
    <t>BIL.PAS.KOB{I,CHF,Z47}</t>
  </si>
  <si>
    <t>AA84</t>
  </si>
  <si>
    <t>BIL.PAS.KOB{I,CHF,Z48}</t>
  </si>
  <si>
    <t>AA85</t>
  </si>
  <si>
    <t>BIL.PAS.KOB{I,CHF,Z49}</t>
  </si>
  <si>
    <t>AA86</t>
  </si>
  <si>
    <t>BIL.PAS.KOB{I,CHF,Z50}</t>
  </si>
  <si>
    <t>AA87</t>
  </si>
  <si>
    <t>BIL.PAS.KOB{I,CHF,Z51}</t>
  </si>
  <si>
    <t>AA88</t>
  </si>
  <si>
    <t>BIL.PAS.KOB{I,CHF,Z52}</t>
  </si>
  <si>
    <t>AA89</t>
  </si>
  <si>
    <t>BIL.PAS.KOB{I,CHF,Z53}</t>
  </si>
  <si>
    <t>AA90</t>
  </si>
  <si>
    <t>BIL.PAS.KOB{I,CHF,Z54}</t>
  </si>
  <si>
    <t>AA91</t>
  </si>
  <si>
    <t>BIL.PAS.KOB{I,CHF,Z55}</t>
  </si>
  <si>
    <t>AA92</t>
  </si>
  <si>
    <t>BIL.PAS.KOB{I,CHF,Z56}</t>
  </si>
  <si>
    <t>AA93</t>
  </si>
  <si>
    <t>BIL.PAS.KOB{I,CHF,Z57}</t>
  </si>
  <si>
    <t>AA94</t>
  </si>
  <si>
    <t>BIL.PAS.KOB{I,CHF,Z58}</t>
  </si>
  <si>
    <t>AA95</t>
  </si>
  <si>
    <t>BIL.PAS.KOB{I,CHF,Z59}</t>
  </si>
  <si>
    <t>AA96</t>
  </si>
  <si>
    <t>BIL.PAS.KOB{I,CHF,Z60}</t>
  </si>
  <si>
    <t>AA97</t>
  </si>
  <si>
    <t>BIL.PAS.KOB{I,CHF,Z61}</t>
  </si>
  <si>
    <t>AA98</t>
  </si>
  <si>
    <t>BIL.PAS.KOB{I,CHF,Z62}</t>
  </si>
  <si>
    <t>AA99</t>
  </si>
  <si>
    <t>BIL.PAS.KOB{I,CHF,Z63}</t>
  </si>
  <si>
    <t>AA100</t>
  </si>
  <si>
    <t>BIL.PAS.KOB{I,CHF,Z64}</t>
  </si>
  <si>
    <t>AA101</t>
  </si>
  <si>
    <t>BIL.PAS.KOB{I,CHF,Z65}</t>
  </si>
  <si>
    <t>AA102</t>
  </si>
  <si>
    <t>BIL.PAS.KOB{I,CHF,Z66}</t>
  </si>
  <si>
    <t>AA103</t>
  </si>
  <si>
    <t>BIL.PAS.APF.OOW{I,CHF,T}</t>
  </si>
  <si>
    <t>AB104</t>
  </si>
  <si>
    <t>BIL.PAS.APF.OOW{I,CHF,M01}</t>
  </si>
  <si>
    <t>AB22</t>
  </si>
  <si>
    <t>BIL.PAS.APF.OOW{I,CHF,M02}</t>
  </si>
  <si>
    <t>AB23</t>
  </si>
  <si>
    <t>BIL.PAS.APF.OOW{I,CHF,M03}</t>
  </si>
  <si>
    <t>AB24</t>
  </si>
  <si>
    <t>BIL.PAS.APF.OOW{I,CHF,M04}</t>
  </si>
  <si>
    <t>AB25</t>
  </si>
  <si>
    <t>BIL.PAS.APF.OOW{I,CHF,M05}</t>
  </si>
  <si>
    <t>AB26</t>
  </si>
  <si>
    <t>BIL.PAS.APF.OOW{I,CHF,M06}</t>
  </si>
  <si>
    <t>AB27</t>
  </si>
  <si>
    <t>BIL.PAS.APF.OOW{I,CHF,M07}</t>
  </si>
  <si>
    <t>AB28</t>
  </si>
  <si>
    <t>BIL.PAS.APF.OOW{I,CHF,M08}</t>
  </si>
  <si>
    <t>AB29</t>
  </si>
  <si>
    <t>BIL.PAS.APF.OOW{I,CHF,M09}</t>
  </si>
  <si>
    <t>AB30</t>
  </si>
  <si>
    <t>BIL.PAS.APF.OOW{I,CHF,M10}</t>
  </si>
  <si>
    <t>AB31</t>
  </si>
  <si>
    <t>BIL.PAS.APF.OOW{I,CHF,M11}</t>
  </si>
  <si>
    <t>AB32</t>
  </si>
  <si>
    <t>BIL.PAS.APF.OOW{I,CHF,M12}</t>
  </si>
  <si>
    <t>AB33</t>
  </si>
  <si>
    <t>BIL.PAS.APF.OOW{I,CHF,M13}</t>
  </si>
  <si>
    <t>AB34</t>
  </si>
  <si>
    <t>BIL.PAS.APF.OOW{I,CHF,M14}</t>
  </si>
  <si>
    <t>AB35</t>
  </si>
  <si>
    <t>BIL.PAS.APF.OOW{I,CHF,M15}</t>
  </si>
  <si>
    <t>AB36</t>
  </si>
  <si>
    <t>BIL.PAS.APF.OOW{I,CHF,M16}</t>
  </si>
  <si>
    <t>AB37</t>
  </si>
  <si>
    <t>BIL.PAS.APF.OOW{I,CHF,M17}</t>
  </si>
  <si>
    <t>AB38</t>
  </si>
  <si>
    <t>BIL.PAS.APF.OOW{I,CHF,Z02}</t>
  </si>
  <si>
    <t>AB39</t>
  </si>
  <si>
    <t>BIL.PAS.APF.OOW{I,CHF,Z03}</t>
  </si>
  <si>
    <t>AB40</t>
  </si>
  <si>
    <t>BIL.PAS.APF.OOW{I,CHF,Z04}</t>
  </si>
  <si>
    <t>AB41</t>
  </si>
  <si>
    <t>BIL.PAS.APF.OOW{I,CHF,Z05}</t>
  </si>
  <si>
    <t>AB42</t>
  </si>
  <si>
    <t>BIL.PAS.APF.OOW{I,CHF,Z06}</t>
  </si>
  <si>
    <t>AB43</t>
  </si>
  <si>
    <t>BIL.PAS.APF.OOW{I,CHF,Z07}</t>
  </si>
  <si>
    <t>AB44</t>
  </si>
  <si>
    <t>BIL.PAS.APF.OOW{I,CHF,Z08}</t>
  </si>
  <si>
    <t>AB45</t>
  </si>
  <si>
    <t>BIL.PAS.APF.OOW{I,CHF,Z09}</t>
  </si>
  <si>
    <t>AB46</t>
  </si>
  <si>
    <t>BIL.PAS.APF.OOW{I,CHF,Z10}</t>
  </si>
  <si>
    <t>AB47</t>
  </si>
  <si>
    <t>BIL.PAS.APF.OOW{I,CHF,Z11}</t>
  </si>
  <si>
    <t>AB48</t>
  </si>
  <si>
    <t>BIL.PAS.APF.OOW{I,CHF,Z12}</t>
  </si>
  <si>
    <t>AB49</t>
  </si>
  <si>
    <t>BIL.PAS.APF.OOW{I,CHF,Z13}</t>
  </si>
  <si>
    <t>AB50</t>
  </si>
  <si>
    <t>BIL.PAS.APF.OOW{I,CHF,Z14}</t>
  </si>
  <si>
    <t>AB51</t>
  </si>
  <si>
    <t>BIL.PAS.APF.OOW{I,CHF,Z15}</t>
  </si>
  <si>
    <t>AB52</t>
  </si>
  <si>
    <t>BIL.PAS.APF.OOW{I,CHF,Z16}</t>
  </si>
  <si>
    <t>AB53</t>
  </si>
  <si>
    <t>BIL.PAS.APF.OOW{I,CHF,Z17}</t>
  </si>
  <si>
    <t>AB54</t>
  </si>
  <si>
    <t>BIL.PAS.APF.OOW{I,CHF,Z18}</t>
  </si>
  <si>
    <t>AB55</t>
  </si>
  <si>
    <t>BIL.PAS.APF.OOW{I,CHF,Z19}</t>
  </si>
  <si>
    <t>AB56</t>
  </si>
  <si>
    <t>BIL.PAS.APF.OOW{I,CHF,Z20}</t>
  </si>
  <si>
    <t>AB57</t>
  </si>
  <si>
    <t>BIL.PAS.APF.OOW{I,CHF,Z21}</t>
  </si>
  <si>
    <t>AB58</t>
  </si>
  <si>
    <t>BIL.PAS.APF.OOW{I,CHF,Z22}</t>
  </si>
  <si>
    <t>AB59</t>
  </si>
  <si>
    <t>BIL.PAS.APF.OOW{I,CHF,Z23}</t>
  </si>
  <si>
    <t>AB60</t>
  </si>
  <si>
    <t>BIL.PAS.APF.OOW{I,CHF,Z24}</t>
  </si>
  <si>
    <t>AB61</t>
  </si>
  <si>
    <t>BIL.PAS.APF.OOW{I,CHF,Z25}</t>
  </si>
  <si>
    <t>AB62</t>
  </si>
  <si>
    <t>BIL.PAS.APF.OOW{I,CHF,Z26}</t>
  </si>
  <si>
    <t>AB63</t>
  </si>
  <si>
    <t>BIL.PAS.APF.OOW{I,CHF,Z27}</t>
  </si>
  <si>
    <t>AB64</t>
  </si>
  <si>
    <t>BIL.PAS.APF.OOW{I,CHF,Z28}</t>
  </si>
  <si>
    <t>AB65</t>
  </si>
  <si>
    <t>BIL.PAS.APF.OOW{I,CHF,Z29}</t>
  </si>
  <si>
    <t>AB66</t>
  </si>
  <si>
    <t>BIL.PAS.APF.OOW{I,CHF,Z30}</t>
  </si>
  <si>
    <t>AB67</t>
  </si>
  <si>
    <t>BIL.PAS.APF.OOW{I,CHF,Z31}</t>
  </si>
  <si>
    <t>AB68</t>
  </si>
  <si>
    <t>BIL.PAS.APF.OOW{I,CHF,Z32}</t>
  </si>
  <si>
    <t>AB69</t>
  </si>
  <si>
    <t>BIL.PAS.APF.OOW{I,CHF,Z33}</t>
  </si>
  <si>
    <t>AB70</t>
  </si>
  <si>
    <t>BIL.PAS.APF.OOW{I,CHF,Z34}</t>
  </si>
  <si>
    <t>AB71</t>
  </si>
  <si>
    <t>BIL.PAS.APF.OOW{I,CHF,Z35}</t>
  </si>
  <si>
    <t>AB72</t>
  </si>
  <si>
    <t>BIL.PAS.APF.OOW{I,CHF,Z36}</t>
  </si>
  <si>
    <t>AB73</t>
  </si>
  <si>
    <t>BIL.PAS.APF.OOW{I,CHF,Z37}</t>
  </si>
  <si>
    <t>AB74</t>
  </si>
  <si>
    <t>BIL.PAS.APF.OOW{I,CHF,Z38}</t>
  </si>
  <si>
    <t>AB75</t>
  </si>
  <si>
    <t>BIL.PAS.APF.OOW{I,CHF,Z39}</t>
  </si>
  <si>
    <t>AB76</t>
  </si>
  <si>
    <t>BIL.PAS.APF.OOW{I,CHF,Z40}</t>
  </si>
  <si>
    <t>AB77</t>
  </si>
  <si>
    <t>BIL.PAS.APF.OOW{I,CHF,Z41}</t>
  </si>
  <si>
    <t>AB78</t>
  </si>
  <si>
    <t>BIL.PAS.APF.OOW{I,CHF,Z42}</t>
  </si>
  <si>
    <t>AB79</t>
  </si>
  <si>
    <t>BIL.PAS.APF.OOW{I,CHF,Z43}</t>
  </si>
  <si>
    <t>AB80</t>
  </si>
  <si>
    <t>BIL.PAS.APF.OOW{I,CHF,Z44}</t>
  </si>
  <si>
    <t>AB81</t>
  </si>
  <si>
    <t>BIL.PAS.APF.OOW{I,CHF,Z45}</t>
  </si>
  <si>
    <t>AB82</t>
  </si>
  <si>
    <t>BIL.PAS.APF.OOW{I,CHF,Z46}</t>
  </si>
  <si>
    <t>AB83</t>
  </si>
  <si>
    <t>BIL.PAS.APF.OOW{I,CHF,Z47}</t>
  </si>
  <si>
    <t>AB84</t>
  </si>
  <si>
    <t>BIL.PAS.APF.OOW{I,CHF,Z48}</t>
  </si>
  <si>
    <t>AB85</t>
  </si>
  <si>
    <t>BIL.PAS.APF.OOW{I,CHF,Z49}</t>
  </si>
  <si>
    <t>AB86</t>
  </si>
  <si>
    <t>BIL.PAS.APF.OOW{I,CHF,Z50}</t>
  </si>
  <si>
    <t>AB87</t>
  </si>
  <si>
    <t>BIL.PAS.APF.OOW{I,CHF,Z51}</t>
  </si>
  <si>
    <t>AB88</t>
  </si>
  <si>
    <t>BIL.PAS.APF.OOW{I,CHF,Z52}</t>
  </si>
  <si>
    <t>AB89</t>
  </si>
  <si>
    <t>BIL.PAS.APF.OOW{I,CHF,Z53}</t>
  </si>
  <si>
    <t>AB90</t>
  </si>
  <si>
    <t>BIL.PAS.APF.OOW{I,CHF,Z54}</t>
  </si>
  <si>
    <t>AB91</t>
  </si>
  <si>
    <t>BIL.PAS.APF.OOW{I,CHF,Z55}</t>
  </si>
  <si>
    <t>AB92</t>
  </si>
  <si>
    <t>BIL.PAS.APF.OOW{I,CHF,Z56}</t>
  </si>
  <si>
    <t>AB93</t>
  </si>
  <si>
    <t>BIL.PAS.APF.OOW{I,CHF,Z57}</t>
  </si>
  <si>
    <t>AB94</t>
  </si>
  <si>
    <t>BIL.PAS.APF.OOW{I,CHF,Z58}</t>
  </si>
  <si>
    <t>AB95</t>
  </si>
  <si>
    <t>BIL.PAS.APF.OOW{I,CHF,Z59}</t>
  </si>
  <si>
    <t>AB96</t>
  </si>
  <si>
    <t>BIL.PAS.APF.OOW{I,CHF,Z60}</t>
  </si>
  <si>
    <t>AB97</t>
  </si>
  <si>
    <t>BIL.PAS.APF.OOW{I,CHF,Z61}</t>
  </si>
  <si>
    <t>AB98</t>
  </si>
  <si>
    <t>BIL.PAS.APF.OOW{I,CHF,Z62}</t>
  </si>
  <si>
    <t>AB99</t>
  </si>
  <si>
    <t>BIL.PAS.APF.OOW{I,CHF,Z63}</t>
  </si>
  <si>
    <t>AB100</t>
  </si>
  <si>
    <t>BIL.PAS.APF.OOW{I,CHF,Z64}</t>
  </si>
  <si>
    <t>AB101</t>
  </si>
  <si>
    <t>BIL.PAS.APF.OOW{I,CHF,Z65}</t>
  </si>
  <si>
    <t>AB102</t>
  </si>
  <si>
    <t>BIL.PAS.APF.OOW{I,CHF,Z66}</t>
  </si>
  <si>
    <t>AB103</t>
  </si>
  <si>
    <t>ABI.EVT{T}</t>
  </si>
  <si>
    <t>ABI.EVT{HYD}</t>
  </si>
  <si>
    <t>ABI.EVT{GED_U}</t>
  </si>
  <si>
    <t>ABI.EVT.KSG{}</t>
  </si>
  <si>
    <t>ABI.EVT.GSG{}</t>
  </si>
  <si>
    <t>ABI.EVT.UVD{}</t>
  </si>
  <si>
    <t>ABI.EVT.UEV{}</t>
  </si>
  <si>
    <t>ABI.UWZ{T}</t>
  </si>
  <si>
    <t>ABI.UWZ{HYD}</t>
  </si>
  <si>
    <t>ABI.UWZ{GED_U}</t>
  </si>
  <si>
    <t>ABI.ENV{T}</t>
  </si>
  <si>
    <t>ABI.ENV{HYD}</t>
  </si>
  <si>
    <t>ABI.ENV{GED_U}</t>
  </si>
  <si>
    <t>ABI.VKR{T}</t>
  </si>
  <si>
    <t>ABI.VKR{HYD}</t>
  </si>
  <si>
    <t>ABI.VKR{GED_U}</t>
  </si>
  <si>
    <t>ABI.VKR.VAZ{}</t>
  </si>
  <si>
    <t>ABI.VKR.AKV{}</t>
  </si>
  <si>
    <t>ABI.VKR.UVK{}</t>
  </si>
  <si>
    <t>EGK.GEV{}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</si>
</sst>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4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rgb="FF0000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5">
    <xf numFmtId="0" fontId="0" fillId="0" borderId="0"/>
    <xf numFmtId="167" fontId="11" fillId="0" borderId="1" applyFill="0">
      <protection locked="0"/>
    </xf>
    <xf numFmtId="0" fontId="11" fillId="2" borderId="2" applyNumberFormat="0">
      <alignment vertical="center"/>
    </xf>
    <xf numFmtId="167" fontId="11" fillId="0" borderId="1">
      <protection locked="0"/>
    </xf>
    <xf numFmtId="0" fontId="11" fillId="0" borderId="0" applyNumberFormat="0">
      <alignment horizontal="left" vertical="top" wrapText="1" indent="1"/>
    </xf>
    <xf numFmtId="0" fontId="12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>
      <alignment horizontal="left" vertical="top" wrapText="1"/>
    </xf>
    <xf numFmtId="167" fontId="11" fillId="0" borderId="2" applyNumberFormat="0" applyFont="0" applyAlignment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1" fillId="5" borderId="2">
      <alignment horizontal="left"/>
    </xf>
    <xf numFmtId="0" fontId="11" fillId="0" borderId="3">
      <alignment horizontal="left" wrapText="1"/>
    </xf>
    <xf numFmtId="0" fontId="15" fillId="3" borderId="4">
      <alignment horizontal="center" vertical="center"/>
    </xf>
    <xf numFmtId="0" fontId="16" fillId="0" borderId="0">
      <alignment horizontal="left" wrapText="1"/>
    </xf>
    <xf numFmtId="0" fontId="11" fillId="5" borderId="2">
      <alignment horizontal="center"/>
    </xf>
    <xf numFmtId="166" fontId="3" fillId="0" borderId="0" applyFill="0" applyBorder="0">
      <alignment horizontal="left"/>
    </xf>
  </cellStyleXfs>
  <cellXfs count="158">
    <xf numFmtId="0" fontId="0" fillId="0" borderId="0" xfId="0"/>
    <xf numFmtId="0" fontId="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 textRotation="90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1" fillId="0" borderId="5" xfId="8" applyFont="1" applyBorder="1" applyAlignment="1" applyProtection="1">
      <alignment horizontal="left" readingOrder="1"/>
    </xf>
    <xf numFmtId="0" fontId="20" fillId="0" borderId="5" xfId="0" applyFont="1" applyBorder="1"/>
    <xf numFmtId="0" fontId="22" fillId="0" borderId="0" xfId="0" applyFont="1" applyAlignment="1">
      <alignment horizontal="right" readingOrder="1"/>
    </xf>
    <xf numFmtId="0" fontId="20" fillId="0" borderId="0" xfId="0" applyFont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 readingOrder="1"/>
    </xf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21" fillId="0" borderId="0" xfId="8" applyFont="1" applyAlignment="1" applyProtection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167" fontId="11" fillId="0" borderId="1" xfId="3">
      <protection locked="0"/>
    </xf>
    <xf numFmtId="0" fontId="0" fillId="0" borderId="0" xfId="0" applyBorder="1"/>
    <xf numFmtId="0" fontId="17" fillId="0" borderId="0" xfId="0" applyFont="1"/>
    <xf numFmtId="0" fontId="5" fillId="0" borderId="0" xfId="0" applyFont="1" applyAlignment="1">
      <alignment horizontal="left" vertical="top"/>
    </xf>
    <xf numFmtId="0" fontId="2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2" fillId="0" borderId="0" xfId="5" applyAlignment="1">
      <alignment vertical="top"/>
    </xf>
    <xf numFmtId="49" fontId="11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167" fontId="11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0" fontId="0" fillId="0" borderId="0" xfId="0" applyAlignment="1"/>
    <xf numFmtId="0" fontId="23" fillId="0" borderId="0" xfId="0" applyFont="1" applyAlignment="1"/>
    <xf numFmtId="167" fontId="11" fillId="2" borderId="2" xfId="2" applyNumberFormat="1">
      <alignment vertical="center"/>
    </xf>
    <xf numFmtId="0" fontId="10" fillId="0" borderId="0" xfId="0" applyFont="1"/>
    <xf numFmtId="49" fontId="11" fillId="5" borderId="7" xfId="9" applyBorder="1">
      <alignment horizontal="left"/>
    </xf>
    <xf numFmtId="164" fontId="19" fillId="4" borderId="18" xfId="0" applyNumberFormat="1" applyFont="1" applyFill="1" applyBorder="1" applyAlignment="1" applyProtection="1">
      <alignment horizontal="center" vertical="center"/>
    </xf>
    <xf numFmtId="49" fontId="11" fillId="5" borderId="8" xfId="9" applyBorder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11" fillId="5" borderId="2" xfId="13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0" fontId="0" fillId="0" borderId="17" xfId="0" applyFont="1" applyBorder="1" applyAlignment="1">
      <alignment horizontal="right" vertical="center"/>
    </xf>
    <xf numFmtId="0" fontId="11" fillId="0" borderId="13" xfId="4" applyBorder="1">
      <alignment horizontal="left" vertical="top" wrapText="1" indent="1"/>
    </xf>
    <xf numFmtId="0" fontId="0" fillId="0" borderId="0" xfId="0"/>
    <xf numFmtId="0" fontId="0" fillId="0" borderId="0" xfId="0"/>
    <xf numFmtId="49" fontId="0" fillId="5" borderId="14" xfId="9" applyFont="1" applyBorder="1" applyAlignment="1">
      <alignment horizontal="left" vertical="center" indent="1" shrinkToFit="1"/>
    </xf>
    <xf numFmtId="0" fontId="11" fillId="0" borderId="14" xfId="4" applyBorder="1" applyAlignment="1">
      <alignment horizontal="left" vertical="top" wrapText="1" indent="1"/>
    </xf>
    <xf numFmtId="0" fontId="12" fillId="0" borderId="0" xfId="5" applyAlignment="1"/>
    <xf numFmtId="166" fontId="13" fillId="0" borderId="0" xfId="6" applyNumberFormat="1" applyAlignment="1"/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/>
    <xf numFmtId="0" fontId="5" fillId="0" borderId="3" xfId="0" applyFont="1" applyBorder="1" applyAlignment="1">
      <alignment horizontal="left" indent="2"/>
    </xf>
    <xf numFmtId="0" fontId="11" fillId="0" borderId="2" xfId="4" applyBorder="1">
      <alignment horizontal="left" vertical="top" wrapText="1" indent="1"/>
    </xf>
    <xf numFmtId="49" fontId="0" fillId="5" borderId="12" xfId="9" applyFont="1" applyBorder="1" applyAlignment="1">
      <alignment horizontal="left" vertical="center" indent="1" shrinkToFit="1"/>
    </xf>
    <xf numFmtId="0" fontId="11" fillId="0" borderId="13" xfId="4" applyBorder="1" applyAlignment="1">
      <alignment horizontal="left" vertical="top" wrapText="1" indent="1"/>
    </xf>
    <xf numFmtId="0" fontId="5" fillId="0" borderId="3" xfId="0" applyFont="1" applyBorder="1" applyAlignment="1"/>
    <xf numFmtId="0" fontId="0" fillId="0" borderId="0" xfId="0"/>
    <xf numFmtId="49" fontId="0" fillId="5" borderId="14" xfId="9" applyFont="1" applyBorder="1" applyAlignment="1">
      <alignment horizontal="left" vertical="center" indent="1" shrinkToFit="1"/>
    </xf>
    <xf numFmtId="0" fontId="24" fillId="0" borderId="0" xfId="0" applyFont="1" applyAlignment="1">
      <alignment horizontal="left" vertical="top"/>
    </xf>
    <xf numFmtId="0" fontId="25" fillId="0" borderId="0" xfId="0" applyFont="1"/>
    <xf numFmtId="0" fontId="0" fillId="0" borderId="15" xfId="0" applyBorder="1" applyAlignment="1">
      <alignment wrapText="1"/>
    </xf>
    <xf numFmtId="0" fontId="0" fillId="0" borderId="1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4" xfId="0" applyBorder="1" applyAlignment="1">
      <alignment horizontal="left" vertical="top" wrapText="1" indent="1"/>
    </xf>
    <xf numFmtId="0" fontId="5" fillId="0" borderId="3" xfId="0" quotePrefix="1" applyFont="1" applyBorder="1" applyAlignment="1"/>
    <xf numFmtId="14" fontId="5" fillId="0" borderId="3" xfId="0" quotePrefix="1" applyNumberFormat="1" applyFont="1" applyBorder="1" applyAlignment="1"/>
    <xf numFmtId="0" fontId="5" fillId="0" borderId="13" xfId="0" applyFont="1" applyBorder="1" applyAlignment="1">
      <alignment horizontal="left" vertical="top" indent="1"/>
    </xf>
    <xf numFmtId="0" fontId="0" fillId="0" borderId="0" xfId="0"/>
    <xf numFmtId="49" fontId="11" fillId="5" borderId="2" xfId="9" quotePrefix="1" applyAlignment="1">
      <alignment horizontal="center"/>
    </xf>
    <xf numFmtId="49" fontId="0" fillId="5" borderId="12" xfId="9" applyFont="1" applyBorder="1" applyAlignment="1">
      <alignment horizontal="center" vertical="center" shrinkToFit="1"/>
    </xf>
    <xf numFmtId="49" fontId="0" fillId="5" borderId="13" xfId="9" applyFont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/>
    </xf>
    <xf numFmtId="49" fontId="19" fillId="4" borderId="18" xfId="0" applyNumberFormat="1" applyFont="1" applyFill="1" applyBorder="1" applyAlignment="1" applyProtection="1">
      <alignment horizontal="center" vertical="center"/>
    </xf>
    <xf numFmtId="0" fontId="11" fillId="5" borderId="13" xfId="13" applyBorder="1">
      <alignment horizontal="center"/>
    </xf>
    <xf numFmtId="0" fontId="0" fillId="5" borderId="2" xfId="9" applyNumberFormat="1" applyFont="1">
      <alignment horizontal="left"/>
    </xf>
    <xf numFmtId="0" fontId="0" fillId="0" borderId="0" xfId="0"/>
    <xf numFmtId="49" fontId="0" fillId="5" borderId="23" xfId="9" applyFont="1" applyBorder="1" applyAlignment="1">
      <alignment horizontal="left" vertical="center" indent="1" shrinkToFit="1"/>
    </xf>
    <xf numFmtId="14" fontId="19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left" indent="3"/>
    </xf>
    <xf numFmtId="0" fontId="0" fillId="0" borderId="0" xfId="0"/>
    <xf numFmtId="166" fontId="26" fillId="0" borderId="3" xfId="14" applyFont="1" applyBorder="1" applyAlignment="1">
      <alignment horizontal="left" wrapText="1"/>
    </xf>
    <xf numFmtId="0" fontId="26" fillId="0" borderId="3" xfId="0" applyFont="1" applyBorder="1" applyAlignment="1"/>
    <xf numFmtId="0" fontId="26" fillId="0" borderId="3" xfId="0" applyFont="1" applyBorder="1" applyAlignment="1">
      <alignment horizontal="left" indent="1"/>
    </xf>
    <xf numFmtId="166" fontId="27" fillId="0" borderId="0" xfId="14" applyFont="1" applyBorder="1" applyAlignment="1">
      <alignment horizontal="left"/>
    </xf>
    <xf numFmtId="166" fontId="27" fillId="0" borderId="0" xfId="14" applyFont="1" applyBorder="1" applyAlignment="1">
      <alignment horizontal="left" wrapText="1"/>
    </xf>
    <xf numFmtId="0" fontId="0" fillId="0" borderId="0" xfId="0"/>
    <xf numFmtId="0" fontId="5" fillId="0" borderId="3" xfId="0" applyFont="1" applyBorder="1" applyAlignment="1">
      <alignment horizontal="left" indent="4"/>
    </xf>
    <xf numFmtId="0" fontId="0" fillId="0" borderId="0" xfId="0"/>
    <xf numFmtId="0" fontId="1" fillId="0" borderId="0" xfId="0" applyFont="1" applyFill="1"/>
    <xf numFmtId="0" fontId="0" fillId="0" borderId="0" xfId="0"/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horizontal="center" vertical="center"/>
    </xf>
    <xf numFmtId="14" fontId="19" fillId="4" borderId="19" xfId="0" quotePrefix="1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3" xfId="0" quotePrefix="1" applyFont="1" applyFill="1" applyBorder="1" applyAlignment="1"/>
    <xf numFmtId="0" fontId="5" fillId="6" borderId="0" xfId="0" applyFont="1" applyFill="1" applyAlignment="1"/>
    <xf numFmtId="0" fontId="5" fillId="5" borderId="2" xfId="13" applyFont="1">
      <alignment horizontal="center"/>
    </xf>
    <xf numFmtId="49" fontId="5" fillId="5" borderId="2" xfId="9" applyFont="1" applyAlignment="1">
      <alignment horizontal="center"/>
    </xf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25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5" xfId="0" applyBorder="1" applyProtection="1">
      <protection locked="0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vertical="top"/>
    </xf>
    <xf numFmtId="0" fontId="12" fillId="0" borderId="0" xfId="5" applyAlignment="1">
      <alignment horizontal="left" wrapText="1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5" xfId="0" applyBorder="1" applyAlignment="1">
      <alignment horizontal="left" vertical="top" wrapText="1" indent="1"/>
    </xf>
    <xf numFmtId="0" fontId="0" fillId="0" borderId="16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11" fillId="0" borderId="10" xfId="4" applyBorder="1" applyAlignment="1">
      <alignment horizontal="left" vertical="top" wrapText="1" indent="1"/>
    </xf>
    <xf numFmtId="0" fontId="11" fillId="0" borderId="2" xfId="4" applyBorder="1" applyAlignment="1">
      <alignment horizontal="left" vertical="top" wrapText="1" indent="1"/>
    </xf>
    <xf numFmtId="0" fontId="11" fillId="0" borderId="11" xfId="4" applyBorder="1" applyAlignment="1">
      <alignment horizontal="left" vertical="top" wrapText="1" indent="1"/>
    </xf>
    <xf numFmtId="0" fontId="0" fillId="0" borderId="24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11" fillId="0" borderId="24" xfId="4" applyBorder="1" applyAlignment="1">
      <alignment horizontal="left" vertical="top" wrapText="1" indent="1"/>
    </xf>
    <xf numFmtId="0" fontId="11" fillId="0" borderId="23" xfId="4" applyBorder="1" applyAlignment="1">
      <alignment horizontal="left" vertical="top" wrapText="1" indent="1"/>
    </xf>
    <xf numFmtId="0" fontId="11" fillId="0" borderId="14" xfId="4" applyBorder="1" applyAlignment="1">
      <alignment horizontal="left" vertical="top" wrapText="1" indent="1"/>
    </xf>
    <xf numFmtId="0" fontId="11" fillId="0" borderId="16" xfId="4" applyBorder="1" applyAlignment="1">
      <alignment horizontal="left" vertical="top" wrapText="1" indent="1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39"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ont>
        <color rgb="FFF2F2F2"/>
      </font>
      <fill>
        <patternFill>
          <bgColor rgb="FFF2F2F2"/>
        </patternFill>
      </fill>
    </dxf>
    <dxf>
      <fill>
        <patternFill>
          <bgColor rgb="FFF7A600"/>
        </patternFill>
      </fill>
    </dxf>
    <dxf>
      <fill>
        <patternFill>
          <bgColor rgb="FFE84133"/>
        </patternFill>
      </fill>
    </dxf>
    <dxf>
      <fill>
        <patternFill>
          <bgColor rgb="FFF7A600"/>
        </patternFill>
      </fill>
    </dxf>
    <dxf>
      <fill>
        <patternFill>
          <bgColor rgb="FF8EBC53"/>
        </patternFill>
      </fill>
    </dxf>
    <dxf>
      <fill>
        <patternFill>
          <bgColor rgb="FFE84133"/>
        </patternFill>
      </fill>
    </dxf>
    <dxf>
      <fill>
        <patternFill>
          <bgColor rgb="FF8EBC5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UEA"/>
          <xs:element name="SubjectId" type="xs:string"/>
          <xs:element name="ReferDate" type="xs:date"/>
          <xs:element name="Version" type="xs:string" fixed="1.2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BA" type="InlandAusland_Waehrung_Zinsband" minOccurs="0">
            <xs:annotation>
              <xs:documentation>Bilanz.Aktiven.Forderungen gegenüber Banken</xs:documentation>
            </xs:annotation>
          </xs:element>
          <xs:element name="BIL.AKT.FKU" type="InlandAusland_Waehrung_Zinsband_Faelligkeit" minOccurs="0">
            <xs:annotation>
              <xs:documentation>Bilanz.Aktiven.Forderungen gegenüber Kunden</xs:documentation>
            </xs:annotation>
          </xs:element>
          <xs:element name="BIL.AKT.HYP" type="InlandAusland_Waehrung_Zinsband_Faelligkeit" minOccurs="0">
            <xs:annotation>
              <xs:documentation>Bilanz.Aktiven.Hypothekarforderungen</xs:documentation>
            </xs:annotation>
          </xs:element>
          <xs:element name="BIL.AKT.BET" type="InlandAusland_SektorJAHR" minOccurs="0">
            <xs:annotation>
              <xs:documentation>Bilanz.Aktiven.Beteiligungen</xs:documentation>
            </xs:annotation>
          </xs:element>
          <xs:element name="BIL.AKT.HUF" type="InlandAusland" minOccurs="0">
            <xs:annotation>
              <xs:documentation>Bilanz.Aktiven.Handelsgeschäft und Finanzanlagen (ohne Edelmetalle und Liegenschaften)</xs:documentation>
            </xs:annotation>
          </xs:element>
          <xs:element name="BIL.AKT.HUF.GMP" type="InlandAusland_SektorJAHR1" minOccurs="0">
            <xs:annotation>
              <xs:documentation>Bilanz.Aktiven.Handelsgeschäft und Finanzanlagen (ohne Edelmetalle und Liegenschaften).Geldmarktpapiere</xs:documentation>
            </xs:annotation>
          </xs:element>
          <xs:element name="BIL.AKT.HUF.OBL" type="InlandAusland_SektorJAHR2" minOccurs="0">
            <xs:annotation>
              <xs:documentation>Bilanz.Aktiven.Handelsgeschäft und Finanzanlagen (ohne Edelmetalle und Liegenschaften).Obligationen</xs:documentation>
            </xs:annotation>
          </xs:element>
          <xs:element name="BIL.AKT.HUF.AKT" type="InlandAusland_SektorJAHR3" minOccurs="0">
            <xs:annotation>
              <xs:documentation>Bilanz.Aktiven.Handelsgeschäft und Finanzanlagen (ohne Edelmetalle und Liegenschaften).Aktien</xs:documentation>
            </xs:annotation>
          </xs:element>
          <xs:element name="BIL.AKT.HUF.AKA" type="InlandAusland" minOccurs="0">
            <xs:annotation>
              <xs:documentation>Bilanz.Aktiven.Handelsgeschäft und Finanzanlagen (ohne Edelmetalle und Liegenschaften).Anteile an Kollektivanlagen</xs:documentation>
            </xs:annotation>
          </xs:element>
          <xs:element name="BIL.PAS.VBA" type="InlandAusland_Waehrung_Zinsband" minOccurs="0">
            <xs:annotation>
              <xs:documentation>Bilanz.Passiven.Verpflichtungen gegenüber Banken</xs:documentation>
            </xs:annotation>
          </xs:element>
          <xs:element name="BIL.PAS.VKE" type="InlandAusland_Waehrung_Zinsband" minOccurs="0">
            <xs:annotation>
              <xs:documentation>Bilanz.Passiven.Verpflichtungen aus Kundeneinlagen</xs:documentation>
            </xs:annotation>
          </xs:element>
          <xs:element name="BIL.PAS.VKE.KOV" type="InlandAusland_Waehrung_Zinsband_Faellig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GVG" type="InlandAusland_Waehrung_Zinsband" minOccurs="0">
            <xs:annotation>
              <xs:documentation>Bilanz.Passiven.Verpflichtungen aus Kundeneinlagen.Gebundene Vorsorgegelder</xs:documentation>
            </xs:annotation>
          </xs:element>
          <xs:element name="BIL.PAS.KOB" type="InlandAusland_Waehrung_Zinsband" minOccurs="0">
            <xs:annotation>
              <xs:documentation>Bilanz.Passiven.Kassenobligationen</xs:documentation>
            </xs:annotation>
          </xs:element>
          <xs:element name="BIL.PAS.APF.OOW" type="InlandAusland_Waehrung_Zinsband" minOccurs="0">
            <xs:annotation>
              <xs:documentation>Bilanz.Passiven.Anleihen und Pfandbriefdarlehen.Obligationen-, Options- und Wandelanleihen</xs:documentation>
            </xs:annotation>
          </xs:element>
          <xs:element name="ABI.EVT" type="Deckung" minOccurs="0">
            <xs:annotation>
              <xs:documentation>Ausserbilanz.Eventualverpflichtungen</xs:documentation>
            </xs:annotation>
          </xs:element>
          <xs:element name="ABI.EVT.KSG" type="xs:double" minOccurs="0">
            <xs:annotation>
              <xs:documentation>Ausserbilanz.Eventualverpflichtungen.Kreditsicherungsgarantien und ähnliches</xs:documentation>
            </xs:annotation>
          </xs:element>
          <xs:element name="ABI.EVT.GSG" type="xs:double" minOccurs="0">
            <xs:annotation>
              <xs:documentation>Ausserbilanz.Eventualverpflichtungen.Gewährleistungsgarantien und ähnliches</xs:documentation>
            </xs:annotation>
          </xs:element>
          <xs:element name="ABI.EVT.UVD" type="xs:double" minOccurs="0">
            <xs:annotation>
              <xs:documentation>Ausserbilanz.Eventualverpflichtungen.Unwiderrufliche Verpflichtungen aus Dokumentarakkreditiven</xs:documentation>
            </xs:annotation>
          </xs:element>
          <xs:element name="ABI.EVT.UEV" type="xs:double" minOccurs="0">
            <xs:annotation>
              <xs:documentation>Ausserbilanz.Eventualverpflichtungen.Übrige Eventualverpflichtungen</xs:documentation>
            </xs:annotation>
          </xs:element>
          <xs:element name="ABI.UWZ" type="Deckung" minOccurs="0">
            <xs:annotation>
              <xs:documentation>Ausserbilanz.Unwiderrufliche Zusagen</xs:documentation>
            </xs:annotation>
          </xs:element>
          <xs:element name="ABI.ENV" type="Deckung" minOccurs="0">
            <xs:annotation>
              <xs:documentation>Ausserbilanz.Einzahlungs- und Nachschussverpflichtungen</xs:documentation>
            </xs:annotation>
          </xs:element>
          <xs:element name="ABI.VKR" type="Deckung" minOccurs="0">
            <xs:annotation>
              <xs:documentation>Ausserbilanz.Verpflichtungskredite</xs:documentation>
            </xs:annotation>
          </xs:element>
          <xs:element name="ABI.VKR.VAZ" type="xs:double" minOccurs="0">
            <xs:annotation>
              <xs:documentation>Ausserbilanz.Verpflichtungskredite.Verpflichtungen aus aufgeschobenen Zahlungen</xs:documentation>
            </xs:annotation>
          </xs:element>
          <xs:element name="ABI.VKR.AKV" type="xs:double" minOccurs="0">
            <xs:annotation>
              <xs:documentation>Ausserbilanz.Verpflichtungskredite.Akzeptverpflichtungen</xs:documentation>
            </xs:annotation>
          </xs:element>
          <xs:element name="ABI.VKR.UVK" type="xs:double" minOccurs="0">
            <xs:annotation>
              <xs:documentation>Ausserbilanz.Verpflichtungskredite.Übrige Verpflichtungskredite</xs:documentation>
            </xs:annotation>
          </xs:element>
          <xs:element name="EGK.GEV" type="xs:double" minOccurs="0">
            <xs:annotation>
              <xs:documentation>Eigenkapital.Garantie- bzw. Einzahlungsverpflichtungen: beschränkt auf den Betrag von</xs:documentation>
            </xs:annotation>
          </xs:element>
        </xs:all>
      </xs:complexType>
      <xs:complexType name="InlandAusland_Waehrung_Zinsband_Faelligkeit">
        <xs:all>
          <xs:element ref="I.CHF.T.T" minOccurs="0"/>
          <xs:element ref="I.CHF.T.ASI" minOccurs="0"/>
          <xs:element ref="I.CHF.T.KUE" minOccurs="0"/>
          <xs:element ref="I.CHF.T.RLZ" minOccurs="0"/>
          <xs:element ref="I.CHF.M01.T" minOccurs="0"/>
          <xs:element ref="I.CHF.M01.ASI" minOccurs="0"/>
          <xs:element ref="I.CHF.M01.KUE" minOccurs="0"/>
          <xs:element ref="I.CHF.M01.RLZ" minOccurs="0"/>
          <xs:element ref="I.CHF.M02.T" minOccurs="0"/>
          <xs:element ref="I.CHF.M02.ASI" minOccurs="0"/>
          <xs:element ref="I.CHF.M02.KUE" minOccurs="0"/>
          <xs:element ref="I.CHF.M02.RLZ" minOccurs="0"/>
          <xs:element ref="I.CHF.M03.T" minOccurs="0"/>
          <xs:element ref="I.CHF.M03.ASI" minOccurs="0"/>
          <xs:element ref="I.CHF.M03.KUE" minOccurs="0"/>
          <xs:element ref="I.CHF.M03.RLZ" minOccurs="0"/>
          <xs:element ref="I.CHF.M04.T" minOccurs="0"/>
          <xs:element ref="I.CHF.M04.ASI" minOccurs="0"/>
          <xs:element ref="I.CHF.M04.KUE" minOccurs="0"/>
          <xs:element ref="I.CHF.M04.RLZ" minOccurs="0"/>
          <xs:element ref="I.CHF.M05.T" minOccurs="0"/>
          <xs:element ref="I.CHF.M05.ASI" minOccurs="0"/>
          <xs:element ref="I.CHF.M05.KUE" minOccurs="0"/>
          <xs:element ref="I.CHF.M05.RLZ" minOccurs="0"/>
          <xs:element ref="I.CHF.M06.T" minOccurs="0"/>
          <xs:element ref="I.CHF.M06.ASI" minOccurs="0"/>
          <xs:element ref="I.CHF.M06.KUE" minOccurs="0"/>
          <xs:element ref="I.CHF.M06.RLZ" minOccurs="0"/>
          <xs:element ref="I.CHF.M07.T" minOccurs="0"/>
          <xs:element ref="I.CHF.M07.ASI" minOccurs="0"/>
          <xs:element ref="I.CHF.M07.KUE" minOccurs="0"/>
          <xs:element ref="I.CHF.M07.RLZ" minOccurs="0"/>
          <xs:element ref="I.CHF.M08.T" minOccurs="0"/>
          <xs:element ref="I.CHF.M08.ASI" minOccurs="0"/>
          <xs:element ref="I.CHF.M08.KUE" minOccurs="0"/>
          <xs:element ref="I.CHF.M08.RLZ" minOccurs="0"/>
          <xs:element ref="I.CHF.M09.T" minOccurs="0"/>
          <xs:element ref="I.CHF.M09.ASI" minOccurs="0"/>
          <xs:element ref="I.CHF.M09.KUE" minOccurs="0"/>
          <xs:element ref="I.CHF.M09.RLZ" minOccurs="0"/>
          <xs:element ref="I.CHF.M10.T" minOccurs="0"/>
          <xs:element ref="I.CHF.M10.ASI" minOccurs="0"/>
          <xs:element ref="I.CHF.M10.KUE" minOccurs="0"/>
          <xs:element ref="I.CHF.M10.RLZ" minOccurs="0"/>
          <xs:element ref="I.CHF.M11.T" minOccurs="0"/>
          <xs:element ref="I.CHF.M11.ASI" minOccurs="0"/>
          <xs:element ref="I.CHF.M11.KUE" minOccurs="0"/>
          <xs:element ref="I.CHF.M11.RLZ" minOccurs="0"/>
          <xs:element ref="I.CHF.M12.T" minOccurs="0"/>
          <xs:element ref="I.CHF.M12.ASI" minOccurs="0"/>
          <xs:element ref="I.CHF.M12.KUE" minOccurs="0"/>
          <xs:element ref="I.CHF.M12.RLZ" minOccurs="0"/>
          <xs:element ref="I.CHF.M13.T" minOccurs="0"/>
          <xs:element ref="I.CHF.M13.ASI" minOccurs="0"/>
          <xs:element ref="I.CHF.M13.KUE" minOccurs="0"/>
          <xs:element ref="I.CHF.M13.RLZ" minOccurs="0"/>
          <xs:element ref="I.CHF.M14.T" minOccurs="0"/>
          <xs:element ref="I.CHF.M14.ASI" minOccurs="0"/>
          <xs:element ref="I.CHF.M14.KUE" minOccurs="0"/>
          <xs:element ref="I.CHF.M14.RLZ" minOccurs="0"/>
          <xs:element ref="I.CHF.M15.T" minOccurs="0"/>
          <xs:element ref="I.CHF.M15.ASI" minOccurs="0"/>
          <xs:element ref="I.CHF.M15.KUE" minOccurs="0"/>
          <xs:element ref="I.CHF.M15.RLZ" minOccurs="0"/>
          <xs:element ref="I.CHF.M16.T" minOccurs="0"/>
          <xs:element ref="I.CHF.M16.ASI" minOccurs="0"/>
          <xs:element ref="I.CHF.M16.KUE" minOccurs="0"/>
          <xs:element ref="I.CHF.M16.RLZ" minOccurs="0"/>
          <xs:element ref="I.CHF.M17.T" minOccurs="0"/>
          <xs:element ref="I.CHF.M17.ASI" minOccurs="0"/>
          <xs:element ref="I.CHF.M17.KUE" minOccurs="0"/>
          <xs:element ref="I.CHF.M17.RLZ" minOccurs="0"/>
          <xs:element ref="I.CHF.Z02.T" minOccurs="0"/>
          <xs:element ref="I.CHF.Z02.ASI" minOccurs="0"/>
          <xs:element ref="I.CHF.Z02.KUE" minOccurs="0"/>
          <xs:element ref="I.CHF.Z02.RLZ" minOccurs="0"/>
          <xs:element ref="I.CHF.Z03.T" minOccurs="0"/>
          <xs:element ref="I.CHF.Z03.ASI" minOccurs="0"/>
          <xs:element ref="I.CHF.Z03.KUE" minOccurs="0"/>
          <xs:element ref="I.CHF.Z03.RLZ" minOccurs="0"/>
          <xs:element ref="I.CHF.Z04.T" minOccurs="0"/>
          <xs:element ref="I.CHF.Z04.ASI" minOccurs="0"/>
          <xs:element ref="I.CHF.Z04.KUE" minOccurs="0"/>
          <xs:element ref="I.CHF.Z04.RLZ" minOccurs="0"/>
          <xs:element ref="I.CHF.Z05.T" minOccurs="0"/>
          <xs:element ref="I.CHF.Z05.ASI" minOccurs="0"/>
          <xs:element ref="I.CHF.Z05.KUE" minOccurs="0"/>
          <xs:element ref="I.CHF.Z05.RLZ" minOccurs="0"/>
          <xs:element ref="I.CHF.Z06.T" minOccurs="0"/>
          <xs:element ref="I.CHF.Z06.ASI" minOccurs="0"/>
          <xs:element ref="I.CHF.Z06.KUE" minOccurs="0"/>
          <xs:element ref="I.CHF.Z06.RLZ" minOccurs="0"/>
          <xs:element ref="I.CHF.Z07.T" minOccurs="0"/>
          <xs:element ref="I.CHF.Z07.ASI" minOccurs="0"/>
          <xs:element ref="I.CHF.Z07.KUE" minOccurs="0"/>
          <xs:element ref="I.CHF.Z07.RLZ" minOccurs="0"/>
          <xs:element ref="I.CHF.Z08.T" minOccurs="0"/>
          <xs:element ref="I.CHF.Z08.ASI" minOccurs="0"/>
          <xs:element ref="I.CHF.Z08.KUE" minOccurs="0"/>
          <xs:element ref="I.CHF.Z08.RLZ" minOccurs="0"/>
          <xs:element ref="I.CHF.Z09.T" minOccurs="0"/>
          <xs:element ref="I.CHF.Z09.ASI" minOccurs="0"/>
          <xs:element ref="I.CHF.Z09.KUE" minOccurs="0"/>
          <xs:element ref="I.CHF.Z09.RLZ" minOccurs="0"/>
          <xs:element ref="I.CHF.Z10.T" minOccurs="0"/>
          <xs:element ref="I.CHF.Z10.ASI" minOccurs="0"/>
          <xs:element ref="I.CHF.Z10.KUE" minOccurs="0"/>
          <xs:element ref="I.CHF.Z10.RLZ" minOccurs="0"/>
          <xs:element ref="I.CHF.Z11.T" minOccurs="0"/>
          <xs:element ref="I.CHF.Z11.ASI" minOccurs="0"/>
          <xs:element ref="I.CHF.Z11.KUE" minOccurs="0"/>
          <xs:element ref="I.CHF.Z11.RLZ" minOccurs="0"/>
          <xs:element ref="I.CHF.Z12.T" minOccurs="0"/>
          <xs:element ref="I.CHF.Z12.ASI" minOccurs="0"/>
          <xs:element ref="I.CHF.Z12.KUE" minOccurs="0"/>
          <xs:element ref="I.CHF.Z12.RLZ" minOccurs="0"/>
          <xs:element ref="I.CHF.Z13.T" minOccurs="0"/>
          <xs:element ref="I.CHF.Z13.ASI" minOccurs="0"/>
          <xs:element ref="I.CHF.Z13.KUE" minOccurs="0"/>
          <xs:element ref="I.CHF.Z13.RLZ" minOccurs="0"/>
          <xs:element ref="I.CHF.Z14.T" minOccurs="0"/>
          <xs:element ref="I.CHF.Z14.ASI" minOccurs="0"/>
          <xs:element ref="I.CHF.Z14.KUE" minOccurs="0"/>
          <xs:element ref="I.CHF.Z14.RLZ" minOccurs="0"/>
          <xs:element ref="I.CHF.Z15.T" minOccurs="0"/>
          <xs:element ref="I.CHF.Z15.ASI" minOccurs="0"/>
          <xs:element ref="I.CHF.Z15.KUE" minOccurs="0"/>
          <xs:element ref="I.CHF.Z15.RLZ" minOccurs="0"/>
          <xs:element ref="I.CHF.Z16.T" minOccurs="0"/>
          <xs:element ref="I.CHF.Z16.ASI" minOccurs="0"/>
          <xs:element ref="I.CHF.Z16.KUE" minOccurs="0"/>
          <xs:element ref="I.CHF.Z16.RLZ" minOccurs="0"/>
          <xs:element ref="I.CHF.Z17.T" minOccurs="0"/>
          <xs:element ref="I.CHF.Z17.ASI" minOccurs="0"/>
          <xs:element ref="I.CHF.Z17.KUE" minOccurs="0"/>
          <xs:element ref="I.CHF.Z17.RLZ" minOccurs="0"/>
          <xs:element ref="I.CHF.Z18.T" minOccurs="0"/>
          <xs:element ref="I.CHF.Z18.ASI" minOccurs="0"/>
          <xs:element ref="I.CHF.Z18.KUE" minOccurs="0"/>
          <xs:element ref="I.CHF.Z18.RLZ" minOccurs="0"/>
          <xs:element ref="I.CHF.Z19.T" minOccurs="0"/>
          <xs:element ref="I.CHF.Z19.ASI" minOccurs="0"/>
          <xs:element ref="I.CHF.Z19.KUE" minOccurs="0"/>
          <xs:element ref="I.CHF.Z19.RLZ" minOccurs="0"/>
          <xs:element ref="I.CHF.Z20.T" minOccurs="0"/>
          <xs:element ref="I.CHF.Z20.ASI" minOccurs="0"/>
          <xs:element ref="I.CHF.Z20.KUE" minOccurs="0"/>
          <xs:element ref="I.CHF.Z20.RLZ" minOccurs="0"/>
          <xs:element ref="I.CHF.Z21.T" minOccurs="0"/>
          <xs:element ref="I.CHF.Z21.ASI" minOccurs="0"/>
          <xs:element ref="I.CHF.Z21.KUE" minOccurs="0"/>
          <xs:element ref="I.CHF.Z21.RLZ" minOccurs="0"/>
          <xs:element ref="I.CHF.Z22.T" minOccurs="0"/>
          <xs:element ref="I.CHF.Z22.ASI" minOccurs="0"/>
          <xs:element ref="I.CHF.Z22.KUE" minOccurs="0"/>
          <xs:element ref="I.CHF.Z22.RLZ" minOccurs="0"/>
          <xs:element ref="I.CHF.Z23.T" minOccurs="0"/>
          <xs:element ref="I.CHF.Z23.ASI" minOccurs="0"/>
          <xs:element ref="I.CHF.Z23.KUE" minOccurs="0"/>
          <xs:element ref="I.CHF.Z23.RLZ" minOccurs="0"/>
          <xs:element ref="I.CHF.Z24.T" minOccurs="0"/>
          <xs:element ref="I.CHF.Z24.ASI" minOccurs="0"/>
          <xs:element ref="I.CHF.Z24.KUE" minOccurs="0"/>
          <xs:element ref="I.CHF.Z24.RLZ" minOccurs="0"/>
          <xs:element ref="I.CHF.Z25.T" minOccurs="0"/>
          <xs:element ref="I.CHF.Z25.ASI" minOccurs="0"/>
          <xs:element ref="I.CHF.Z25.KUE" minOccurs="0"/>
          <xs:element ref="I.CHF.Z25.RLZ" minOccurs="0"/>
          <xs:element ref="I.CHF.Z26.T" minOccurs="0"/>
          <xs:element ref="I.CHF.Z26.ASI" minOccurs="0"/>
          <xs:element ref="I.CHF.Z26.KUE" minOccurs="0"/>
          <xs:element ref="I.CHF.Z26.RLZ" minOccurs="0"/>
          <xs:element ref="I.CHF.Z27.T" minOccurs="0"/>
          <xs:element ref="I.CHF.Z27.ASI" minOccurs="0"/>
          <xs:element ref="I.CHF.Z27.KUE" minOccurs="0"/>
          <xs:element ref="I.CHF.Z27.RLZ" minOccurs="0"/>
          <xs:element ref="I.CHF.Z28.T" minOccurs="0"/>
          <xs:element ref="I.CHF.Z28.ASI" minOccurs="0"/>
          <xs:element ref="I.CHF.Z28.KUE" minOccurs="0"/>
          <xs:element ref="I.CHF.Z28.RLZ" minOccurs="0"/>
          <xs:element ref="I.CHF.Z29.T" minOccurs="0"/>
          <xs:element ref="I.CHF.Z29.ASI" minOccurs="0"/>
          <xs:element ref="I.CHF.Z29.KUE" minOccurs="0"/>
          <xs:element ref="I.CHF.Z29.RLZ" minOccurs="0"/>
          <xs:element ref="I.CHF.Z30.T" minOccurs="0"/>
          <xs:element ref="I.CHF.Z30.ASI" minOccurs="0"/>
          <xs:element ref="I.CHF.Z30.KUE" minOccurs="0"/>
          <xs:element ref="I.CHF.Z30.RLZ" minOccurs="0"/>
          <xs:element ref="I.CHF.Z31.T" minOccurs="0"/>
          <xs:element ref="I.CHF.Z31.ASI" minOccurs="0"/>
          <xs:element ref="I.CHF.Z31.KUE" minOccurs="0"/>
          <xs:element ref="I.CHF.Z31.RLZ" minOccurs="0"/>
          <xs:element ref="I.CHF.Z32.T" minOccurs="0"/>
          <xs:element ref="I.CHF.Z32.ASI" minOccurs="0"/>
          <xs:element ref="I.CHF.Z32.KUE" minOccurs="0"/>
          <xs:element ref="I.CHF.Z32.RLZ" minOccurs="0"/>
          <xs:element ref="I.CHF.Z33.T" minOccurs="0"/>
          <xs:element ref="I.CHF.Z33.ASI" minOccurs="0"/>
          <xs:element ref="I.CHF.Z33.KUE" minOccurs="0"/>
          <xs:element ref="I.CHF.Z33.RLZ" minOccurs="0"/>
          <xs:element ref="I.CHF.Z34.T" minOccurs="0"/>
          <xs:element ref="I.CHF.Z34.ASI" minOccurs="0"/>
          <xs:element ref="I.CHF.Z34.KUE" minOccurs="0"/>
          <xs:element ref="I.CHF.Z34.RLZ" minOccurs="0"/>
          <xs:element ref="I.CHF.Z35.T" minOccurs="0"/>
          <xs:element ref="I.CHF.Z35.ASI" minOccurs="0"/>
          <xs:element ref="I.CHF.Z35.KUE" minOccurs="0"/>
          <xs:element ref="I.CHF.Z35.RLZ" minOccurs="0"/>
          <xs:element ref="I.CHF.Z36.T" minOccurs="0"/>
          <xs:element ref="I.CHF.Z36.ASI" minOccurs="0"/>
          <xs:element ref="I.CHF.Z36.KUE" minOccurs="0"/>
          <xs:element ref="I.CHF.Z36.RLZ" minOccurs="0"/>
          <xs:element ref="I.CHF.Z37.T" minOccurs="0"/>
          <xs:element ref="I.CHF.Z37.ASI" minOccurs="0"/>
          <xs:element ref="I.CHF.Z37.KUE" minOccurs="0"/>
          <xs:element ref="I.CHF.Z37.RLZ" minOccurs="0"/>
          <xs:element ref="I.CHF.Z38.T" minOccurs="0"/>
          <xs:element ref="I.CHF.Z38.ASI" minOccurs="0"/>
          <xs:element ref="I.CHF.Z38.KUE" minOccurs="0"/>
          <xs:element ref="I.CHF.Z38.RLZ" minOccurs="0"/>
          <xs:element ref="I.CHF.Z39.T" minOccurs="0"/>
          <xs:element ref="I.CHF.Z39.ASI" minOccurs="0"/>
          <xs:element ref="I.CHF.Z39.KUE" minOccurs="0"/>
          <xs:element ref="I.CHF.Z39.RLZ" minOccurs="0"/>
          <xs:element ref="I.CHF.Z40.T" minOccurs="0"/>
          <xs:element ref="I.CHF.Z40.ASI" minOccurs="0"/>
          <xs:element ref="I.CHF.Z40.KUE" minOccurs="0"/>
          <xs:element ref="I.CHF.Z40.RLZ" minOccurs="0"/>
          <xs:element ref="I.CHF.Z41.T" minOccurs="0"/>
          <xs:element ref="I.CHF.Z41.ASI" minOccurs="0"/>
          <xs:element ref="I.CHF.Z41.KUE" minOccurs="0"/>
          <xs:element ref="I.CHF.Z41.RLZ" minOccurs="0"/>
          <xs:element ref="I.CHF.Z42.T" minOccurs="0"/>
          <xs:element ref="I.CHF.Z42.ASI" minOccurs="0"/>
          <xs:element ref="I.CHF.Z42.KUE" minOccurs="0"/>
          <xs:element ref="I.CHF.Z42.RLZ" minOccurs="0"/>
          <xs:element ref="I.CHF.Z43.T" minOccurs="0"/>
          <xs:element ref="I.CHF.Z43.ASI" minOccurs="0"/>
          <xs:element ref="I.CHF.Z43.KUE" minOccurs="0"/>
          <xs:element ref="I.CHF.Z43.RLZ" minOccurs="0"/>
          <xs:element ref="I.CHF.Z44.T" minOccurs="0"/>
          <xs:element ref="I.CHF.Z44.ASI" minOccurs="0"/>
          <xs:element ref="I.CHF.Z44.KUE" minOccurs="0"/>
          <xs:element ref="I.CHF.Z44.RLZ" minOccurs="0"/>
          <xs:element ref="I.CHF.Z45.T" minOccurs="0"/>
          <xs:element ref="I.CHF.Z45.ASI" minOccurs="0"/>
          <xs:element ref="I.CHF.Z45.KUE" minOccurs="0"/>
          <xs:element ref="I.CHF.Z45.RLZ" minOccurs="0"/>
          <xs:element ref="I.CHF.Z46.T" minOccurs="0"/>
          <xs:element ref="I.CHF.Z46.ASI" minOccurs="0"/>
          <xs:element ref="I.CHF.Z46.KUE" minOccurs="0"/>
          <xs:element ref="I.CHF.Z46.RLZ" minOccurs="0"/>
          <xs:element ref="I.CHF.Z47.T" minOccurs="0"/>
          <xs:element ref="I.CHF.Z47.ASI" minOccurs="0"/>
          <xs:element ref="I.CHF.Z47.KUE" minOccurs="0"/>
          <xs:element ref="I.CHF.Z47.RLZ" minOccurs="0"/>
          <xs:element ref="I.CHF.Z48.T" minOccurs="0"/>
          <xs:element ref="I.CHF.Z48.ASI" minOccurs="0"/>
          <xs:element ref="I.CHF.Z48.KUE" minOccurs="0"/>
          <xs:element ref="I.CHF.Z48.RLZ" minOccurs="0"/>
          <xs:element ref="I.CHF.Z49.T" minOccurs="0"/>
          <xs:element ref="I.CHF.Z49.ASI" minOccurs="0"/>
          <xs:element ref="I.CHF.Z49.KUE" minOccurs="0"/>
          <xs:element ref="I.CHF.Z49.RLZ" minOccurs="0"/>
          <xs:element ref="I.CHF.Z50.T" minOccurs="0"/>
          <xs:element ref="I.CHF.Z50.ASI" minOccurs="0"/>
          <xs:element ref="I.CHF.Z50.KUE" minOccurs="0"/>
          <xs:element ref="I.CHF.Z50.RLZ" minOccurs="0"/>
          <xs:element ref="I.CHF.Z51.T" minOccurs="0"/>
          <xs:element ref="I.CHF.Z51.ASI" minOccurs="0"/>
          <xs:element ref="I.CHF.Z51.KUE" minOccurs="0"/>
          <xs:element ref="I.CHF.Z51.RLZ" minOccurs="0"/>
          <xs:element ref="I.CHF.Z52.T" minOccurs="0"/>
          <xs:element ref="I.CHF.Z52.ASI" minOccurs="0"/>
          <xs:element ref="I.CHF.Z52.KUE" minOccurs="0"/>
          <xs:element ref="I.CHF.Z52.RLZ" minOccurs="0"/>
          <xs:element ref="I.CHF.Z53.T" minOccurs="0"/>
          <xs:element ref="I.CHF.Z53.ASI" minOccurs="0"/>
          <xs:element ref="I.CHF.Z53.KUE" minOccurs="0"/>
          <xs:element ref="I.CHF.Z53.RLZ" minOccurs="0"/>
          <xs:element ref="I.CHF.Z54.T" minOccurs="0"/>
          <xs:element ref="I.CHF.Z54.ASI" minOccurs="0"/>
          <xs:element ref="I.CHF.Z54.KUE" minOccurs="0"/>
          <xs:element ref="I.CHF.Z54.RLZ" minOccurs="0"/>
          <xs:element ref="I.CHF.Z55.T" minOccurs="0"/>
          <xs:element ref="I.CHF.Z55.ASI" minOccurs="0"/>
          <xs:element ref="I.CHF.Z55.KUE" minOccurs="0"/>
          <xs:element ref="I.CHF.Z55.RLZ" minOccurs="0"/>
          <xs:element ref="I.CHF.Z56.T" minOccurs="0"/>
          <xs:element ref="I.CHF.Z56.ASI" minOccurs="0"/>
          <xs:element ref="I.CHF.Z56.KUE" minOccurs="0"/>
          <xs:element ref="I.CHF.Z56.RLZ" minOccurs="0"/>
          <xs:element ref="I.CHF.Z57.T" minOccurs="0"/>
          <xs:element ref="I.CHF.Z57.ASI" minOccurs="0"/>
          <xs:element ref="I.CHF.Z57.KUE" minOccurs="0"/>
          <xs:element ref="I.CHF.Z57.RLZ" minOccurs="0"/>
          <xs:element ref="I.CHF.Z58.T" minOccurs="0"/>
          <xs:element ref="I.CHF.Z58.ASI" minOccurs="0"/>
          <xs:element ref="I.CHF.Z58.KUE" minOccurs="0"/>
          <xs:element ref="I.CHF.Z58.RLZ" minOccurs="0"/>
          <xs:element ref="I.CHF.Z59.T" minOccurs="0"/>
          <xs:element ref="I.CHF.Z59.ASI" minOccurs="0"/>
          <xs:element ref="I.CHF.Z59.KUE" minOccurs="0"/>
          <xs:element ref="I.CHF.Z59.RLZ" minOccurs="0"/>
          <xs:element ref="I.CHF.Z60.T" minOccurs="0"/>
          <xs:element ref="I.CHF.Z60.ASI" minOccurs="0"/>
          <xs:element ref="I.CHF.Z60.KUE" minOccurs="0"/>
          <xs:element ref="I.CHF.Z60.RLZ" minOccurs="0"/>
          <xs:element ref="I.CHF.Z61.T" minOccurs="0"/>
          <xs:element ref="I.CHF.Z61.ASI" minOccurs="0"/>
          <xs:element ref="I.CHF.Z61.KUE" minOccurs="0"/>
          <xs:element ref="I.CHF.Z61.RLZ" minOccurs="0"/>
          <xs:element ref="I.CHF.Z62.T" minOccurs="0"/>
          <xs:element ref="I.CHF.Z62.ASI" minOccurs="0"/>
          <xs:element ref="I.CHF.Z62.KUE" minOccurs="0"/>
          <xs:element ref="I.CHF.Z62.RLZ" minOccurs="0"/>
          <xs:element ref="I.CHF.Z63.T" minOccurs="0"/>
          <xs:element ref="I.CHF.Z63.ASI" minOccurs="0"/>
          <xs:element ref="I.CHF.Z63.KUE" minOccurs="0"/>
          <xs:element ref="I.CHF.Z63.RLZ" minOccurs="0"/>
          <xs:element ref="I.CHF.Z64.T" minOccurs="0"/>
          <xs:element ref="I.CHF.Z64.ASI" minOccurs="0"/>
          <xs:element ref="I.CHF.Z64.KUE" minOccurs="0"/>
          <xs:element ref="I.CHF.Z64.RLZ" minOccurs="0"/>
          <xs:element ref="I.CHF.Z65.T" minOccurs="0"/>
          <xs:element ref="I.CHF.Z65.ASI" minOccurs="0"/>
          <xs:element ref="I.CHF.Z65.KUE" minOccurs="0"/>
          <xs:element ref="I.CHF.Z65.RLZ" minOccurs="0"/>
          <xs:element ref="I.CHF.Z66.T" minOccurs="0"/>
          <xs:element ref="I.CHF.Z66.ASI" minOccurs="0"/>
          <xs:element ref="I.CHF.Z66.KUE" minOccurs="0"/>
          <xs:element ref="I.CHF.Z66.RLZ" minOccurs="0"/>
        </xs:all>
      </xs:complexType>
      <xs:complexType name="InlandAusland_Waehrung_Zinsband">
        <xs:all>
          <xs:element ref="I.CHF.T" minOccurs="0"/>
          <xs:element ref="I.CHF.M01" minOccurs="0"/>
          <xs:element ref="I.CHF.M02" minOccurs="0"/>
          <xs:element ref="I.CHF.M03" minOccurs="0"/>
          <xs:element ref="I.CHF.M04" minOccurs="0"/>
          <xs:element ref="I.CHF.M05" minOccurs="0"/>
          <xs:element ref="I.CHF.M06" minOccurs="0"/>
          <xs:element ref="I.CHF.M07" minOccurs="0"/>
          <xs:element ref="I.CHF.M08" minOccurs="0"/>
          <xs:element ref="I.CHF.M09" minOccurs="0"/>
          <xs:element ref="I.CHF.M10" minOccurs="0"/>
          <xs:element ref="I.CHF.M11" minOccurs="0"/>
          <xs:element ref="I.CHF.M12" minOccurs="0"/>
          <xs:element ref="I.CHF.M13" minOccurs="0"/>
          <xs:element ref="I.CHF.M14" minOccurs="0"/>
          <xs:element ref="I.CHF.M15" minOccurs="0"/>
          <xs:element ref="I.CHF.M16" minOccurs="0"/>
          <xs:element ref="I.CHF.M17" minOccurs="0"/>
          <xs:element ref="I.CHF.Z02" minOccurs="0"/>
          <xs:element ref="I.CHF.Z03" minOccurs="0"/>
          <xs:element ref="I.CHF.Z04" minOccurs="0"/>
          <xs:element ref="I.CHF.Z05" minOccurs="0"/>
          <xs:element ref="I.CHF.Z06" minOccurs="0"/>
          <xs:element ref="I.CHF.Z07" minOccurs="0"/>
          <xs:element ref="I.CHF.Z08" minOccurs="0"/>
          <xs:element ref="I.CHF.Z09" minOccurs="0"/>
          <xs:element ref="I.CHF.Z10" minOccurs="0"/>
          <xs:element ref="I.CHF.Z11" minOccurs="0"/>
          <xs:element ref="I.CHF.Z12" minOccurs="0"/>
          <xs:element ref="I.CHF.Z13" minOccurs="0"/>
          <xs:element ref="I.CHF.Z14" minOccurs="0"/>
          <xs:element ref="I.CHF.Z15" minOccurs="0"/>
          <xs:element ref="I.CHF.Z16" minOccurs="0"/>
          <xs:element ref="I.CHF.Z17" minOccurs="0"/>
          <xs:element ref="I.CHF.Z18" minOccurs="0"/>
          <xs:element ref="I.CHF.Z19" minOccurs="0"/>
          <xs:element ref="I.CHF.Z20" minOccurs="0"/>
          <xs:element ref="I.CHF.Z21" minOccurs="0"/>
          <xs:element ref="I.CHF.Z22" minOccurs="0"/>
          <xs:element ref="I.CHF.Z23" minOccurs="0"/>
          <xs:element ref="I.CHF.Z24" minOccurs="0"/>
          <xs:element ref="I.CHF.Z25" minOccurs="0"/>
          <xs:element ref="I.CHF.Z26" minOccurs="0"/>
          <xs:element ref="I.CHF.Z27" minOccurs="0"/>
          <xs:element ref="I.CHF.Z28" minOccurs="0"/>
          <xs:element ref="I.CHF.Z29" minOccurs="0"/>
          <xs:element ref="I.CHF.Z30" minOccurs="0"/>
          <xs:element ref="I.CHF.Z31" minOccurs="0"/>
          <xs:element ref="I.CHF.Z32" minOccurs="0"/>
          <xs:element ref="I.CHF.Z33" minOccurs="0"/>
          <xs:element ref="I.CHF.Z34" minOccurs="0"/>
          <xs:element ref="I.CHF.Z35" minOccurs="0"/>
          <xs:element ref="I.CHF.Z36" minOccurs="0"/>
          <xs:element ref="I.CHF.Z37" minOccurs="0"/>
          <xs:element ref="I.CHF.Z38" minOccurs="0"/>
          <xs:element ref="I.CHF.Z39" minOccurs="0"/>
          <xs:element ref="I.CHF.Z40" minOccurs="0"/>
          <xs:element ref="I.CHF.Z41" minOccurs="0"/>
          <xs:element ref="I.CHF.Z42" minOccurs="0"/>
          <xs:element ref="I.CHF.Z43" minOccurs="0"/>
          <xs:element ref="I.CHF.Z44" minOccurs="0"/>
          <xs:element ref="I.CHF.Z45" minOccurs="0"/>
          <xs:element ref="I.CHF.Z46" minOccurs="0"/>
          <xs:element ref="I.CHF.Z47" minOccurs="0"/>
          <xs:element ref="I.CHF.Z48" minOccurs="0"/>
          <xs:element ref="I.CHF.Z49" minOccurs="0"/>
          <xs:element ref="I.CHF.Z50" minOccurs="0"/>
          <xs:element ref="I.CHF.Z51" minOccurs="0"/>
          <xs:element ref="I.CHF.Z52" minOccurs="0"/>
          <xs:element ref="I.CHF.Z53" minOccurs="0"/>
          <xs:element ref="I.CHF.Z54" minOccurs="0"/>
          <xs:element ref="I.CHF.Z55" minOccurs="0"/>
          <xs:element ref="I.CHF.Z56" minOccurs="0"/>
          <xs:element ref="I.CHF.Z57" minOccurs="0"/>
          <xs:element ref="I.CHF.Z58" minOccurs="0"/>
          <xs:element ref="I.CHF.Z59" minOccurs="0"/>
          <xs:element ref="I.CHF.Z60" minOccurs="0"/>
          <xs:element ref="I.CHF.Z61" minOccurs="0"/>
          <xs:element ref="I.CHF.Z62" minOccurs="0"/>
          <xs:element ref="I.CHF.Z63" minOccurs="0"/>
          <xs:element ref="I.CHF.Z64" minOccurs="0"/>
          <xs:element ref="I.CHF.Z65" minOccurs="0"/>
          <xs:element ref="I.CHF.Z66" minOccurs="0"/>
        </xs:all>
      </xs:complexType>
      <xs:complexType name="Deckung">
        <xs:all>
          <xs:element ref="T" minOccurs="0"/>
          <xs:element ref="HYD" minOccurs="0"/>
          <xs:element ref="GED_U" minOccurs="0"/>
        </xs:all>
      </xs:complexType>
      <xs:complexType name="InlandAusland">
        <xs:all>
          <xs:element ref="T" minOccurs="0"/>
          <xs:element ref="I" minOccurs="0"/>
          <xs:element ref="A" minOccurs="0"/>
        </xs:all>
      </xs:complexType>
      <xs:complexType name="InlandAusland_SektorJAHR">
        <xs:all>
          <xs:element ref="T.T" minOccurs="0"/>
          <xs:element ref="T.BAN" minOccurs="0"/>
          <xs:element ref="T.FIG" minOccurs="0"/>
          <xs:element ref="T.IUN" minOccurs="0"/>
          <xs:element ref="T.U" minOccurs="0"/>
          <xs:element ref="I.T" minOccurs="0"/>
          <xs:element ref="I.BAN" minOccurs="0"/>
          <xs:element ref="I.FIG" minOccurs="0"/>
          <xs:element ref="I.IUN" minOccurs="0"/>
          <xs:element ref="I.U" minOccurs="0"/>
          <xs:element ref="A.T" minOccurs="0"/>
          <xs:element ref="A.BAN" minOccurs="0"/>
          <xs:element ref="A.FIG" minOccurs="0"/>
          <xs:element ref="A.IUN" minOccurs="0"/>
          <xs:element ref="A.U" minOccurs="0"/>
        </xs:all>
      </xs:complexType>
      <xs:complexType name="InlandAusland_SektorJAHR1">
        <xs:all>
          <xs:element ref="T.T" minOccurs="0"/>
          <xs:element ref="T.OEH" minOccurs="0"/>
          <xs:element ref="I.T" minOccurs="0"/>
          <xs:element ref="I.OEH" minOccurs="0"/>
          <xs:element ref="I.BUN" minOccurs="0"/>
          <xs:element ref="I.KAN" minOccurs="0"/>
          <xs:element ref="I.GEM" minOccurs="0"/>
          <xs:element ref="A.T" minOccurs="0"/>
          <xs:element ref="A.OEH" minOccurs="0"/>
        </xs:all>
      </xs:complexType>
      <xs:complexType name="InlandAusland_SektorJAHR2">
        <xs:all>
          <xs:element ref="T.T" minOccurs="0"/>
          <xs:element ref="T.OEH" minOccurs="0"/>
          <xs:element ref="T.AEM" minOccurs="0"/>
          <xs:element ref="I.T" minOccurs="0"/>
          <xs:element ref="I.OEH" minOccurs="0"/>
          <xs:element ref="I.BUN" minOccurs="0"/>
          <xs:element ref="I.KAN" minOccurs="0"/>
          <xs:element ref="I.GEM" minOccurs="0"/>
          <xs:element ref="I.AEM" minOccurs="0"/>
          <xs:element ref="I.BAN" minOccurs="0"/>
          <xs:element ref="I.PFI" minOccurs="0"/>
          <xs:element ref="I.FIG" minOccurs="0"/>
          <xs:element ref="I.IUN" minOccurs="0"/>
          <xs:element ref="I.U" minOccurs="0"/>
          <xs:element ref="A.T" minOccurs="0"/>
          <xs:element ref="A.OEH" minOccurs="0"/>
          <xs:element ref="A.AEM" minOccurs="0"/>
        </xs:all>
      </xs:complexType>
      <xs:complexType name="InlandAusland_SektorJAHR3">
        <xs:all>
          <xs:element ref="T.T" minOccurs="0"/>
          <xs:element ref="I.T" minOccurs="0"/>
          <xs:element ref="I.BAN" minOccurs="0"/>
          <xs:element ref="I.FIG" minOccurs="0"/>
          <xs:element ref="I.IUN" minOccurs="0"/>
          <xs:element ref="I.U" minOccurs="0"/>
          <xs:element ref="A.T" minOccurs="0"/>
        </xs:all>
      </xs:complexType>
      <xs:element name="I.CHF.T.T" type="xs:double">
        <xs:annotation>
          <xs:documentation>Inland,Schweizer Franken,Total Zinsband,Total Fälligkeit</xs:documentation>
        </xs:annotation>
      </xs:element>
      <xs:element name="I.CHF.T.ASI" type="xs:double">
        <xs:annotation>
          <xs:documentation>Inland,Schweizer Franken,Total Zinsband,Auf Sicht</xs:documentation>
        </xs:annotation>
      </xs:element>
      <xs:element name="I.CHF.T.KUE" type="xs:double">
        <xs:annotation>
          <xs:documentation>Inland,Schweizer Franken,Total Zinsband,Kündbar</xs:documentation>
        </xs:annotation>
      </xs:element>
      <xs:element name="I.CHF.T.RLZ" type="xs:double">
        <xs:annotation>
          <xs:documentation>Inland,Schweizer Franken,Total Zinsband,Mit Restlaufzeit</xs:documentation>
        </xs:annotation>
      </xs:element>
      <xs:element name="I.CHF.M01.T" type="xs:double">
        <xs:annotation>
          <xs:documentation>Inland,Schweizer Franken,&lt; -5,Total Fälligkeit</xs:documentation>
        </xs:annotation>
      </xs:element>
      <xs:element name="I.CHF.M01.ASI" type="xs:double">
        <xs:annotation>
          <xs:documentation>Inland,Schweizer Franken,&lt; -5,Auf Sicht</xs:documentation>
        </xs:annotation>
      </xs:element>
      <xs:element name="I.CHF.M01.KUE" type="xs:double">
        <xs:annotation>
          <xs:documentation>Inland,Schweizer Franken,&lt; -5,Kündbar</xs:documentation>
        </xs:annotation>
      </xs:element>
      <xs:element name="I.CHF.M01.RLZ" type="xs:double">
        <xs:annotation>
          <xs:documentation>Inland,Schweizer Franken,&lt; -5,Mit Restlaufzeit</xs:documentation>
        </xs:annotation>
      </xs:element>
      <xs:element name="I.CHF.M02.T" type="xs:double">
        <xs:annotation>
          <xs:documentation>Inland,Schweizer Franken,-5 – -4.75,Total Fälligkeit</xs:documentation>
        </xs:annotation>
      </xs:element>
      <xs:element name="I.CHF.M02.ASI" type="xs:double">
        <xs:annotation>
          <xs:documentation>Inland,Schweizer Franken,-5 – -4.75,Auf Sicht</xs:documentation>
        </xs:annotation>
      </xs:element>
      <xs:element name="I.CHF.M02.KUE" type="xs:double">
        <xs:annotation>
          <xs:documentation>Inland,Schweizer Franken,-5 – -4.75,Kündbar</xs:documentation>
        </xs:annotation>
      </xs:element>
      <xs:element name="I.CHF.M02.RLZ" type="xs:double">
        <xs:annotation>
          <xs:documentation>Inland,Schweizer Franken,-5 – -4.75,Mit Restlaufzeit</xs:documentation>
        </xs:annotation>
      </xs:element>
      <xs:element name="I.CHF.M03.T" type="xs:double">
        <xs:annotation>
          <xs:documentation>Inland,Schweizer Franken,-4.75 – -4.5,Total Fälligkeit</xs:documentation>
        </xs:annotation>
      </xs:element>
      <xs:element name="I.CHF.M03.ASI" type="xs:double">
        <xs:annotation>
          <xs:documentation>Inland,Schweizer Franken,-4.75 – -4.5,Auf Sicht</xs:documentation>
        </xs:annotation>
      </xs:element>
      <xs:element name="I.CHF.M03.KUE" type="xs:double">
        <xs:annotation>
          <xs:documentation>Inland,Schweizer Franken,-4.75 – -4.5,Kündbar</xs:documentation>
        </xs:annotation>
      </xs:element>
      <xs:element name="I.CHF.M03.RLZ" type="xs:double">
        <xs:annotation>
          <xs:documentation>Inland,Schweizer Franken,-4.75 – -4.5,Mit Restlaufzeit</xs:documentation>
        </xs:annotation>
      </xs:element>
      <xs:element name="I.CHF.M04.T" type="xs:double">
        <xs:annotation>
          <xs:documentation>Inland,Schweizer Franken,-4.5 – -4.25,Total Fälligkeit</xs:documentation>
        </xs:annotation>
      </xs:element>
      <xs:element name="I.CHF.M04.ASI" type="xs:double">
        <xs:annotation>
          <xs:documentation>Inland,Schweizer Franken,-4.5 – -4.25,Auf Sicht</xs:documentation>
        </xs:annotation>
      </xs:element>
      <xs:element name="I.CHF.M04.KUE" type="xs:double">
        <xs:annotation>
          <xs:documentation>Inland,Schweizer Franken,-4.5 – -4.25,Kündbar</xs:documentation>
        </xs:annotation>
      </xs:element>
      <xs:element name="I.CHF.M04.RLZ" type="xs:double">
        <xs:annotation>
          <xs:documentation>Inland,Schweizer Franken,-4.5 – -4.25,Mit Restlaufzeit</xs:documentation>
        </xs:annotation>
      </xs:element>
      <xs:element name="I.CHF.M05.T" type="xs:double">
        <xs:annotation>
          <xs:documentation>Inland,Schweizer Franken,-4.25 – -4,Total Fälligkeit</xs:documentation>
        </xs:annotation>
      </xs:element>
      <xs:element name="I.CHF.M05.ASI" type="xs:double">
        <xs:annotation>
          <xs:documentation>Inland,Schweizer Franken,-4.25 – -4,Auf Sicht</xs:documentation>
        </xs:annotation>
      </xs:element>
      <xs:element name="I.CHF.M05.KUE" type="xs:double">
        <xs:annotation>
          <xs:documentation>Inland,Schweizer Franken,-4.25 – -4,Kündbar</xs:documentation>
        </xs:annotation>
      </xs:element>
      <xs:element name="I.CHF.M05.RLZ" type="xs:double">
        <xs:annotation>
          <xs:documentation>Inland,Schweizer Franken,-4.25 – -4,Mit Restlaufzeit</xs:documentation>
        </xs:annotation>
      </xs:element>
      <xs:element name="I.CHF.M06.T" type="xs:double">
        <xs:annotation>
          <xs:documentation>Inland,Schweizer Franken,-4 – -3.75,Total Fälligkeit</xs:documentation>
        </xs:annotation>
      </xs:element>
      <xs:element name="I.CHF.M06.ASI" type="xs:double">
        <xs:annotation>
          <xs:documentation>Inland,Schweizer Franken,-4 – -3.75,Auf Sicht</xs:documentation>
        </xs:annotation>
      </xs:element>
      <xs:element name="I.CHF.M06.KUE" type="xs:double">
        <xs:annotation>
          <xs:documentation>Inland,Schweizer Franken,-4 – -3.75,Kündbar</xs:documentation>
        </xs:annotation>
      </xs:element>
      <xs:element name="I.CHF.M06.RLZ" type="xs:double">
        <xs:annotation>
          <xs:documentation>Inland,Schweizer Franken,-4 – -3.75,Mit Restlaufzeit</xs:documentation>
        </xs:annotation>
      </xs:element>
      <xs:element name="I.CHF.M07.T" type="xs:double">
        <xs:annotation>
          <xs:documentation>Inland,Schweizer Franken,-3.75 – -3.5,Total Fälligkeit</xs:documentation>
        </xs:annotation>
      </xs:element>
      <xs:element name="I.CHF.M07.ASI" type="xs:double">
        <xs:annotation>
          <xs:documentation>Inland,Schweizer Franken,-3.75 – -3.5,Auf Sicht</xs:documentation>
        </xs:annotation>
      </xs:element>
      <xs:element name="I.CHF.M07.KUE" type="xs:double">
        <xs:annotation>
          <xs:documentation>Inland,Schweizer Franken,-3.75 – -3.5,Kündbar</xs:documentation>
        </xs:annotation>
      </xs:element>
      <xs:element name="I.CHF.M07.RLZ" type="xs:double">
        <xs:annotation>
          <xs:documentation>Inland,Schweizer Franken,-3.75 – -3.5,Mit Restlaufzeit</xs:documentation>
        </xs:annotation>
      </xs:element>
      <xs:element name="I.CHF.M08.T" type="xs:double">
        <xs:annotation>
          <xs:documentation>Inland,Schweizer Franken,-3.5 – -3.25,Total Fälligkeit</xs:documentation>
        </xs:annotation>
      </xs:element>
      <xs:element name="I.CHF.M08.ASI" type="xs:double">
        <xs:annotation>
          <xs:documentation>Inland,Schweizer Franken,-3.5 – -3.25,Auf Sicht</xs:documentation>
        </xs:annotation>
      </xs:element>
      <xs:element name="I.CHF.M08.KUE" type="xs:double">
        <xs:annotation>
          <xs:documentation>Inland,Schweizer Franken,-3.5 – -3.25,Kündbar</xs:documentation>
        </xs:annotation>
      </xs:element>
      <xs:element name="I.CHF.M08.RLZ" type="xs:double">
        <xs:annotation>
          <xs:documentation>Inland,Schweizer Franken,-3.5 – -3.25,Mit Restlaufzeit</xs:documentation>
        </xs:annotation>
      </xs:element>
      <xs:element name="I.CHF.M09.T" type="xs:double">
        <xs:annotation>
          <xs:documentation>Inland,Schweizer Franken,-3.25 – -3,Total Fälligkeit</xs:documentation>
        </xs:annotation>
      </xs:element>
      <xs:element name="I.CHF.M09.ASI" type="xs:double">
        <xs:annotation>
          <xs:documentation>Inland,Schweizer Franken,-3.25 – -3,Auf Sicht</xs:documentation>
        </xs:annotation>
      </xs:element>
      <xs:element name="I.CHF.M09.KUE" type="xs:double">
        <xs:annotation>
          <xs:documentation>Inland,Schweizer Franken,-3.25 – -3,Kündbar</xs:documentation>
        </xs:annotation>
      </xs:element>
      <xs:element name="I.CHF.M09.RLZ" type="xs:double">
        <xs:annotation>
          <xs:documentation>Inland,Schweizer Franken,-3.25 – -3,Mit Restlaufzeit</xs:documentation>
        </xs:annotation>
      </xs:element>
      <xs:element name="I.CHF.M10.T" type="xs:double">
        <xs:annotation>
          <xs:documentation>Inland,Schweizer Franken,-3 – -2.75,Total Fälligkeit</xs:documentation>
        </xs:annotation>
      </xs:element>
      <xs:element name="I.CHF.M10.ASI" type="xs:double">
        <xs:annotation>
          <xs:documentation>Inland,Schweizer Franken,-3 – -2.75,Auf Sicht</xs:documentation>
        </xs:annotation>
      </xs:element>
      <xs:element name="I.CHF.M10.KUE" type="xs:double">
        <xs:annotation>
          <xs:documentation>Inland,Schweizer Franken,-3 – -2.75,Kündbar</xs:documentation>
        </xs:annotation>
      </xs:element>
      <xs:element name="I.CHF.M10.RLZ" type="xs:double">
        <xs:annotation>
          <xs:documentation>Inland,Schweizer Franken,-3 – -2.75,Mit Restlaufzeit</xs:documentation>
        </xs:annotation>
      </xs:element>
      <xs:element name="I.CHF.M11.T" type="xs:double">
        <xs:annotation>
          <xs:documentation>Inland,Schweizer Franken,-2.75 – -2.5,Total Fälligkeit</xs:documentation>
        </xs:annotation>
      </xs:element>
      <xs:element name="I.CHF.M11.ASI" type="xs:double">
        <xs:annotation>
          <xs:documentation>Inland,Schweizer Franken,-2.75 – -2.5,Auf Sicht</xs:documentation>
        </xs:annotation>
      </xs:element>
      <xs:element name="I.CHF.M11.KUE" type="xs:double">
        <xs:annotation>
          <xs:documentation>Inland,Schweizer Franken,-2.75 – -2.5,Kündbar</xs:documentation>
        </xs:annotation>
      </xs:element>
      <xs:element name="I.CHF.M11.RLZ" type="xs:double">
        <xs:annotation>
          <xs:documentation>Inland,Schweizer Franken,-2.75 – -2.5,Mit Restlaufzeit</xs:documentation>
        </xs:annotation>
      </xs:element>
      <xs:element name="I.CHF.M12.T" type="xs:double">
        <xs:annotation>
          <xs:documentation>Inland,Schweizer Franken,-2.5 – -2.25,Total Fälligkeit</xs:documentation>
        </xs:annotation>
      </xs:element>
      <xs:element name="I.CHF.M12.ASI" type="xs:double">
        <xs:annotation>
          <xs:documentation>Inland,Schweizer Franken,-2.5 – -2.25,Auf Sicht</xs:documentation>
        </xs:annotation>
      </xs:element>
      <xs:element name="I.CHF.M12.KUE" type="xs:double">
        <xs:annotation>
          <xs:documentation>Inland,Schweizer Franken,-2.5 – -2.25,Kündbar</xs:documentation>
        </xs:annotation>
      </xs:element>
      <xs:element name="I.CHF.M12.RLZ" type="xs:double">
        <xs:annotation>
          <xs:documentation>Inland,Schweizer Franken,-2.5 – -2.25,Mit Restlaufzeit</xs:documentation>
        </xs:annotation>
      </xs:element>
      <xs:element name="I.CHF.M13.T" type="xs:double">
        <xs:annotation>
          <xs:documentation>Inland,Schweizer Franken,-2.25 – -2,Total Fälligkeit</xs:documentation>
        </xs:annotation>
      </xs:element>
      <xs:element name="I.CHF.M13.ASI" type="xs:double">
        <xs:annotation>
          <xs:documentation>Inland,Schweizer Franken,-2.25 – -2,Auf Sicht</xs:documentation>
        </xs:annotation>
      </xs:element>
      <xs:element name="I.CHF.M13.KUE" type="xs:double">
        <xs:annotation>
          <xs:documentation>Inland,Schweizer Franken,-2.25 – -2,Kündbar</xs:documentation>
        </xs:annotation>
      </xs:element>
      <xs:element name="I.CHF.M13.RLZ" type="xs:double">
        <xs:annotation>
          <xs:documentation>Inland,Schweizer Franken,-2.25 – -2,Mit Restlaufzeit</xs:documentation>
        </xs:annotation>
      </xs:element>
      <xs:element name="I.CHF.M14.T" type="xs:double">
        <xs:annotation>
          <xs:documentation>Inland,Schweizer Franken,-2 – -1.75,Total Fälligkeit</xs:documentation>
        </xs:annotation>
      </xs:element>
      <xs:element name="I.CHF.M14.ASI" type="xs:double">
        <xs:annotation>
          <xs:documentation>Inland,Schweizer Franken,-2 – -1.75,Auf Sicht</xs:documentation>
        </xs:annotation>
      </xs:element>
      <xs:element name="I.CHF.M14.KUE" type="xs:double">
        <xs:annotation>
          <xs:documentation>Inland,Schweizer Franken,-2 – -1.75,Kündbar</xs:documentation>
        </xs:annotation>
      </xs:element>
      <xs:element name="I.CHF.M14.RLZ" type="xs:double">
        <xs:annotation>
          <xs:documentation>Inland,Schweizer Franken,-2 – -1.75,Mit Restlaufzeit</xs:documentation>
        </xs:annotation>
      </xs:element>
      <xs:element name="I.CHF.M15.T" type="xs:double">
        <xs:annotation>
          <xs:documentation>Inland,Schweizer Franken,-1.75 – -1.5,Total Fälligkeit</xs:documentation>
        </xs:annotation>
      </xs:element>
      <xs:element name="I.CHF.M15.ASI" type="xs:double">
        <xs:annotation>
          <xs:documentation>Inland,Schweizer Franken,-1.75 – -1.5,Auf Sicht</xs:documentation>
        </xs:annotation>
      </xs:element>
      <xs:element name="I.CHF.M15.KUE" type="xs:double">
        <xs:annotation>
          <xs:documentation>Inland,Schweizer Franken,-1.75 – -1.5,Kündbar</xs:documentation>
        </xs:annotation>
      </xs:element>
      <xs:element name="I.CHF.M15.RLZ" type="xs:double">
        <xs:annotation>
          <xs:documentation>Inland,Schweizer Franken,-1.75 – -1.5,Mit Restlaufzeit</xs:documentation>
        </xs:annotation>
      </xs:element>
      <xs:element name="I.CHF.M16.T" type="xs:double">
        <xs:annotation>
          <xs:documentation>Inland,Schweizer Franken,-1.5 – -1.25,Total Fälligkeit</xs:documentation>
        </xs:annotation>
      </xs:element>
      <xs:element name="I.CHF.M16.ASI" type="xs:double">
        <xs:annotation>
          <xs:documentation>Inland,Schweizer Franken,-1.5 – -1.25,Auf Sicht</xs:documentation>
        </xs:annotation>
      </xs:element>
      <xs:element name="I.CHF.M16.KUE" type="xs:double">
        <xs:annotation>
          <xs:documentation>Inland,Schweizer Franken,-1.5 – -1.25,Kündbar</xs:documentation>
        </xs:annotation>
      </xs:element>
      <xs:element name="I.CHF.M16.RLZ" type="xs:double">
        <xs:annotation>
          <xs:documentation>Inland,Schweizer Franken,-1.5 – -1.25,Mit Restlaufzeit</xs:documentation>
        </xs:annotation>
      </xs:element>
      <xs:element name="I.CHF.M17.T" type="xs:double">
        <xs:annotation>
          <xs:documentation>Inland,Schweizer Franken,-1.25 – -1,Total Fälligkeit</xs:documentation>
        </xs:annotation>
      </xs:element>
      <xs:element name="I.CHF.M17.ASI" type="xs:double">
        <xs:annotation>
          <xs:documentation>Inland,Schweizer Franken,-1.25 – -1,Auf Sicht</xs:documentation>
        </xs:annotation>
      </xs:element>
      <xs:element name="I.CHF.M17.KUE" type="xs:double">
        <xs:annotation>
          <xs:documentation>Inland,Schweizer Franken,-1.25 – -1,Kündbar</xs:documentation>
        </xs:annotation>
      </xs:element>
      <xs:element name="I.CHF.M17.RLZ" type="xs:double">
        <xs:annotation>
          <xs:documentation>Inland,Schweizer Franken,-1.25 – -1,Mit Restlaufzeit</xs:documentation>
        </xs:annotation>
      </xs:element>
      <xs:element name="I.CHF.Z02.T" type="xs:double">
        <xs:annotation>
          <xs:documentation>Inland,Schweizer Franken,-1 – -0.75,Total Fälligkeit</xs:documentation>
        </xs:annotation>
      </xs:element>
      <xs:element name="I.CHF.Z02.ASI" type="xs:double">
        <xs:annotation>
          <xs:documentation>Inland,Schweizer Franken,-1 – -0.75,Auf Sicht</xs:documentation>
        </xs:annotation>
      </xs:element>
      <xs:element name="I.CHF.Z02.KUE" type="xs:double">
        <xs:annotation>
          <xs:documentation>Inland,Schweizer Franken,-1 – -0.75,Kündbar</xs:documentation>
        </xs:annotation>
      </xs:element>
      <xs:element name="I.CHF.Z02.RLZ" type="xs:double">
        <xs:annotation>
          <xs:documentation>Inland,Schweizer Franken,-1 – -0.75,Mit Restlaufzeit</xs:documentation>
        </xs:annotation>
      </xs:element>
      <xs:element name="I.CHF.Z03.T" type="xs:double">
        <xs:annotation>
          <xs:documentation>Inland,Schweizer Franken,-0.75 – -0.5,Total Fälligkeit</xs:documentation>
        </xs:annotation>
      </xs:element>
      <xs:element name="I.CHF.Z03.ASI" type="xs:double">
        <xs:annotation>
          <xs:documentation>Inland,Schweizer Franken,-0.75 – -0.5,Auf Sicht</xs:documentation>
        </xs:annotation>
      </xs:element>
      <xs:element name="I.CHF.Z03.KUE" type="xs:double">
        <xs:annotation>
          <xs:documentation>Inland,Schweizer Franken,-0.75 – -0.5,Kündbar</xs:documentation>
        </xs:annotation>
      </xs:element>
      <xs:element name="I.CHF.Z03.RLZ" type="xs:double">
        <xs:annotation>
          <xs:documentation>Inland,Schweizer Franken,-0.75 – -0.5,Mit Restlaufzeit</xs:documentation>
        </xs:annotation>
      </xs:element>
      <xs:element name="I.CHF.Z04.T" type="xs:double">
        <xs:annotation>
          <xs:documentation>Inland,Schweizer Franken,-0.5 – -0.25,Total Fälligkeit</xs:documentation>
        </xs:annotation>
      </xs:element>
      <xs:element name="I.CHF.Z04.ASI" type="xs:double">
        <xs:annotation>
          <xs:documentation>Inland,Schweizer Franken,-0.5 – -0.25,Auf Sicht</xs:documentation>
        </xs:annotation>
      </xs:element>
      <xs:element name="I.CHF.Z04.KUE" type="xs:double">
        <xs:annotation>
          <xs:documentation>Inland,Schweizer Franken,-0.5 – -0.25,Kündbar</xs:documentation>
        </xs:annotation>
      </xs:element>
      <xs:element name="I.CHF.Z04.RLZ" type="xs:double">
        <xs:annotation>
          <xs:documentation>Inland,Schweizer Franken,-0.5 – -0.25,Mit Restlaufzeit</xs:documentation>
        </xs:annotation>
      </xs:element>
      <xs:element name="I.CHF.Z05.T" type="xs:double">
        <xs:annotation>
          <xs:documentation>Inland,Schweizer Franken,-0.25 – 0,Total Fälligkeit</xs:documentation>
        </xs:annotation>
      </xs:element>
      <xs:element name="I.CHF.Z05.ASI" type="xs:double">
        <xs:annotation>
          <xs:documentation>Inland,Schweizer Franken,-0.25 – 0,Auf Sicht</xs:documentation>
        </xs:annotation>
      </xs:element>
      <xs:element name="I.CHF.Z05.KUE" type="xs:double">
        <xs:annotation>
          <xs:documentation>Inland,Schweizer Franken,-0.25 – 0,Kündbar</xs:documentation>
        </xs:annotation>
      </xs:element>
      <xs:element name="I.CHF.Z05.RLZ" type="xs:double">
        <xs:annotation>
          <xs:documentation>Inland,Schweizer Franken,-0.25 – 0,Mit Restlaufzeit</xs:documentation>
        </xs:annotation>
      </xs:element>
      <xs:element name="I.CHF.Z06.T" type="xs:double">
        <xs:annotation>
          <xs:documentation>Inland,Schweizer Franken,0 – 0.25,Total Fälligkeit</xs:documentation>
        </xs:annotation>
      </xs:element>
      <xs:element name="I.CHF.Z06.ASI" type="xs:double">
        <xs:annotation>
          <xs:documentation>Inland,Schweizer Franken,0 – 0.25,Auf Sicht</xs:documentation>
        </xs:annotation>
      </xs:element>
      <xs:element name="I.CHF.Z06.KUE" type="xs:double">
        <xs:annotation>
          <xs:documentation>Inland,Schweizer Franken,0 – 0.25,Kündbar</xs:documentation>
        </xs:annotation>
      </xs:element>
      <xs:element name="I.CHF.Z06.RLZ" type="xs:double">
        <xs:annotation>
          <xs:documentation>Inland,Schweizer Franken,0 – 0.25,Mit Restlaufzeit</xs:documentation>
        </xs:annotation>
      </xs:element>
      <xs:element name="I.CHF.Z07.T" type="xs:double">
        <xs:annotation>
          <xs:documentation>Inland,Schweizer Franken,0.25 – 0.5,Total Fälligkeit</xs:documentation>
        </xs:annotation>
      </xs:element>
      <xs:element name="I.CHF.Z07.ASI" type="xs:double">
        <xs:annotation>
          <xs:documentation>Inland,Schweizer Franken,0.25 – 0.5,Auf Sicht</xs:documentation>
        </xs:annotation>
      </xs:element>
      <xs:element name="I.CHF.Z07.KUE" type="xs:double">
        <xs:annotation>
          <xs:documentation>Inland,Schweizer Franken,0.25 – 0.5,Kündbar</xs:documentation>
        </xs:annotation>
      </xs:element>
      <xs:element name="I.CHF.Z07.RLZ" type="xs:double">
        <xs:annotation>
          <xs:documentation>Inland,Schweizer Franken,0.25 – 0.5,Mit Restlaufzeit</xs:documentation>
        </xs:annotation>
      </xs:element>
      <xs:element name="I.CHF.Z08.T" type="xs:double">
        <xs:annotation>
          <xs:documentation>Inland,Schweizer Franken,0.5 – 0.75,Total Fälligkeit</xs:documentation>
        </xs:annotation>
      </xs:element>
      <xs:element name="I.CHF.Z08.ASI" type="xs:double">
        <xs:annotation>
          <xs:documentation>Inland,Schweizer Franken,0.5 – 0.75,Auf Sicht</xs:documentation>
        </xs:annotation>
      </xs:element>
      <xs:element name="I.CHF.Z08.KUE" type="xs:double">
        <xs:annotation>
          <xs:documentation>Inland,Schweizer Franken,0.5 – 0.75,Kündbar</xs:documentation>
        </xs:annotation>
      </xs:element>
      <xs:element name="I.CHF.Z08.RLZ" type="xs:double">
        <xs:annotation>
          <xs:documentation>Inland,Schweizer Franken,0.5 – 0.75,Mit Restlaufzeit</xs:documentation>
        </xs:annotation>
      </xs:element>
      <xs:element name="I.CHF.Z09.T" type="xs:double">
        <xs:annotation>
          <xs:documentation>Inland,Schweizer Franken,0.75 – 1,Total Fälligkeit</xs:documentation>
        </xs:annotation>
      </xs:element>
      <xs:element name="I.CHF.Z09.ASI" type="xs:double">
        <xs:annotation>
          <xs:documentation>Inland,Schweizer Franken,0.75 – 1,Auf Sicht</xs:documentation>
        </xs:annotation>
      </xs:element>
      <xs:element name="I.CHF.Z09.KUE" type="xs:double">
        <xs:annotation>
          <xs:documentation>Inland,Schweizer Franken,0.75 – 1,Kündbar</xs:documentation>
        </xs:annotation>
      </xs:element>
      <xs:element name="I.CHF.Z09.RLZ" type="xs:double">
        <xs:annotation>
          <xs:documentation>Inland,Schweizer Franken,0.75 – 1,Mit Restlaufzeit</xs:documentation>
        </xs:annotation>
      </xs:element>
      <xs:element name="I.CHF.Z10.T" type="xs:double">
        <xs:annotation>
          <xs:documentation>Inland,Schweizer Franken,1 – 1.25,Total Fälligkeit</xs:documentation>
        </xs:annotation>
      </xs:element>
      <xs:element name="I.CHF.Z10.ASI" type="xs:double">
        <xs:annotation>
          <xs:documentation>Inland,Schweizer Franken,1 – 1.25,Auf Sicht</xs:documentation>
        </xs:annotation>
      </xs:element>
      <xs:element name="I.CHF.Z10.KUE" type="xs:double">
        <xs:annotation>
          <xs:documentation>Inland,Schweizer Franken,1 – 1.25,Kündbar</xs:documentation>
        </xs:annotation>
      </xs:element>
      <xs:element name="I.CHF.Z10.RLZ" type="xs:double">
        <xs:annotation>
          <xs:documentation>Inland,Schweizer Franken,1 – 1.25,Mit Restlaufzeit</xs:documentation>
        </xs:annotation>
      </xs:element>
      <xs:element name="I.CHF.Z11.T" type="xs:double">
        <xs:annotation>
          <xs:documentation>Inland,Schweizer Franken,1.25 – 1.5,Total Fälligkeit</xs:documentation>
        </xs:annotation>
      </xs:element>
      <xs:element name="I.CHF.Z11.ASI" type="xs:double">
        <xs:annotation>
          <xs:documentation>Inland,Schweizer Franken,1.25 – 1.5,Auf Sicht</xs:documentation>
        </xs:annotation>
      </xs:element>
      <xs:element name="I.CHF.Z11.KUE" type="xs:double">
        <xs:annotation>
          <xs:documentation>Inland,Schweizer Franken,1.25 – 1.5,Kündbar</xs:documentation>
        </xs:annotation>
      </xs:element>
      <xs:element name="I.CHF.Z11.RLZ" type="xs:double">
        <xs:annotation>
          <xs:documentation>Inland,Schweizer Franken,1.25 – 1.5,Mit Restlaufzeit</xs:documentation>
        </xs:annotation>
      </xs:element>
      <xs:element name="I.CHF.Z12.T" type="xs:double">
        <xs:annotation>
          <xs:documentation>Inland,Schweizer Franken,1.5 – 1.75,Total Fälligkeit</xs:documentation>
        </xs:annotation>
      </xs:element>
      <xs:element name="I.CHF.Z12.ASI" type="xs:double">
        <xs:annotation>
          <xs:documentation>Inland,Schweizer Franken,1.5 – 1.75,Auf Sicht</xs:documentation>
        </xs:annotation>
      </xs:element>
      <xs:element name="I.CHF.Z12.KUE" type="xs:double">
        <xs:annotation>
          <xs:documentation>Inland,Schweizer Franken,1.5 – 1.75,Kündbar</xs:documentation>
        </xs:annotation>
      </xs:element>
      <xs:element name="I.CHF.Z12.RLZ" type="xs:double">
        <xs:annotation>
          <xs:documentation>Inland,Schweizer Franken,1.5 – 1.75,Mit Restlaufzeit</xs:documentation>
        </xs:annotation>
      </xs:element>
      <xs:element name="I.CHF.Z13.T" type="xs:double">
        <xs:annotation>
          <xs:documentation>Inland,Schweizer Franken,1.75 – 2,Total Fälligkeit</xs:documentation>
        </xs:annotation>
      </xs:element>
      <xs:element name="I.CHF.Z13.ASI" type="xs:double">
        <xs:annotation>
          <xs:documentation>Inland,Schweizer Franken,1.75 – 2,Auf Sicht</xs:documentation>
        </xs:annotation>
      </xs:element>
      <xs:element name="I.CHF.Z13.KUE" type="xs:double">
        <xs:annotation>
          <xs:documentation>Inland,Schweizer Franken,1.75 – 2,Kündbar</xs:documentation>
        </xs:annotation>
      </xs:element>
      <xs:element name="I.CHF.Z13.RLZ" type="xs:double">
        <xs:annotation>
          <xs:documentation>Inland,Schweizer Franken,1.75 – 2,Mit Restlaufzeit</xs:documentation>
        </xs:annotation>
      </xs:element>
      <xs:element name="I.CHF.Z14.T" type="xs:double">
        <xs:annotation>
          <xs:documentation>Inland,Schweizer Franken,2 – 2.25,Total Fälligkeit</xs:documentation>
        </xs:annotation>
      </xs:element>
      <xs:element name="I.CHF.Z14.ASI" type="xs:double">
        <xs:annotation>
          <xs:documentation>Inland,Schweizer Franken,2 – 2.25,Auf Sicht</xs:documentation>
        </xs:annotation>
      </xs:element>
      <xs:element name="I.CHF.Z14.KUE" type="xs:double">
        <xs:annotation>
          <xs:documentation>Inland,Schweizer Franken,2 – 2.25,Kündbar</xs:documentation>
        </xs:annotation>
      </xs:element>
      <xs:element name="I.CHF.Z14.RLZ" type="xs:double">
        <xs:annotation>
          <xs:documentation>Inland,Schweizer Franken,2 – 2.25,Mit Restlaufzeit</xs:documentation>
        </xs:annotation>
      </xs:element>
      <xs:element name="I.CHF.Z15.T" type="xs:double">
        <xs:annotation>
          <xs:documentation>Inland,Schweizer Franken,2.25 – 2.5,Total Fälligkeit</xs:documentation>
        </xs:annotation>
      </xs:element>
      <xs:element name="I.CHF.Z15.ASI" type="xs:double">
        <xs:annotation>
          <xs:documentation>Inland,Schweizer Franken,2.25 – 2.5,Auf Sicht</xs:documentation>
        </xs:annotation>
      </xs:element>
      <xs:element name="I.CHF.Z15.KUE" type="xs:double">
        <xs:annotation>
          <xs:documentation>Inland,Schweizer Franken,2.25 – 2.5,Kündbar</xs:documentation>
        </xs:annotation>
      </xs:element>
      <xs:element name="I.CHF.Z15.RLZ" type="xs:double">
        <xs:annotation>
          <xs:documentation>Inland,Schweizer Franken,2.25 – 2.5,Mit Restlaufzeit</xs:documentation>
        </xs:annotation>
      </xs:element>
      <xs:element name="I.CHF.Z16.T" type="xs:double">
        <xs:annotation>
          <xs:documentation>Inland,Schweizer Franken,2.5 – 2.75,Total Fälligkeit</xs:documentation>
        </xs:annotation>
      </xs:element>
      <xs:element name="I.CHF.Z16.ASI" type="xs:double">
        <xs:annotation>
          <xs:documentation>Inland,Schweizer Franken,2.5 – 2.75,Auf Sicht</xs:documentation>
        </xs:annotation>
      </xs:element>
      <xs:element name="I.CHF.Z16.KUE" type="xs:double">
        <xs:annotation>
          <xs:documentation>Inland,Schweizer Franken,2.5 – 2.75,Kündbar</xs:documentation>
        </xs:annotation>
      </xs:element>
      <xs:element name="I.CHF.Z16.RLZ" type="xs:double">
        <xs:annotation>
          <xs:documentation>Inland,Schweizer Franken,2.5 – 2.75,Mit Restlaufzeit</xs:documentation>
        </xs:annotation>
      </xs:element>
      <xs:element name="I.CHF.Z17.T" type="xs:double">
        <xs:annotation>
          <xs:documentation>Inland,Schweizer Franken,2.75 – 3,Total Fälligkeit</xs:documentation>
        </xs:annotation>
      </xs:element>
      <xs:element name="I.CHF.Z17.ASI" type="xs:double">
        <xs:annotation>
          <xs:documentation>Inland,Schweizer Franken,2.75 – 3,Auf Sicht</xs:documentation>
        </xs:annotation>
      </xs:element>
      <xs:element name="I.CHF.Z17.KUE" type="xs:double">
        <xs:annotation>
          <xs:documentation>Inland,Schweizer Franken,2.75 – 3,Kündbar</xs:documentation>
        </xs:annotation>
      </xs:element>
      <xs:element name="I.CHF.Z17.RLZ" type="xs:double">
        <xs:annotation>
          <xs:documentation>Inland,Schweizer Franken,2.75 – 3,Mit Restlaufzeit</xs:documentation>
        </xs:annotation>
      </xs:element>
      <xs:element name="I.CHF.Z18.T" type="xs:double">
        <xs:annotation>
          <xs:documentation>Inland,Schweizer Franken,3 – 3.25,Total Fälligkeit</xs:documentation>
        </xs:annotation>
      </xs:element>
      <xs:element name="I.CHF.Z18.ASI" type="xs:double">
        <xs:annotation>
          <xs:documentation>Inland,Schweizer Franken,3 – 3.25,Auf Sicht</xs:documentation>
        </xs:annotation>
      </xs:element>
      <xs:element name="I.CHF.Z18.KUE" type="xs:double">
        <xs:annotation>
          <xs:documentation>Inland,Schweizer Franken,3 – 3.25,Kündbar</xs:documentation>
        </xs:annotation>
      </xs:element>
      <xs:element name="I.CHF.Z18.RLZ" type="xs:double">
        <xs:annotation>
          <xs:documentation>Inland,Schweizer Franken,3 – 3.25,Mit Restlaufzeit</xs:documentation>
        </xs:annotation>
      </xs:element>
      <xs:element name="I.CHF.Z19.T" type="xs:double">
        <xs:annotation>
          <xs:documentation>Inland,Schweizer Franken,3.25 – 3.5,Total Fälligkeit</xs:documentation>
        </xs:annotation>
      </xs:element>
      <xs:element name="I.CHF.Z19.ASI" type="xs:double">
        <xs:annotation>
          <xs:documentation>Inland,Schweizer Franken,3.25 – 3.5,Auf Sicht</xs:documentation>
        </xs:annotation>
      </xs:element>
      <xs:element name="I.CHF.Z19.KUE" type="xs:double">
        <xs:annotation>
          <xs:documentation>Inland,Schweizer Franken,3.25 – 3.5,Kündbar</xs:documentation>
        </xs:annotation>
      </xs:element>
      <xs:element name="I.CHF.Z19.RLZ" type="xs:double">
        <xs:annotation>
          <xs:documentation>Inland,Schweizer Franken,3.25 – 3.5,Mit Restlaufzeit</xs:documentation>
        </xs:annotation>
      </xs:element>
      <xs:element name="I.CHF.Z20.T" type="xs:double">
        <xs:annotation>
          <xs:documentation>Inland,Schweizer Franken,3.5 – 3.75,Total Fälligkeit</xs:documentation>
        </xs:annotation>
      </xs:element>
      <xs:element name="I.CHF.Z20.ASI" type="xs:double">
        <xs:annotation>
          <xs:documentation>Inland,Schweizer Franken,3.5 – 3.75,Auf Sicht</xs:documentation>
        </xs:annotation>
      </xs:element>
      <xs:element name="I.CHF.Z20.KUE" type="xs:double">
        <xs:annotation>
          <xs:documentation>Inland,Schweizer Franken,3.5 – 3.75,Kündbar</xs:documentation>
        </xs:annotation>
      </xs:element>
      <xs:element name="I.CHF.Z20.RLZ" type="xs:double">
        <xs:annotation>
          <xs:documentation>Inland,Schweizer Franken,3.5 – 3.75,Mit Restlaufzeit</xs:documentation>
        </xs:annotation>
      </xs:element>
      <xs:element name="I.CHF.Z21.T" type="xs:double">
        <xs:annotation>
          <xs:documentation>Inland,Schweizer Franken,3.75 – 4,Total Fälligkeit</xs:documentation>
        </xs:annotation>
      </xs:element>
      <xs:element name="I.CHF.Z21.ASI" type="xs:double">
        <xs:annotation>
          <xs:documentation>Inland,Schweizer Franken,3.75 – 4,Auf Sicht</xs:documentation>
        </xs:annotation>
      </xs:element>
      <xs:element name="I.CHF.Z21.KUE" type="xs:double">
        <xs:annotation>
          <xs:documentation>Inland,Schweizer Franken,3.75 – 4,Kündbar</xs:documentation>
        </xs:annotation>
      </xs:element>
      <xs:element name="I.CHF.Z21.RLZ" type="xs:double">
        <xs:annotation>
          <xs:documentation>Inland,Schweizer Franken,3.75 – 4,Mit Restlaufzeit</xs:documentation>
        </xs:annotation>
      </xs:element>
      <xs:element name="I.CHF.Z22.T" type="xs:double">
        <xs:annotation>
          <xs:documentation>Inland,Schweizer Franken,4 – 4.25,Total Fälligkeit</xs:documentation>
        </xs:annotation>
      </xs:element>
      <xs:element name="I.CHF.Z22.ASI" type="xs:double">
        <xs:annotation>
          <xs:documentation>Inland,Schweizer Franken,4 – 4.25,Auf Sicht</xs:documentation>
        </xs:annotation>
      </xs:element>
      <xs:element name="I.CHF.Z22.KUE" type="xs:double">
        <xs:annotation>
          <xs:documentation>Inland,Schweizer Franken,4 – 4.25,Kündbar</xs:documentation>
        </xs:annotation>
      </xs:element>
      <xs:element name="I.CHF.Z22.RLZ" type="xs:double">
        <xs:annotation>
          <xs:documentation>Inland,Schweizer Franken,4 – 4.25,Mit Restlaufzeit</xs:documentation>
        </xs:annotation>
      </xs:element>
      <xs:element name="I.CHF.Z23.T" type="xs:double">
        <xs:annotation>
          <xs:documentation>Inland,Schweizer Franken,4.25 – 4.5,Total Fälligkeit</xs:documentation>
        </xs:annotation>
      </xs:element>
      <xs:element name="I.CHF.Z23.ASI" type="xs:double">
        <xs:annotation>
          <xs:documentation>Inland,Schweizer Franken,4.25 – 4.5,Auf Sicht</xs:documentation>
        </xs:annotation>
      </xs:element>
      <xs:element name="I.CHF.Z23.KUE" type="xs:double">
        <xs:annotation>
          <xs:documentation>Inland,Schweizer Franken,4.25 – 4.5,Kündbar</xs:documentation>
        </xs:annotation>
      </xs:element>
      <xs:element name="I.CHF.Z23.RLZ" type="xs:double">
        <xs:annotation>
          <xs:documentation>Inland,Schweizer Franken,4.25 – 4.5,Mit Restlaufzeit</xs:documentation>
        </xs:annotation>
      </xs:element>
      <xs:element name="I.CHF.Z24.T" type="xs:double">
        <xs:annotation>
          <xs:documentation>Inland,Schweizer Franken,4.5 – 4.75,Total Fälligkeit</xs:documentation>
        </xs:annotation>
      </xs:element>
      <xs:element name="I.CHF.Z24.ASI" type="xs:double">
        <xs:annotation>
          <xs:documentation>Inland,Schweizer Franken,4.5 – 4.75,Auf Sicht</xs:documentation>
        </xs:annotation>
      </xs:element>
      <xs:element name="I.CHF.Z24.KUE" type="xs:double">
        <xs:annotation>
          <xs:documentation>Inland,Schweizer Franken,4.5 – 4.75,Kündbar</xs:documentation>
        </xs:annotation>
      </xs:element>
      <xs:element name="I.CHF.Z24.RLZ" type="xs:double">
        <xs:annotation>
          <xs:documentation>Inland,Schweizer Franken,4.5 – 4.75,Mit Restlaufzeit</xs:documentation>
        </xs:annotation>
      </xs:element>
      <xs:element name="I.CHF.Z25.T" type="xs:double">
        <xs:annotation>
          <xs:documentation>Inland,Schweizer Franken,4.75 – 5,Total Fälligkeit</xs:documentation>
        </xs:annotation>
      </xs:element>
      <xs:element name="I.CHF.Z25.ASI" type="xs:double">
        <xs:annotation>
          <xs:documentation>Inland,Schweizer Franken,4.75 – 5,Auf Sicht</xs:documentation>
        </xs:annotation>
      </xs:element>
      <xs:element name="I.CHF.Z25.KUE" type="xs:double">
        <xs:annotation>
          <xs:documentation>Inland,Schweizer Franken,4.75 – 5,Kündbar</xs:documentation>
        </xs:annotation>
      </xs:element>
      <xs:element name="I.CHF.Z25.RLZ" type="xs:double">
        <xs:annotation>
          <xs:documentation>Inland,Schweizer Franken,4.75 – 5,Mit Restlaufzeit</xs:documentation>
        </xs:annotation>
      </xs:element>
      <xs:element name="I.CHF.Z26.T" type="xs:double">
        <xs:annotation>
          <xs:documentation>Inland,Schweizer Franken,5 – 5.25,Total Fälligkeit</xs:documentation>
        </xs:annotation>
      </xs:element>
      <xs:element name="I.CHF.Z26.ASI" type="xs:double">
        <xs:annotation>
          <xs:documentation>Inland,Schweizer Franken,5 – 5.25,Auf Sicht</xs:documentation>
        </xs:annotation>
      </xs:element>
      <xs:element name="I.CHF.Z26.KUE" type="xs:double">
        <xs:annotation>
          <xs:documentation>Inland,Schweizer Franken,5 – 5.25,Kündbar</xs:documentation>
        </xs:annotation>
      </xs:element>
      <xs:element name="I.CHF.Z26.RLZ" type="xs:double">
        <xs:annotation>
          <xs:documentation>Inland,Schweizer Franken,5 – 5.25,Mit Restlaufzeit</xs:documentation>
        </xs:annotation>
      </xs:element>
      <xs:element name="I.CHF.Z27.T" type="xs:double">
        <xs:annotation>
          <xs:documentation>Inland,Schweizer Franken,5.25 – 5.5,Total Fälligkeit</xs:documentation>
        </xs:annotation>
      </xs:element>
      <xs:element name="I.CHF.Z27.ASI" type="xs:double">
        <xs:annotation>
          <xs:documentation>Inland,Schweizer Franken,5.25 – 5.5,Auf Sicht</xs:documentation>
        </xs:annotation>
      </xs:element>
      <xs:element name="I.CHF.Z27.KUE" type="xs:double">
        <xs:annotation>
          <xs:documentation>Inland,Schweizer Franken,5.25 – 5.5,Kündbar</xs:documentation>
        </xs:annotation>
      </xs:element>
      <xs:element name="I.CHF.Z27.RLZ" type="xs:double">
        <xs:annotation>
          <xs:documentation>Inland,Schweizer Franken,5.25 – 5.5,Mit Restlaufzeit</xs:documentation>
        </xs:annotation>
      </xs:element>
      <xs:element name="I.CHF.Z28.T" type="xs:double">
        <xs:annotation>
          <xs:documentation>Inland,Schweizer Franken,5.5 – 5.75,Total Fälligkeit</xs:documentation>
        </xs:annotation>
      </xs:element>
      <xs:element name="I.CHF.Z28.ASI" type="xs:double">
        <xs:annotation>
          <xs:documentation>Inland,Schweizer Franken,5.5 – 5.75,Auf Sicht</xs:documentation>
        </xs:annotation>
      </xs:element>
      <xs:element name="I.CHF.Z28.KUE" type="xs:double">
        <xs:annotation>
          <xs:documentation>Inland,Schweizer Franken,5.5 – 5.75,Kündbar</xs:documentation>
        </xs:annotation>
      </xs:element>
      <xs:element name="I.CHF.Z28.RLZ" type="xs:double">
        <xs:annotation>
          <xs:documentation>Inland,Schweizer Franken,5.5 – 5.75,Mit Restlaufzeit</xs:documentation>
        </xs:annotation>
      </xs:element>
      <xs:element name="I.CHF.Z29.T" type="xs:double">
        <xs:annotation>
          <xs:documentation>Inland,Schweizer Franken,5.75 – 6,Total Fälligkeit</xs:documentation>
        </xs:annotation>
      </xs:element>
      <xs:element name="I.CHF.Z29.ASI" type="xs:double">
        <xs:annotation>
          <xs:documentation>Inland,Schweizer Franken,5.75 – 6,Auf Sicht</xs:documentation>
        </xs:annotation>
      </xs:element>
      <xs:element name="I.CHF.Z29.KUE" type="xs:double">
        <xs:annotation>
          <xs:documentation>Inland,Schweizer Franken,5.75 – 6,Kündbar</xs:documentation>
        </xs:annotation>
      </xs:element>
      <xs:element name="I.CHF.Z29.RLZ" type="xs:double">
        <xs:annotation>
          <xs:documentation>Inland,Schweizer Franken,5.75 – 6,Mit Restlaufzeit</xs:documentation>
        </xs:annotation>
      </xs:element>
      <xs:element name="I.CHF.Z30.T" type="xs:double">
        <xs:annotation>
          <xs:documentation>Inland,Schweizer Franken,6 – 6.25,Total Fälligkeit</xs:documentation>
        </xs:annotation>
      </xs:element>
      <xs:element name="I.CHF.Z30.ASI" type="xs:double">
        <xs:annotation>
          <xs:documentation>Inland,Schweizer Franken,6 – 6.25,Auf Sicht</xs:documentation>
        </xs:annotation>
      </xs:element>
      <xs:element name="I.CHF.Z30.KUE" type="xs:double">
        <xs:annotation>
          <xs:documentation>Inland,Schweizer Franken,6 – 6.25,Kündbar</xs:documentation>
        </xs:annotation>
      </xs:element>
      <xs:element name="I.CHF.Z30.RLZ" type="xs:double">
        <xs:annotation>
          <xs:documentation>Inland,Schweizer Franken,6 – 6.25,Mit Restlaufzeit</xs:documentation>
        </xs:annotation>
      </xs:element>
      <xs:element name="I.CHF.Z31.T" type="xs:double">
        <xs:annotation>
          <xs:documentation>Inland,Schweizer Franken,6.25 – 6.5,Total Fälligkeit</xs:documentation>
        </xs:annotation>
      </xs:element>
      <xs:element name="I.CHF.Z31.ASI" type="xs:double">
        <xs:annotation>
          <xs:documentation>Inland,Schweizer Franken,6.25 – 6.5,Auf Sicht</xs:documentation>
        </xs:annotation>
      </xs:element>
      <xs:element name="I.CHF.Z31.KUE" type="xs:double">
        <xs:annotation>
          <xs:documentation>Inland,Schweizer Franken,6.25 – 6.5,Kündbar</xs:documentation>
        </xs:annotation>
      </xs:element>
      <xs:element name="I.CHF.Z31.RLZ" type="xs:double">
        <xs:annotation>
          <xs:documentation>Inland,Schweizer Franken,6.25 – 6.5,Mit Restlaufzeit</xs:documentation>
        </xs:annotation>
      </xs:element>
      <xs:element name="I.CHF.Z32.T" type="xs:double">
        <xs:annotation>
          <xs:documentation>Inland,Schweizer Franken,6.5 – 6.75,Total Fälligkeit</xs:documentation>
        </xs:annotation>
      </xs:element>
      <xs:element name="I.CHF.Z32.ASI" type="xs:double">
        <xs:annotation>
          <xs:documentation>Inland,Schweizer Franken,6.5 – 6.75,Auf Sicht</xs:documentation>
        </xs:annotation>
      </xs:element>
      <xs:element name="I.CHF.Z32.KUE" type="xs:double">
        <xs:annotation>
          <xs:documentation>Inland,Schweizer Franken,6.5 – 6.75,Kündbar</xs:documentation>
        </xs:annotation>
      </xs:element>
      <xs:element name="I.CHF.Z32.RLZ" type="xs:double">
        <xs:annotation>
          <xs:documentation>Inland,Schweizer Franken,6.5 – 6.75,Mit Restlaufzeit</xs:documentation>
        </xs:annotation>
      </xs:element>
      <xs:element name="I.CHF.Z33.T" type="xs:double">
        <xs:annotation>
          <xs:documentation>Inland,Schweizer Franken,6.75 – 7,Total Fälligkeit</xs:documentation>
        </xs:annotation>
      </xs:element>
      <xs:element name="I.CHF.Z33.ASI" type="xs:double">
        <xs:annotation>
          <xs:documentation>Inland,Schweizer Franken,6.75 – 7,Auf Sicht</xs:documentation>
        </xs:annotation>
      </xs:element>
      <xs:element name="I.CHF.Z33.KUE" type="xs:double">
        <xs:annotation>
          <xs:documentation>Inland,Schweizer Franken,6.75 – 7,Kündbar</xs:documentation>
        </xs:annotation>
      </xs:element>
      <xs:element name="I.CHF.Z33.RLZ" type="xs:double">
        <xs:annotation>
          <xs:documentation>Inland,Schweizer Franken,6.75 – 7,Mit Restlaufzeit</xs:documentation>
        </xs:annotation>
      </xs:element>
      <xs:element name="I.CHF.Z34.T" type="xs:double">
        <xs:annotation>
          <xs:documentation>Inland,Schweizer Franken,7 – 7.25,Total Fälligkeit</xs:documentation>
        </xs:annotation>
      </xs:element>
      <xs:element name="I.CHF.Z34.ASI" type="xs:double">
        <xs:annotation>
          <xs:documentation>Inland,Schweizer Franken,7 – 7.25,Auf Sicht</xs:documentation>
        </xs:annotation>
      </xs:element>
      <xs:element name="I.CHF.Z34.KUE" type="xs:double">
        <xs:annotation>
          <xs:documentation>Inland,Schweizer Franken,7 – 7.25,Kündbar</xs:documentation>
        </xs:annotation>
      </xs:element>
      <xs:element name="I.CHF.Z34.RLZ" type="xs:double">
        <xs:annotation>
          <xs:documentation>Inland,Schweizer Franken,7 – 7.25,Mit Restlaufzeit</xs:documentation>
        </xs:annotation>
      </xs:element>
      <xs:element name="I.CHF.Z35.T" type="xs:double">
        <xs:annotation>
          <xs:documentation>Inland,Schweizer Franken,7.25 – 7.5,Total Fälligkeit</xs:documentation>
        </xs:annotation>
      </xs:element>
      <xs:element name="I.CHF.Z35.ASI" type="xs:double">
        <xs:annotation>
          <xs:documentation>Inland,Schweizer Franken,7.25 – 7.5,Auf Sicht</xs:documentation>
        </xs:annotation>
      </xs:element>
      <xs:element name="I.CHF.Z35.KUE" type="xs:double">
        <xs:annotation>
          <xs:documentation>Inland,Schweizer Franken,7.25 – 7.5,Kündbar</xs:documentation>
        </xs:annotation>
      </xs:element>
      <xs:element name="I.CHF.Z35.RLZ" type="xs:double">
        <xs:annotation>
          <xs:documentation>Inland,Schweizer Franken,7.25 – 7.5,Mit Restlaufzeit</xs:documentation>
        </xs:annotation>
      </xs:element>
      <xs:element name="I.CHF.Z36.T" type="xs:double">
        <xs:annotation>
          <xs:documentation>Inland,Schweizer Franken,7.5 – 7.75,Total Fälligkeit</xs:documentation>
        </xs:annotation>
      </xs:element>
      <xs:element name="I.CHF.Z36.ASI" type="xs:double">
        <xs:annotation>
          <xs:documentation>Inland,Schweizer Franken,7.5 – 7.75,Auf Sicht</xs:documentation>
        </xs:annotation>
      </xs:element>
      <xs:element name="I.CHF.Z36.KUE" type="xs:double">
        <xs:annotation>
          <xs:documentation>Inland,Schweizer Franken,7.5 – 7.75,Kündbar</xs:documentation>
        </xs:annotation>
      </xs:element>
      <xs:element name="I.CHF.Z36.RLZ" type="xs:double">
        <xs:annotation>
          <xs:documentation>Inland,Schweizer Franken,7.5 – 7.75,Mit Restlaufzeit</xs:documentation>
        </xs:annotation>
      </xs:element>
      <xs:element name="I.CHF.Z37.T" type="xs:double">
        <xs:annotation>
          <xs:documentation>Inland,Schweizer Franken,7.75 – 8,Total Fälligkeit</xs:documentation>
        </xs:annotation>
      </xs:element>
      <xs:element name="I.CHF.Z37.ASI" type="xs:double">
        <xs:annotation>
          <xs:documentation>Inland,Schweizer Franken,7.75 – 8,Auf Sicht</xs:documentation>
        </xs:annotation>
      </xs:element>
      <xs:element name="I.CHF.Z37.KUE" type="xs:double">
        <xs:annotation>
          <xs:documentation>Inland,Schweizer Franken,7.75 – 8,Kündbar</xs:documentation>
        </xs:annotation>
      </xs:element>
      <xs:element name="I.CHF.Z37.RLZ" type="xs:double">
        <xs:annotation>
          <xs:documentation>Inland,Schweizer Franken,7.75 – 8,Mit Restlaufzeit</xs:documentation>
        </xs:annotation>
      </xs:element>
      <xs:element name="I.CHF.Z38.T" type="xs:double">
        <xs:annotation>
          <xs:documentation>Inland,Schweizer Franken,8 – 8.25,Total Fälligkeit</xs:documentation>
        </xs:annotation>
      </xs:element>
      <xs:element name="I.CHF.Z38.ASI" type="xs:double">
        <xs:annotation>
          <xs:documentation>Inland,Schweizer Franken,8 – 8.25,Auf Sicht</xs:documentation>
        </xs:annotation>
      </xs:element>
      <xs:element name="I.CHF.Z38.KUE" type="xs:double">
        <xs:annotation>
          <xs:documentation>Inland,Schweizer Franken,8 – 8.25,Kündbar</xs:documentation>
        </xs:annotation>
      </xs:element>
      <xs:element name="I.CHF.Z38.RLZ" type="xs:double">
        <xs:annotation>
          <xs:documentation>Inland,Schweizer Franken,8 – 8.25,Mit Restlaufzeit</xs:documentation>
        </xs:annotation>
      </xs:element>
      <xs:element name="I.CHF.Z39.T" type="xs:double">
        <xs:annotation>
          <xs:documentation>Inland,Schweizer Franken,8.25 – 8.5,Total Fälligkeit</xs:documentation>
        </xs:annotation>
      </xs:element>
      <xs:element name="I.CHF.Z39.ASI" type="xs:double">
        <xs:annotation>
          <xs:documentation>Inland,Schweizer Franken,8.25 – 8.5,Auf Sicht</xs:documentation>
        </xs:annotation>
      </xs:element>
      <xs:element name="I.CHF.Z39.KUE" type="xs:double">
        <xs:annotation>
          <xs:documentation>Inland,Schweizer Franken,8.25 – 8.5,Kündbar</xs:documentation>
        </xs:annotation>
      </xs:element>
      <xs:element name="I.CHF.Z39.RLZ" type="xs:double">
        <xs:annotation>
          <xs:documentation>Inland,Schweizer Franken,8.25 – 8.5,Mit Restlaufzeit</xs:documentation>
        </xs:annotation>
      </xs:element>
      <xs:element name="I.CHF.Z40.T" type="xs:double">
        <xs:annotation>
          <xs:documentation>Inland,Schweizer Franken,8.5 – 8.75,Total Fälligkeit</xs:documentation>
        </xs:annotation>
      </xs:element>
      <xs:element name="I.CHF.Z40.ASI" type="xs:double">
        <xs:annotation>
          <xs:documentation>Inland,Schweizer Franken,8.5 – 8.75,Auf Sicht</xs:documentation>
        </xs:annotation>
      </xs:element>
      <xs:element name="I.CHF.Z40.KUE" type="xs:double">
        <xs:annotation>
          <xs:documentation>Inland,Schweizer Franken,8.5 – 8.75,Kündbar</xs:documentation>
        </xs:annotation>
      </xs:element>
      <xs:element name="I.CHF.Z40.RLZ" type="xs:double">
        <xs:annotation>
          <xs:documentation>Inland,Schweizer Franken,8.5 – 8.75,Mit Restlaufzeit</xs:documentation>
        </xs:annotation>
      </xs:element>
      <xs:element name="I.CHF.Z41.T" type="xs:double">
        <xs:annotation>
          <xs:documentation>Inland,Schweizer Franken,8.75 – 9,Total Fälligkeit</xs:documentation>
        </xs:annotation>
      </xs:element>
      <xs:element name="I.CHF.Z41.ASI" type="xs:double">
        <xs:annotation>
          <xs:documentation>Inland,Schweizer Franken,8.75 – 9,Auf Sicht</xs:documentation>
        </xs:annotation>
      </xs:element>
      <xs:element name="I.CHF.Z41.KUE" type="xs:double">
        <xs:annotation>
          <xs:documentation>Inland,Schweizer Franken,8.75 – 9,Kündbar</xs:documentation>
        </xs:annotation>
      </xs:element>
      <xs:element name="I.CHF.Z41.RLZ" type="xs:double">
        <xs:annotation>
          <xs:documentation>Inland,Schweizer Franken,8.75 – 9,Mit Restlaufzeit</xs:documentation>
        </xs:annotation>
      </xs:element>
      <xs:element name="I.CHF.Z42.T" type="xs:double">
        <xs:annotation>
          <xs:documentation>Inland,Schweizer Franken,9 – 9.25,Total Fälligkeit</xs:documentation>
        </xs:annotation>
      </xs:element>
      <xs:element name="I.CHF.Z42.ASI" type="xs:double">
        <xs:annotation>
          <xs:documentation>Inland,Schweizer Franken,9 – 9.25,Auf Sicht</xs:documentation>
        </xs:annotation>
      </xs:element>
      <xs:element name="I.CHF.Z42.KUE" type="xs:double">
        <xs:annotation>
          <xs:documentation>Inland,Schweizer Franken,9 – 9.25,Kündbar</xs:documentation>
        </xs:annotation>
      </xs:element>
      <xs:element name="I.CHF.Z42.RLZ" type="xs:double">
        <xs:annotation>
          <xs:documentation>Inland,Schweizer Franken,9 – 9.25,Mit Restlaufzeit</xs:documentation>
        </xs:annotation>
      </xs:element>
      <xs:element name="I.CHF.Z43.T" type="xs:double">
        <xs:annotation>
          <xs:documentation>Inland,Schweizer Franken,9.25 – 9.5,Total Fälligkeit</xs:documentation>
        </xs:annotation>
      </xs:element>
      <xs:element name="I.CHF.Z43.ASI" type="xs:double">
        <xs:annotation>
          <xs:documentation>Inland,Schweizer Franken,9.25 – 9.5,Auf Sicht</xs:documentation>
        </xs:annotation>
      </xs:element>
      <xs:element name="I.CHF.Z43.KUE" type="xs:double">
        <xs:annotation>
          <xs:documentation>Inland,Schweizer Franken,9.25 – 9.5,Kündbar</xs:documentation>
        </xs:annotation>
      </xs:element>
      <xs:element name="I.CHF.Z43.RLZ" type="xs:double">
        <xs:annotation>
          <xs:documentation>Inland,Schweizer Franken,9.25 – 9.5,Mit Restlaufzeit</xs:documentation>
        </xs:annotation>
      </xs:element>
      <xs:element name="I.CHF.Z44.T" type="xs:double">
        <xs:annotation>
          <xs:documentation>Inland,Schweizer Franken,9.5 – 9.75,Total Fälligkeit</xs:documentation>
        </xs:annotation>
      </xs:element>
      <xs:element name="I.CHF.Z44.ASI" type="xs:double">
        <xs:annotation>
          <xs:documentation>Inland,Schweizer Franken,9.5 – 9.75,Auf Sicht</xs:documentation>
        </xs:annotation>
      </xs:element>
      <xs:element name="I.CHF.Z44.KUE" type="xs:double">
        <xs:annotation>
          <xs:documentation>Inland,Schweizer Franken,9.5 – 9.75,Kündbar</xs:documentation>
        </xs:annotation>
      </xs:element>
      <xs:element name="I.CHF.Z44.RLZ" type="xs:double">
        <xs:annotation>
          <xs:documentation>Inland,Schweizer Franken,9.5 – 9.75,Mit Restlaufzeit</xs:documentation>
        </xs:annotation>
      </xs:element>
      <xs:element name="I.CHF.Z45.T" type="xs:double">
        <xs:annotation>
          <xs:documentation>Inland,Schweizer Franken,9.75 – 10,Total Fälligkeit</xs:documentation>
        </xs:annotation>
      </xs:element>
      <xs:element name="I.CHF.Z45.ASI" type="xs:double">
        <xs:annotation>
          <xs:documentation>Inland,Schweizer Franken,9.75 – 10,Auf Sicht</xs:documentation>
        </xs:annotation>
      </xs:element>
      <xs:element name="I.CHF.Z45.KUE" type="xs:double">
        <xs:annotation>
          <xs:documentation>Inland,Schweizer Franken,9.75 – 10,Kündbar</xs:documentation>
        </xs:annotation>
      </xs:element>
      <xs:element name="I.CHF.Z45.RLZ" type="xs:double">
        <xs:annotation>
          <xs:documentation>Inland,Schweizer Franken,9.75 – 10,Mit Restlaufzeit</xs:documentation>
        </xs:annotation>
      </xs:element>
      <xs:element name="I.CHF.Z46.T" type="xs:double">
        <xs:annotation>
          <xs:documentation>Inland,Schweizer Franken,10 – 10.25,Total Fälligkeit</xs:documentation>
        </xs:annotation>
      </xs:element>
      <xs:element name="I.CHF.Z46.ASI" type="xs:double">
        <xs:annotation>
          <xs:documentation>Inland,Schweizer Franken,10 – 10.25,Auf Sicht</xs:documentation>
        </xs:annotation>
      </xs:element>
      <xs:element name="I.CHF.Z46.KUE" type="xs:double">
        <xs:annotation>
          <xs:documentation>Inland,Schweizer Franken,10 – 10.25,Kündbar</xs:documentation>
        </xs:annotation>
      </xs:element>
      <xs:element name="I.CHF.Z46.RLZ" type="xs:double">
        <xs:annotation>
          <xs:documentation>Inland,Schweizer Franken,10 – 10.25,Mit Restlaufzeit</xs:documentation>
        </xs:annotation>
      </xs:element>
      <xs:element name="I.CHF.Z47.T" type="xs:double">
        <xs:annotation>
          <xs:documentation>Inland,Schweizer Franken,10.25 – 10.5,Total Fälligkeit</xs:documentation>
        </xs:annotation>
      </xs:element>
      <xs:element name="I.CHF.Z47.ASI" type="xs:double">
        <xs:annotation>
          <xs:documentation>Inland,Schweizer Franken,10.25 – 10.5,Auf Sicht</xs:documentation>
        </xs:annotation>
      </xs:element>
      <xs:element name="I.CHF.Z47.KUE" type="xs:double">
        <xs:annotation>
          <xs:documentation>Inland,Schweizer Franken,10.25 – 10.5,Kündbar</xs:documentation>
        </xs:annotation>
      </xs:element>
      <xs:element name="I.CHF.Z47.RLZ" type="xs:double">
        <xs:annotation>
          <xs:documentation>Inland,Schweizer Franken,10.25 – 10.5,Mit Restlaufzeit</xs:documentation>
        </xs:annotation>
      </xs:element>
      <xs:element name="I.CHF.Z48.T" type="xs:double">
        <xs:annotation>
          <xs:documentation>Inland,Schweizer Franken,10.5 – 10.75,Total Fälligkeit</xs:documentation>
        </xs:annotation>
      </xs:element>
      <xs:element name="I.CHF.Z48.ASI" type="xs:double">
        <xs:annotation>
          <xs:documentation>Inland,Schweizer Franken,10.5 – 10.75,Auf Sicht</xs:documentation>
        </xs:annotation>
      </xs:element>
      <xs:element name="I.CHF.Z48.KUE" type="xs:double">
        <xs:annotation>
          <xs:documentation>Inland,Schweizer Franken,10.5 – 10.75,Kündbar</xs:documentation>
        </xs:annotation>
      </xs:element>
      <xs:element name="I.CHF.Z48.RLZ" type="xs:double">
        <xs:annotation>
          <xs:documentation>Inland,Schweizer Franken,10.5 – 10.75,Mit Restlaufzeit</xs:documentation>
        </xs:annotation>
      </xs:element>
      <xs:element name="I.CHF.Z49.T" type="xs:double">
        <xs:annotation>
          <xs:documentation>Inland,Schweizer Franken,10.75 – 11,Total Fälligkeit</xs:documentation>
        </xs:annotation>
      </xs:element>
      <xs:element name="I.CHF.Z49.ASI" type="xs:double">
        <xs:annotation>
          <xs:documentation>Inland,Schweizer Franken,10.75 – 11,Auf Sicht</xs:documentation>
        </xs:annotation>
      </xs:element>
      <xs:element name="I.CHF.Z49.KUE" type="xs:double">
        <xs:annotation>
          <xs:documentation>Inland,Schweizer Franken,10.75 – 11,Kündbar</xs:documentation>
        </xs:annotation>
      </xs:element>
      <xs:element name="I.CHF.Z49.RLZ" type="xs:double">
        <xs:annotation>
          <xs:documentation>Inland,Schweizer Franken,10.75 – 11,Mit Restlaufzeit</xs:documentation>
        </xs:annotation>
      </xs:element>
      <xs:element name="I.CHF.Z50.T" type="xs:double">
        <xs:annotation>
          <xs:documentation>Inland,Schweizer Franken,11 – 11.25,Total Fälligkeit</xs:documentation>
        </xs:annotation>
      </xs:element>
      <xs:element name="I.CHF.Z50.ASI" type="xs:double">
        <xs:annotation>
          <xs:documentation>Inland,Schweizer Franken,11 – 11.25,Auf Sicht</xs:documentation>
        </xs:annotation>
      </xs:element>
      <xs:element name="I.CHF.Z50.KUE" type="xs:double">
        <xs:annotation>
          <xs:documentation>Inland,Schweizer Franken,11 – 11.25,Kündbar</xs:documentation>
        </xs:annotation>
      </xs:element>
      <xs:element name="I.CHF.Z50.RLZ" type="xs:double">
        <xs:annotation>
          <xs:documentation>Inland,Schweizer Franken,11 – 11.25,Mit Restlaufzeit</xs:documentation>
        </xs:annotation>
      </xs:element>
      <xs:element name="I.CHF.Z51.T" type="xs:double">
        <xs:annotation>
          <xs:documentation>Inland,Schweizer Franken,11.25 – 11.5,Total Fälligkeit</xs:documentation>
        </xs:annotation>
      </xs:element>
      <xs:element name="I.CHF.Z51.ASI" type="xs:double">
        <xs:annotation>
          <xs:documentation>Inland,Schweizer Franken,11.25 – 11.5,Auf Sicht</xs:documentation>
        </xs:annotation>
      </xs:element>
      <xs:element name="I.CHF.Z51.KUE" type="xs:double">
        <xs:annotation>
          <xs:documentation>Inland,Schweizer Franken,11.25 – 11.5,Kündbar</xs:documentation>
        </xs:annotation>
      </xs:element>
      <xs:element name="I.CHF.Z51.RLZ" type="xs:double">
        <xs:annotation>
          <xs:documentation>Inland,Schweizer Franken,11.25 – 11.5,Mit Restlaufzeit</xs:documentation>
        </xs:annotation>
      </xs:element>
      <xs:element name="I.CHF.Z52.T" type="xs:double">
        <xs:annotation>
          <xs:documentation>Inland,Schweizer Franken,11.5 – 11.75,Total Fälligkeit</xs:documentation>
        </xs:annotation>
      </xs:element>
      <xs:element name="I.CHF.Z52.ASI" type="xs:double">
        <xs:annotation>
          <xs:documentation>Inland,Schweizer Franken,11.5 – 11.75,Auf Sicht</xs:documentation>
        </xs:annotation>
      </xs:element>
      <xs:element name="I.CHF.Z52.KUE" type="xs:double">
        <xs:annotation>
          <xs:documentation>Inland,Schweizer Franken,11.5 – 11.75,Kündbar</xs:documentation>
        </xs:annotation>
      </xs:element>
      <xs:element name="I.CHF.Z52.RLZ" type="xs:double">
        <xs:annotation>
          <xs:documentation>Inland,Schweizer Franken,11.5 – 11.75,Mit Restlaufzeit</xs:documentation>
        </xs:annotation>
      </xs:element>
      <xs:element name="I.CHF.Z53.T" type="xs:double">
        <xs:annotation>
          <xs:documentation>Inland,Schweizer Franken,11.75 – 12,Total Fälligkeit</xs:documentation>
        </xs:annotation>
      </xs:element>
      <xs:element name="I.CHF.Z53.ASI" type="xs:double">
        <xs:annotation>
          <xs:documentation>Inland,Schweizer Franken,11.75 – 12,Auf Sicht</xs:documentation>
        </xs:annotation>
      </xs:element>
      <xs:element name="I.CHF.Z53.KUE" type="xs:double">
        <xs:annotation>
          <xs:documentation>Inland,Schweizer Franken,11.75 – 12,Kündbar</xs:documentation>
        </xs:annotation>
      </xs:element>
      <xs:element name="I.CHF.Z53.RLZ" type="xs:double">
        <xs:annotation>
          <xs:documentation>Inland,Schweizer Franken,11.75 – 12,Mit Restlaufzeit</xs:documentation>
        </xs:annotation>
      </xs:element>
      <xs:element name="I.CHF.Z54.T" type="xs:double">
        <xs:annotation>
          <xs:documentation>Inland,Schweizer Franken,12 – 12.25,Total Fälligkeit</xs:documentation>
        </xs:annotation>
      </xs:element>
      <xs:element name="I.CHF.Z54.ASI" type="xs:double">
        <xs:annotation>
          <xs:documentation>Inland,Schweizer Franken,12 – 12.25,Auf Sicht</xs:documentation>
        </xs:annotation>
      </xs:element>
      <xs:element name="I.CHF.Z54.KUE" type="xs:double">
        <xs:annotation>
          <xs:documentation>Inland,Schweizer Franken,12 – 12.25,Kündbar</xs:documentation>
        </xs:annotation>
      </xs:element>
      <xs:element name="I.CHF.Z54.RLZ" type="xs:double">
        <xs:annotation>
          <xs:documentation>Inland,Schweizer Franken,12 – 12.25,Mit Restlaufzeit</xs:documentation>
        </xs:annotation>
      </xs:element>
      <xs:element name="I.CHF.Z55.T" type="xs:double">
        <xs:annotation>
          <xs:documentation>Inland,Schweizer Franken,12.25 – 12.5,Total Fälligkeit</xs:documentation>
        </xs:annotation>
      </xs:element>
      <xs:element name="I.CHF.Z55.ASI" type="xs:double">
        <xs:annotation>
          <xs:documentation>Inland,Schweizer Franken,12.25 – 12.5,Auf Sicht</xs:documentation>
        </xs:annotation>
      </xs:element>
      <xs:element name="I.CHF.Z55.KUE" type="xs:double">
        <xs:annotation>
          <xs:documentation>Inland,Schweizer Franken,12.25 – 12.5,Kündbar</xs:documentation>
        </xs:annotation>
      </xs:element>
      <xs:element name="I.CHF.Z55.RLZ" type="xs:double">
        <xs:annotation>
          <xs:documentation>Inland,Schweizer Franken,12.25 – 12.5,Mit Restlaufzeit</xs:documentation>
        </xs:annotation>
      </xs:element>
      <xs:element name="I.CHF.Z56.T" type="xs:double">
        <xs:annotation>
          <xs:documentation>Inland,Schweizer Franken,12.5 – 12.75,Total Fälligkeit</xs:documentation>
        </xs:annotation>
      </xs:element>
      <xs:element name="I.CHF.Z56.ASI" type="xs:double">
        <xs:annotation>
          <xs:documentation>Inland,Schweizer Franken,12.5 – 12.75,Auf Sicht</xs:documentation>
        </xs:annotation>
      </xs:element>
      <xs:element name="I.CHF.Z56.KUE" type="xs:double">
        <xs:annotation>
          <xs:documentation>Inland,Schweizer Franken,12.5 – 12.75,Kündbar</xs:documentation>
        </xs:annotation>
      </xs:element>
      <xs:element name="I.CHF.Z56.RLZ" type="xs:double">
        <xs:annotation>
          <xs:documentation>Inland,Schweizer Franken,12.5 – 12.75,Mit Restlaufzeit</xs:documentation>
        </xs:annotation>
      </xs:element>
      <xs:element name="I.CHF.Z57.T" type="xs:double">
        <xs:annotation>
          <xs:documentation>Inland,Schweizer Franken,12.75 – 13,Total Fälligkeit</xs:documentation>
        </xs:annotation>
      </xs:element>
      <xs:element name="I.CHF.Z57.ASI" type="xs:double">
        <xs:annotation>
          <xs:documentation>Inland,Schweizer Franken,12.75 – 13,Auf Sicht</xs:documentation>
        </xs:annotation>
      </xs:element>
      <xs:element name="I.CHF.Z57.KUE" type="xs:double">
        <xs:annotation>
          <xs:documentation>Inland,Schweizer Franken,12.75 – 13,Kündbar</xs:documentation>
        </xs:annotation>
      </xs:element>
      <xs:element name="I.CHF.Z57.RLZ" type="xs:double">
        <xs:annotation>
          <xs:documentation>Inland,Schweizer Franken,12.75 – 13,Mit Restlaufzeit</xs:documentation>
        </xs:annotation>
      </xs:element>
      <xs:element name="I.CHF.Z58.T" type="xs:double">
        <xs:annotation>
          <xs:documentation>Inland,Schweizer Franken,13 – 13.25,Total Fälligkeit</xs:documentation>
        </xs:annotation>
      </xs:element>
      <xs:element name="I.CHF.Z58.ASI" type="xs:double">
        <xs:annotation>
          <xs:documentation>Inland,Schweizer Franken,13 – 13.25,Auf Sicht</xs:documentation>
        </xs:annotation>
      </xs:element>
      <xs:element name="I.CHF.Z58.KUE" type="xs:double">
        <xs:annotation>
          <xs:documentation>Inland,Schweizer Franken,13 – 13.25,Kündbar</xs:documentation>
        </xs:annotation>
      </xs:element>
      <xs:element name="I.CHF.Z58.RLZ" type="xs:double">
        <xs:annotation>
          <xs:documentation>Inland,Schweizer Franken,13 – 13.25,Mit Restlaufzeit</xs:documentation>
        </xs:annotation>
      </xs:element>
      <xs:element name="I.CHF.Z59.T" type="xs:double">
        <xs:annotation>
          <xs:documentation>Inland,Schweizer Franken,13.25 – 13.5,Total Fälligkeit</xs:documentation>
        </xs:annotation>
      </xs:element>
      <xs:element name="I.CHF.Z59.ASI" type="xs:double">
        <xs:annotation>
          <xs:documentation>Inland,Schweizer Franken,13.25 – 13.5,Auf Sicht</xs:documentation>
        </xs:annotation>
      </xs:element>
      <xs:element name="I.CHF.Z59.KUE" type="xs:double">
        <xs:annotation>
          <xs:documentation>Inland,Schweizer Franken,13.25 – 13.5,Kündbar</xs:documentation>
        </xs:annotation>
      </xs:element>
      <xs:element name="I.CHF.Z59.RLZ" type="xs:double">
        <xs:annotation>
          <xs:documentation>Inland,Schweizer Franken,13.25 – 13.5,Mit Restlaufzeit</xs:documentation>
        </xs:annotation>
      </xs:element>
      <xs:element name="I.CHF.Z60.T" type="xs:double">
        <xs:annotation>
          <xs:documentation>Inland,Schweizer Franken,13.5 – 13.75,Total Fälligkeit</xs:documentation>
        </xs:annotation>
      </xs:element>
      <xs:element name="I.CHF.Z60.ASI" type="xs:double">
        <xs:annotation>
          <xs:documentation>Inland,Schweizer Franken,13.5 – 13.75,Auf Sicht</xs:documentation>
        </xs:annotation>
      </xs:element>
      <xs:element name="I.CHF.Z60.KUE" type="xs:double">
        <xs:annotation>
          <xs:documentation>Inland,Schweizer Franken,13.5 – 13.75,Kündbar</xs:documentation>
        </xs:annotation>
      </xs:element>
      <xs:element name="I.CHF.Z60.RLZ" type="xs:double">
        <xs:annotation>
          <xs:documentation>Inland,Schweizer Franken,13.5 – 13.75,Mit Restlaufzeit</xs:documentation>
        </xs:annotation>
      </xs:element>
      <xs:element name="I.CHF.Z61.T" type="xs:double">
        <xs:annotation>
          <xs:documentation>Inland,Schweizer Franken,13.75 – 14,Total Fälligkeit</xs:documentation>
        </xs:annotation>
      </xs:element>
      <xs:element name="I.CHF.Z61.ASI" type="xs:double">
        <xs:annotation>
          <xs:documentation>Inland,Schweizer Franken,13.75 – 14,Auf Sicht</xs:documentation>
        </xs:annotation>
      </xs:element>
      <xs:element name="I.CHF.Z61.KUE" type="xs:double">
        <xs:annotation>
          <xs:documentation>Inland,Schweizer Franken,13.75 – 14,Kündbar</xs:documentation>
        </xs:annotation>
      </xs:element>
      <xs:element name="I.CHF.Z61.RLZ" type="xs:double">
        <xs:annotation>
          <xs:documentation>Inland,Schweizer Franken,13.75 – 14,Mit Restlaufzeit</xs:documentation>
        </xs:annotation>
      </xs:element>
      <xs:element name="I.CHF.Z62.T" type="xs:double">
        <xs:annotation>
          <xs:documentation>Inland,Schweizer Franken,14 – 14.25,Total Fälligkeit</xs:documentation>
        </xs:annotation>
      </xs:element>
      <xs:element name="I.CHF.Z62.ASI" type="xs:double">
        <xs:annotation>
          <xs:documentation>Inland,Schweizer Franken,14 – 14.25,Auf Sicht</xs:documentation>
        </xs:annotation>
      </xs:element>
      <xs:element name="I.CHF.Z62.KUE" type="xs:double">
        <xs:annotation>
          <xs:documentation>Inland,Schweizer Franken,14 – 14.25,Kündbar</xs:documentation>
        </xs:annotation>
      </xs:element>
      <xs:element name="I.CHF.Z62.RLZ" type="xs:double">
        <xs:annotation>
          <xs:documentation>Inland,Schweizer Franken,14 – 14.25,Mit Restlaufzeit</xs:documentation>
        </xs:annotation>
      </xs:element>
      <xs:element name="I.CHF.Z63.T" type="xs:double">
        <xs:annotation>
          <xs:documentation>Inland,Schweizer Franken,14.25 – 14.5,Total Fälligkeit</xs:documentation>
        </xs:annotation>
      </xs:element>
      <xs:element name="I.CHF.Z63.ASI" type="xs:double">
        <xs:annotation>
          <xs:documentation>Inland,Schweizer Franken,14.25 – 14.5,Auf Sicht</xs:documentation>
        </xs:annotation>
      </xs:element>
      <xs:element name="I.CHF.Z63.KUE" type="xs:double">
        <xs:annotation>
          <xs:documentation>Inland,Schweizer Franken,14.25 – 14.5,Kündbar</xs:documentation>
        </xs:annotation>
      </xs:element>
      <xs:element name="I.CHF.Z63.RLZ" type="xs:double">
        <xs:annotation>
          <xs:documentation>Inland,Schweizer Franken,14.25 – 14.5,Mit Restlaufzeit</xs:documentation>
        </xs:annotation>
      </xs:element>
      <xs:element name="I.CHF.Z64.T" type="xs:double">
        <xs:annotation>
          <xs:documentation>Inland,Schweizer Franken,14.5 – 14.75,Total Fälligkeit</xs:documentation>
        </xs:annotation>
      </xs:element>
      <xs:element name="I.CHF.Z64.ASI" type="xs:double">
        <xs:annotation>
          <xs:documentation>Inland,Schweizer Franken,14.5 – 14.75,Auf Sicht</xs:documentation>
        </xs:annotation>
      </xs:element>
      <xs:element name="I.CHF.Z64.KUE" type="xs:double">
        <xs:annotation>
          <xs:documentation>Inland,Schweizer Franken,14.5 – 14.75,Kündbar</xs:documentation>
        </xs:annotation>
      </xs:element>
      <xs:element name="I.CHF.Z64.RLZ" type="xs:double">
        <xs:annotation>
          <xs:documentation>Inland,Schweizer Franken,14.5 – 14.75,Mit Restlaufzeit</xs:documentation>
        </xs:annotation>
      </xs:element>
      <xs:element name="I.CHF.Z65.T" type="xs:double">
        <xs:annotation>
          <xs:documentation>Inland,Schweizer Franken,14.75 – 15,Total Fälligkeit</xs:documentation>
        </xs:annotation>
      </xs:element>
      <xs:element name="I.CHF.Z65.ASI" type="xs:double">
        <xs:annotation>
          <xs:documentation>Inland,Schweizer Franken,14.75 – 15,Auf Sicht</xs:documentation>
        </xs:annotation>
      </xs:element>
      <xs:element name="I.CHF.Z65.KUE" type="xs:double">
        <xs:annotation>
          <xs:documentation>Inland,Schweizer Franken,14.75 – 15,Kündbar</xs:documentation>
        </xs:annotation>
      </xs:element>
      <xs:element name="I.CHF.Z65.RLZ" type="xs:double">
        <xs:annotation>
          <xs:documentation>Inland,Schweizer Franken,14.75 – 15,Mit Restlaufzeit</xs:documentation>
        </xs:annotation>
      </xs:element>
      <xs:element name="I.CHF.Z66.T" type="xs:double">
        <xs:annotation>
          <xs:documentation>Inland,Schweizer Franken,15 und mehr,Total Fälligkeit</xs:documentation>
        </xs:annotation>
      </xs:element>
      <xs:element name="I.CHF.Z66.ASI" type="xs:double">
        <xs:annotation>
          <xs:documentation>Inland,Schweizer Franken,15 und mehr,Auf Sicht</xs:documentation>
        </xs:annotation>
      </xs:element>
      <xs:element name="I.CHF.Z66.KUE" type="xs:double">
        <xs:annotation>
          <xs:documentation>Inland,Schweizer Franken,15 und mehr,Kündbar</xs:documentation>
        </xs:annotation>
      </xs:element>
      <xs:element name="I.CHF.Z66.RLZ" type="xs:double">
        <xs:annotation>
          <xs:documentation>Inland,Schweizer Franken,15 und mehr,Mit Restlaufzeit</xs:documentation>
        </xs:annotation>
      </xs:element>
      <xs:element name="I.CHF.T" type="xs:double">
        <xs:annotation>
          <xs:documentation>Inland,Schweizer Franken,Total Zinsband</xs:documentation>
        </xs:annotation>
      </xs:element>
      <xs:element name="I.CHF.M01" type="xs:double">
        <xs:annotation>
          <xs:documentation>Inland,Schweizer Franken,&lt; -5</xs:documentation>
        </xs:annotation>
      </xs:element>
      <xs:element name="I.CHF.M02" type="xs:double">
        <xs:annotation>
          <xs:documentation>Inland,Schweizer Franken,-5 – -4.75</xs:documentation>
        </xs:annotation>
      </xs:element>
      <xs:element name="I.CHF.M03" type="xs:double">
        <xs:annotation>
          <xs:documentation>Inland,Schweizer Franken,-4.75 – -4.5</xs:documentation>
        </xs:annotation>
      </xs:element>
      <xs:element name="I.CHF.M04" type="xs:double">
        <xs:annotation>
          <xs:documentation>Inland,Schweizer Franken,-4.5 – -4.25</xs:documentation>
        </xs:annotation>
      </xs:element>
      <xs:element name="I.CHF.M05" type="xs:double">
        <xs:annotation>
          <xs:documentation>Inland,Schweizer Franken,-4.25 – -4</xs:documentation>
        </xs:annotation>
      </xs:element>
      <xs:element name="I.CHF.M06" type="xs:double">
        <xs:annotation>
          <xs:documentation>Inland,Schweizer Franken,-4 – -3.75</xs:documentation>
        </xs:annotation>
      </xs:element>
      <xs:element name="I.CHF.M07" type="xs:double">
        <xs:annotation>
          <xs:documentation>Inland,Schweizer Franken,-3.75 – -3.5</xs:documentation>
        </xs:annotation>
      </xs:element>
      <xs:element name="I.CHF.M08" type="xs:double">
        <xs:annotation>
          <xs:documentation>Inland,Schweizer Franken,-3.5 – -3.25</xs:documentation>
        </xs:annotation>
      </xs:element>
      <xs:element name="I.CHF.M09" type="xs:double">
        <xs:annotation>
          <xs:documentation>Inland,Schweizer Franken,-3.25 – -3</xs:documentation>
        </xs:annotation>
      </xs:element>
      <xs:element name="I.CHF.M10" type="xs:double">
        <xs:annotation>
          <xs:documentation>Inland,Schweizer Franken,-3 – -2.75</xs:documentation>
        </xs:annotation>
      </xs:element>
      <xs:element name="I.CHF.M11" type="xs:double">
        <xs:annotation>
          <xs:documentation>Inland,Schweizer Franken,-2.75 – -2.5</xs:documentation>
        </xs:annotation>
      </xs:element>
      <xs:element name="I.CHF.M12" type="xs:double">
        <xs:annotation>
          <xs:documentation>Inland,Schweizer Franken,-2.5 – -2.25</xs:documentation>
        </xs:annotation>
      </xs:element>
      <xs:element name="I.CHF.M13" type="xs:double">
        <xs:annotation>
          <xs:documentation>Inland,Schweizer Franken,-2.25 – -2</xs:documentation>
        </xs:annotation>
      </xs:element>
      <xs:element name="I.CHF.M14" type="xs:double">
        <xs:annotation>
          <xs:documentation>Inland,Schweizer Franken,-2 – -1.75</xs:documentation>
        </xs:annotation>
      </xs:element>
      <xs:element name="I.CHF.M15" type="xs:double">
        <xs:annotation>
          <xs:documentation>Inland,Schweizer Franken,-1.75 – -1.5</xs:documentation>
        </xs:annotation>
      </xs:element>
      <xs:element name="I.CHF.M16" type="xs:double">
        <xs:annotation>
          <xs:documentation>Inland,Schweizer Franken,-1.5 – -1.25</xs:documentation>
        </xs:annotation>
      </xs:element>
      <xs:element name="I.CHF.M17" type="xs:double">
        <xs:annotation>
          <xs:documentation>Inland,Schweizer Franken,-1.25 – -1</xs:documentation>
        </xs:annotation>
      </xs:element>
      <xs:element name="I.CHF.Z02" type="xs:double">
        <xs:annotation>
          <xs:documentation>Inland,Schweizer Franken,-1 – -0.75</xs:documentation>
        </xs:annotation>
      </xs:element>
      <xs:element name="I.CHF.Z03" type="xs:double">
        <xs:annotation>
          <xs:documentation>Inland,Schweizer Franken,-0.75 – -0.5</xs:documentation>
        </xs:annotation>
      </xs:element>
      <xs:element name="I.CHF.Z04" type="xs:double">
        <xs:annotation>
          <xs:documentation>Inland,Schweizer Franken,-0.5 – -0.25</xs:documentation>
        </xs:annotation>
      </xs:element>
      <xs:element name="I.CHF.Z05" type="xs:double">
        <xs:annotation>
          <xs:documentation>Inland,Schweizer Franken,-0.25 – 0</xs:documentation>
        </xs:annotation>
      </xs:element>
      <xs:element name="I.CHF.Z06" type="xs:double">
        <xs:annotation>
          <xs:documentation>Inland,Schweizer Franken,0 – 0.25</xs:documentation>
        </xs:annotation>
      </xs:element>
      <xs:element name="I.CHF.Z07" type="xs:double">
        <xs:annotation>
          <xs:documentation>Inland,Schweizer Franken,0.25 – 0.5</xs:documentation>
        </xs:annotation>
      </xs:element>
      <xs:element name="I.CHF.Z08" type="xs:double">
        <xs:annotation>
          <xs:documentation>Inland,Schweizer Franken,0.5 – 0.75</xs:documentation>
        </xs:annotation>
      </xs:element>
      <xs:element name="I.CHF.Z09" type="xs:double">
        <xs:annotation>
          <xs:documentation>Inland,Schweizer Franken,0.75 – 1</xs:documentation>
        </xs:annotation>
      </xs:element>
      <xs:element name="I.CHF.Z10" type="xs:double">
        <xs:annotation>
          <xs:documentation>Inland,Schweizer Franken,1 – 1.25</xs:documentation>
        </xs:annotation>
      </xs:element>
      <xs:element name="I.CHF.Z11" type="xs:double">
        <xs:annotation>
          <xs:documentation>Inland,Schweizer Franken,1.25 – 1.5</xs:documentation>
        </xs:annotation>
      </xs:element>
      <xs:element name="I.CHF.Z12" type="xs:double">
        <xs:annotation>
          <xs:documentation>Inland,Schweizer Franken,1.5 – 1.75</xs:documentation>
        </xs:annotation>
      </xs:element>
      <xs:element name="I.CHF.Z13" type="xs:double">
        <xs:annotation>
          <xs:documentation>Inland,Schweizer Franken,1.75 – 2</xs:documentation>
        </xs:annotation>
      </xs:element>
      <xs:element name="I.CHF.Z14" type="xs:double">
        <xs:annotation>
          <xs:documentation>Inland,Schweizer Franken,2 – 2.25</xs:documentation>
        </xs:annotation>
      </xs:element>
      <xs:element name="I.CHF.Z15" type="xs:double">
        <xs:annotation>
          <xs:documentation>Inland,Schweizer Franken,2.25 – 2.5</xs:documentation>
        </xs:annotation>
      </xs:element>
      <xs:element name="I.CHF.Z16" type="xs:double">
        <xs:annotation>
          <xs:documentation>Inland,Schweizer Franken,2.5 – 2.75</xs:documentation>
        </xs:annotation>
      </xs:element>
      <xs:element name="I.CHF.Z17" type="xs:double">
        <xs:annotation>
          <xs:documentation>Inland,Schweizer Franken,2.75 – 3</xs:documentation>
        </xs:annotation>
      </xs:element>
      <xs:element name="I.CHF.Z18" type="xs:double">
        <xs:annotation>
          <xs:documentation>Inland,Schweizer Franken,3 – 3.25</xs:documentation>
        </xs:annotation>
      </xs:element>
      <xs:element name="I.CHF.Z19" type="xs:double">
        <xs:annotation>
          <xs:documentation>Inland,Schweizer Franken,3.25 – 3.5</xs:documentation>
        </xs:annotation>
      </xs:element>
      <xs:element name="I.CHF.Z20" type="xs:double">
        <xs:annotation>
          <xs:documentation>Inland,Schweizer Franken,3.5 – 3.75</xs:documentation>
        </xs:annotation>
      </xs:element>
      <xs:element name="I.CHF.Z21" type="xs:double">
        <xs:annotation>
          <xs:documentation>Inland,Schweizer Franken,3.75 – 4</xs:documentation>
        </xs:annotation>
      </xs:element>
      <xs:element name="I.CHF.Z22" type="xs:double">
        <xs:annotation>
          <xs:documentation>Inland,Schweizer Franken,4 – 4.25</xs:documentation>
        </xs:annotation>
      </xs:element>
      <xs:element name="I.CHF.Z23" type="xs:double">
        <xs:annotation>
          <xs:documentation>Inland,Schweizer Franken,4.25 – 4.5</xs:documentation>
        </xs:annotation>
      </xs:element>
      <xs:element name="I.CHF.Z24" type="xs:double">
        <xs:annotation>
          <xs:documentation>Inland,Schweizer Franken,4.5 – 4.75</xs:documentation>
        </xs:annotation>
      </xs:element>
      <xs:element name="I.CHF.Z25" type="xs:double">
        <xs:annotation>
          <xs:documentation>Inland,Schweizer Franken,4.75 – 5</xs:documentation>
        </xs:annotation>
      </xs:element>
      <xs:element name="I.CHF.Z26" type="xs:double">
        <xs:annotation>
          <xs:documentation>Inland,Schweizer Franken,5 – 5.25</xs:documentation>
        </xs:annotation>
      </xs:element>
      <xs:element name="I.CHF.Z27" type="xs:double">
        <xs:annotation>
          <xs:documentation>Inland,Schweizer Franken,5.25 – 5.5</xs:documentation>
        </xs:annotation>
      </xs:element>
      <xs:element name="I.CHF.Z28" type="xs:double">
        <xs:annotation>
          <xs:documentation>Inland,Schweizer Franken,5.5 – 5.75</xs:documentation>
        </xs:annotation>
      </xs:element>
      <xs:element name="I.CHF.Z29" type="xs:double">
        <xs:annotation>
          <xs:documentation>Inland,Schweizer Franken,5.75 – 6</xs:documentation>
        </xs:annotation>
      </xs:element>
      <xs:element name="I.CHF.Z30" type="xs:double">
        <xs:annotation>
          <xs:documentation>Inland,Schweizer Franken,6 – 6.25</xs:documentation>
        </xs:annotation>
      </xs:element>
      <xs:element name="I.CHF.Z31" type="xs:double">
        <xs:annotation>
          <xs:documentation>Inland,Schweizer Franken,6.25 – 6.5</xs:documentation>
        </xs:annotation>
      </xs:element>
      <xs:element name="I.CHF.Z32" type="xs:double">
        <xs:annotation>
          <xs:documentation>Inland,Schweizer Franken,6.5 – 6.75</xs:documentation>
        </xs:annotation>
      </xs:element>
      <xs:element name="I.CHF.Z33" type="xs:double">
        <xs:annotation>
          <xs:documentation>Inland,Schweizer Franken,6.75 – 7</xs:documentation>
        </xs:annotation>
      </xs:element>
      <xs:element name="I.CHF.Z34" type="xs:double">
        <xs:annotation>
          <xs:documentation>Inland,Schweizer Franken,7 – 7.25</xs:documentation>
        </xs:annotation>
      </xs:element>
      <xs:element name="I.CHF.Z35" type="xs:double">
        <xs:annotation>
          <xs:documentation>Inland,Schweizer Franken,7.25 – 7.5</xs:documentation>
        </xs:annotation>
      </xs:element>
      <xs:element name="I.CHF.Z36" type="xs:double">
        <xs:annotation>
          <xs:documentation>Inland,Schweizer Franken,7.5 – 7.75</xs:documentation>
        </xs:annotation>
      </xs:element>
      <xs:element name="I.CHF.Z37" type="xs:double">
        <xs:annotation>
          <xs:documentation>Inland,Schweizer Franken,7.75 – 8</xs:documentation>
        </xs:annotation>
      </xs:element>
      <xs:element name="I.CHF.Z38" type="xs:double">
        <xs:annotation>
          <xs:documentation>Inland,Schweizer Franken,8 – 8.25</xs:documentation>
        </xs:annotation>
      </xs:element>
      <xs:element name="I.CHF.Z39" type="xs:double">
        <xs:annotation>
          <xs:documentation>Inland,Schweizer Franken,8.25 – 8.5</xs:documentation>
        </xs:annotation>
      </xs:element>
      <xs:element name="I.CHF.Z40" type="xs:double">
        <xs:annotation>
          <xs:documentation>Inland,Schweizer Franken,8.5 – 8.75</xs:documentation>
        </xs:annotation>
      </xs:element>
      <xs:element name="I.CHF.Z41" type="xs:double">
        <xs:annotation>
          <xs:documentation>Inland,Schweizer Franken,8.75 – 9</xs:documentation>
        </xs:annotation>
      </xs:element>
      <xs:element name="I.CHF.Z42" type="xs:double">
        <xs:annotation>
          <xs:documentation>Inland,Schweizer Franken,9 – 9.25</xs:documentation>
        </xs:annotation>
      </xs:element>
      <xs:element name="I.CHF.Z43" type="xs:double">
        <xs:annotation>
          <xs:documentation>Inland,Schweizer Franken,9.25 – 9.5</xs:documentation>
        </xs:annotation>
      </xs:element>
      <xs:element name="I.CHF.Z44" type="xs:double">
        <xs:annotation>
          <xs:documentation>Inland,Schweizer Franken,9.5 – 9.75</xs:documentation>
        </xs:annotation>
      </xs:element>
      <xs:element name="I.CHF.Z45" type="xs:double">
        <xs:annotation>
          <xs:documentation>Inland,Schweizer Franken,9.75 – 10</xs:documentation>
        </xs:annotation>
      </xs:element>
      <xs:element name="I.CHF.Z46" type="xs:double">
        <xs:annotation>
          <xs:documentation>Inland,Schweizer Franken,10 – 10.25</xs:documentation>
        </xs:annotation>
      </xs:element>
      <xs:element name="I.CHF.Z47" type="xs:double">
        <xs:annotation>
          <xs:documentation>Inland,Schweizer Franken,10.25 – 10.5</xs:documentation>
        </xs:annotation>
      </xs:element>
      <xs:element name="I.CHF.Z48" type="xs:double">
        <xs:annotation>
          <xs:documentation>Inland,Schweizer Franken,10.5 – 10.75</xs:documentation>
        </xs:annotation>
      </xs:element>
      <xs:element name="I.CHF.Z49" type="xs:double">
        <xs:annotation>
          <xs:documentation>Inland,Schweizer Franken,10.75 – 11</xs:documentation>
        </xs:annotation>
      </xs:element>
      <xs:element name="I.CHF.Z50" type="xs:double">
        <xs:annotation>
          <xs:documentation>Inland,Schweizer Franken,11 – 11.25</xs:documentation>
        </xs:annotation>
      </xs:element>
      <xs:element name="I.CHF.Z51" type="xs:double">
        <xs:annotation>
          <xs:documentation>Inland,Schweizer Franken,11.25 – 11.5</xs:documentation>
        </xs:annotation>
      </xs:element>
      <xs:element name="I.CHF.Z52" type="xs:double">
        <xs:annotation>
          <xs:documentation>Inland,Schweizer Franken,11.5 – 11.75</xs:documentation>
        </xs:annotation>
      </xs:element>
      <xs:element name="I.CHF.Z53" type="xs:double">
        <xs:annotation>
          <xs:documentation>Inland,Schweizer Franken,11.75 – 12</xs:documentation>
        </xs:annotation>
      </xs:element>
      <xs:element name="I.CHF.Z54" type="xs:double">
        <xs:annotation>
          <xs:documentation>Inland,Schweizer Franken,12 – 12.25</xs:documentation>
        </xs:annotation>
      </xs:element>
      <xs:element name="I.CHF.Z55" type="xs:double">
        <xs:annotation>
          <xs:documentation>Inland,Schweizer Franken,12.25 – 12.5</xs:documentation>
        </xs:annotation>
      </xs:element>
      <xs:element name="I.CHF.Z56" type="xs:double">
        <xs:annotation>
          <xs:documentation>Inland,Schweizer Franken,12.5 – 12.75</xs:documentation>
        </xs:annotation>
      </xs:element>
      <xs:element name="I.CHF.Z57" type="xs:double">
        <xs:annotation>
          <xs:documentation>Inland,Schweizer Franken,12.75 – 13</xs:documentation>
        </xs:annotation>
      </xs:element>
      <xs:element name="I.CHF.Z58" type="xs:double">
        <xs:annotation>
          <xs:documentation>Inland,Schweizer Franken,13 – 13.25</xs:documentation>
        </xs:annotation>
      </xs:element>
      <xs:element name="I.CHF.Z59" type="xs:double">
        <xs:annotation>
          <xs:documentation>Inland,Schweizer Franken,13.25 – 13.5</xs:documentation>
        </xs:annotation>
      </xs:element>
      <xs:element name="I.CHF.Z60" type="xs:double">
        <xs:annotation>
          <xs:documentation>Inland,Schweizer Franken,13.5 – 13.75</xs:documentation>
        </xs:annotation>
      </xs:element>
      <xs:element name="I.CHF.Z61" type="xs:double">
        <xs:annotation>
          <xs:documentation>Inland,Schweizer Franken,13.75 – 14</xs:documentation>
        </xs:annotation>
      </xs:element>
      <xs:element name="I.CHF.Z62" type="xs:double">
        <xs:annotation>
          <xs:documentation>Inland,Schweizer Franken,14 – 14.25</xs:documentation>
        </xs:annotation>
      </xs:element>
      <xs:element name="I.CHF.Z63" type="xs:double">
        <xs:annotation>
          <xs:documentation>Inland,Schweizer Franken,14.25 – 14.5</xs:documentation>
        </xs:annotation>
      </xs:element>
      <xs:element name="I.CHF.Z64" type="xs:double">
        <xs:annotation>
          <xs:documentation>Inland,Schweizer Franken,14.5 – 14.75</xs:documentation>
        </xs:annotation>
      </xs:element>
      <xs:element name="I.CHF.Z65" type="xs:double">
        <xs:annotation>
          <xs:documentation>Inland,Schweizer Franken,14.75 – 15</xs:documentation>
        </xs:annotation>
      </xs:element>
      <xs:element name="I.CHF.Z66" type="xs:double">
        <xs:annotation>
          <xs:documentation>Inland,Schweizer Franken,15 und mehr</xs:documentation>
        </xs:annotation>
      </xs:element>
      <xs:element name="T" type="xs:double">
        <xs:annotation>
          <xs:documentation>Total Deckung</xs:documentation>
        </xs:annotation>
      </xs:element>
      <xs:element name="HYD" type="xs:double">
        <xs:annotation>
          <xs:documentation>Hypothekarische Deckung</xs:documentation>
        </xs:annotation>
      </xs:element>
      <xs:element name="GED_U" type="xs:double">
        <xs:annotation>
          <xs:documentation>Übrige Deckung</xs:documentation>
        </xs:annotation>
      </xs:element>
      <xs:element name="I" type="xs:double">
        <xs:annotation>
          <xs:documentation>Inland</xs:documentation>
        </xs:annotation>
      </xs:element>
      <xs:element name="A" type="xs:double">
        <xs:annotation>
          <xs:documentation>Ausland</xs:documentation>
        </xs:annotation>
      </xs:element>
      <xs:element name="T.T" type="xs:double">
        <xs:annotation>
          <xs:documentation>Total Inland und Ausland,Total Sektorale Gliederung Handelsbestände und Finanzanlagen</xs:documentation>
        </xs:annotation>
      </xs:element>
      <xs:element name="T.BAN" type="xs:double">
        <xs:annotation>
          <xs:documentation>Total Inland und Ausland,Banken</xs:documentation>
        </xs:annotation>
      </xs:element>
      <xs:element name="T.FIG" type="xs:double">
        <xs:annotation>
          <xs:documentation>Total Inland und Ausland,Finanzgesellschaften</xs:documentation>
        </xs:annotation>
      </xs:element>
      <xs:element name="T.IUN" type="xs:double">
        <xs:annotation>
          <xs:documentation>Total Inland und Ausland,Industrielle Unternehmen</xs:documentation>
        </xs:annotation>
      </xs:element>
      <xs:element name="T.U" type="xs:double">
        <xs:annotation>
          <xs:documentation>Total Inland und Ausland,Übrige Liegenschaften</xs:documentation>
        </xs:annotation>
      </xs:element>
      <xs:element name="I.T" type="xs:double">
        <xs:annotation>
          <xs:documentation>Inland,Total Sektorale Gliederung Handelsbestände und Finanzanlagen</xs:documentation>
        </xs:annotation>
      </xs:element>
      <xs:element name="I.BAN" type="xs:double">
        <xs:annotation>
          <xs:documentation>Inland,Banken</xs:documentation>
        </xs:annotation>
      </xs:element>
      <xs:element name="I.FIG" type="xs:double">
        <xs:annotation>
          <xs:documentation>Inland,Finanzgesellschaften</xs:documentation>
        </xs:annotation>
      </xs:element>
      <xs:element name="I.IUN" type="xs:double">
        <xs:annotation>
          <xs:documentation>Inland,Industrielle Unternehmen</xs:documentation>
        </xs:annotation>
      </xs:element>
      <xs:element name="I.U" type="xs:double">
        <xs:annotation>
          <xs:documentation>Inland,Übrige Liegenschaften</xs:documentation>
        </xs:annotation>
      </xs:element>
      <xs:element name="A.T" type="xs:double">
        <xs:annotation>
          <xs:documentation>Ausland,Total Sektorale Gliederung Handelsbestände und Finanzanlagen</xs:documentation>
        </xs:annotation>
      </xs:element>
      <xs:element name="A.BAN" type="xs:double">
        <xs:annotation>
          <xs:documentation>Ausland,Banken</xs:documentation>
        </xs:annotation>
      </xs:element>
      <xs:element name="A.FIG" type="xs:double">
        <xs:annotation>
          <xs:documentation>Ausland,Finanzgesellschaften</xs:documentation>
        </xs:annotation>
      </xs:element>
      <xs:element name="A.IUN" type="xs:double">
        <xs:annotation>
          <xs:documentation>Ausland,Industrielle Unternehmen</xs:documentation>
        </xs:annotation>
      </xs:element>
      <xs:element name="A.U" type="xs:double">
        <xs:annotation>
          <xs:documentation>Ausland,Übrige Liegenschaften</xs:documentation>
        </xs:annotation>
      </xs:element>
      <xs:element name="T.OEH" type="xs:double">
        <xs:annotation>
          <xs:documentation>Total Inland und Ausland,Öffentliche Hand</xs:documentation>
        </xs:annotation>
      </xs:element>
      <xs:element name="I.OEH" type="xs:double">
        <xs:annotation>
          <xs:documentation>Inland,Öffentliche Hand</xs:documentation>
        </xs:annotation>
      </xs:element>
      <xs:element name="I.BUN" type="xs:double">
        <xs:annotation>
          <xs:documentation>Inland,Bund</xs:documentation>
        </xs:annotation>
      </xs:element>
      <xs:element name="I.KAN" type="xs:double">
        <xs:annotation>
          <xs:documentation>Inland,Kantone</xs:documentation>
        </xs:annotation>
      </xs:element>
      <xs:element name="I.GEM" type="xs:double">
        <xs:annotation>
          <xs:documentation>Inland,Gemeinden</xs:documentation>
        </xs:annotation>
      </xs:element>
      <xs:element name="A.OEH" type="xs:double">
        <xs:annotation>
          <xs:documentation>Ausland,Öffentliche Hand</xs:documentation>
        </xs:annotation>
      </xs:element>
      <xs:element name="T.AEM" type="xs:double">
        <xs:annotation>
          <xs:documentation>Total Inland und Ausland,Andere Emittenten</xs:documentation>
        </xs:annotation>
      </xs:element>
      <xs:element name="I.AEM" type="xs:double">
        <xs:annotation>
          <xs:documentation>Inland,Andere Emittenten</xs:documentation>
        </xs:annotation>
      </xs:element>
      <xs:element name="I.PFI" type="xs:double">
        <xs:annotation>
          <xs:documentation>Inland,Pfandbriefinstitute</xs:documentation>
        </xs:annotation>
      </xs:element>
      <xs:element name="A.AEM" type="xs:double">
        <xs:annotation>
          <xs:documentation>Ausland,Andere Emittenten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1"/>
        </xs:all>
      </xs:complexType>
    </xs:schema>
  </Schema>
  <Map ID="2" Name="MetaData" RootElement="Report" SchemaID="metaDataSchemaId" ShowImportExportValidationErrors="true" AutoFit="false" Append="false" PreserveSortAFLayout="true" PreserveFormat="true"/>
  <Map ID="1" Name="Report" RootElement="Report" SchemaID="schemaId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tables/tableSingleCells1.xml><?xml version="1.0" encoding="utf-8"?>
<singleXmlCells xmlns="http://schemas.openxmlformats.org/spreadsheetml/2006/main">
  <singleXmlCell id="138" r="H1" connectionId="0">
    <xmlCellPr id="138" uniqueName="_Report_SubjectId">
      <xmlPr mapId="1" xpath="/Report/SubjectId" xmlDataType="string"/>
    </xmlCellPr>
  </singleXmlCell>
  <singleXmlCell id="140" r="H2" connectionId="0">
    <xmlCellPr id="140" uniqueName="_Report_ReferDate">
      <xmlPr mapId="1" xpath="/Report/ReferDate" xmlDataType="date"/>
    </xmlCellPr>
  </singleXmlCell>
  <singleXmlCell id="199" r="B3" connectionId="0">
    <xmlCellPr id="199" uniqueName="_Report_Version">
      <xmlPr mapId="1" xpath="/Report/Version" xmlDataType="string"/>
    </xmlCellPr>
  </singleXmlCell>
  <singleXmlCell id="200" r="B1" connectionId="0">
    <xmlCellPr id="200" uniqueName="_Report_ReportName">
      <xmlPr mapId="1" xpath="/Report/ReportName" xmlDataType="string"/>
    </xmlCellPr>
  </singleXmlCell>
  <singleXmlCell id="1573" r="B4" connectionId="0">
    <xmlCellPr id="1573" uniqueName="_Report_Revision">
      <xmlPr mapId="2" xpath="/Report/Revision" xmlDataType="string"/>
    </xmlCellPr>
  </singleXmlCell>
  <singleXmlCell id="1574" r="B5" connectionId="0">
    <xmlCellPr id="1574" uniqueName="_Report_Language">
      <xmlPr mapId="2" xpath="/Report/Language" xmlDataType="string"/>
    </xmlCellPr>
  </singleXmlCell>
  <singleXmlCell id="1575" r="B6" connectionId="0">
    <xmlCellPr id="1575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004" r="K22" connectionId="0">
    <xmlCellPr id="1004" uniqueName="_Report_Observations_EGK.GEV">
      <xmlPr mapId="1" xpath="/Report/Observations/EGK.GEV" xmlDataType="double"/>
    </xmlCellPr>
  </singleXmlCell>
</singleXmlCells>
</file>

<file path=xl/tables/tableSingleCells3.xml><?xml version="1.0" encoding="utf-8"?>
<singleXmlCells xmlns="http://schemas.openxmlformats.org/spreadsheetml/2006/main">
  <singleXmlCell id="178" r="K31" connectionId="0">
    <xmlCellPr id="178" uniqueName="_Report_Observations_BIL.AKT.HUF.OBL_I.GEM">
      <xmlPr mapId="1" xpath="/Report/Observations/BIL.AKT.HUF.OBL/I.GEM" xmlDataType="double"/>
    </xmlCellPr>
  </singleXmlCell>
  <singleXmlCell id="180" r="K30" connectionId="0">
    <xmlCellPr id="180" uniqueName="_Report_Observations_BIL.AKT.HUF.OBL_I.KAN">
      <xmlPr mapId="1" xpath="/Report/Observations/BIL.AKT.HUF.OBL/I.KAN" xmlDataType="double"/>
    </xmlCellPr>
  </singleXmlCell>
  <singleXmlCell id="182" r="K33" connectionId="0">
    <xmlCellPr id="182" uniqueName="_Report_Observations_BIL.AKT.HUF.OBL_I.BAN">
      <xmlPr mapId="1" xpath="/Report/Observations/BIL.AKT.HUF.OBL/I.BAN" xmlDataType="double"/>
    </xmlCellPr>
  </singleXmlCell>
  <singleXmlCell id="184" r="K32" connectionId="0">
    <xmlCellPr id="184" uniqueName="_Report_Observations_BIL.AKT.HUF.OBL_I.AEM">
      <xmlPr mapId="1" xpath="/Report/Observations/BIL.AKT.HUF.OBL/I.AEM" xmlDataType="double"/>
    </xmlCellPr>
  </singleXmlCell>
  <singleXmlCell id="186" r="K24" connectionId="0">
    <xmlCellPr id="186" uniqueName="_Report_Observations_BIL.AKT.HUF.GMP_I.BUN">
      <xmlPr mapId="1" xpath="/Report/Observations/BIL.AKT.HUF.GMP/I.BUN" xmlDataType="double"/>
    </xmlCellPr>
  </singleXmlCell>
  <singleXmlCell id="187" r="K23" connectionId="0">
    <xmlCellPr id="187" uniqueName="_Report_Observations_BIL.AKT.HUF.GMP_I.OEH">
      <xmlPr mapId="1" xpath="/Report/Observations/BIL.AKT.HUF.GMP/I.OEH" xmlDataType="double"/>
    </xmlCellPr>
  </singleXmlCell>
  <singleXmlCell id="188" r="K26" connectionId="0">
    <xmlCellPr id="188" uniqueName="_Report_Observations_BIL.AKT.HUF.GMP_I.GEM">
      <xmlPr mapId="1" xpath="/Report/Observations/BIL.AKT.HUF.GMP/I.GEM" xmlDataType="double"/>
    </xmlCellPr>
  </singleXmlCell>
  <singleXmlCell id="189" r="K25" connectionId="0">
    <xmlCellPr id="189" uniqueName="_Report_Observations_BIL.AKT.HUF.GMP_I.KAN">
      <xmlPr mapId="1" xpath="/Report/Observations/BIL.AKT.HUF.GMP/I.KAN" xmlDataType="double"/>
    </xmlCellPr>
  </singleXmlCell>
  <singleXmlCell id="190" r="K28" connectionId="0">
    <xmlCellPr id="190" uniqueName="_Report_Observations_BIL.AKT.HUF.OBL_I.OEH">
      <xmlPr mapId="1" xpath="/Report/Observations/BIL.AKT.HUF.OBL/I.OEH" xmlDataType="double"/>
    </xmlCellPr>
  </singleXmlCell>
  <singleXmlCell id="191" r="K27" connectionId="0">
    <xmlCellPr id="191" uniqueName="_Report_Observations_BIL.AKT.HUF.OBL_I.T">
      <xmlPr mapId="1" xpath="/Report/Observations/BIL.AKT.HUF.OBL/I.T" xmlDataType="double"/>
    </xmlCellPr>
  </singleXmlCell>
  <singleXmlCell id="193" r="K29" connectionId="0">
    <xmlCellPr id="193" uniqueName="_Report_Observations_BIL.AKT.HUF.OBL_I.BUN">
      <xmlPr mapId="1" xpath="/Report/Observations/BIL.AKT.HUF.OBL/I.BUN" xmlDataType="double"/>
    </xmlCellPr>
  </singleXmlCell>
  <singleXmlCell id="207" r="K22" connectionId="0">
    <xmlCellPr id="207" uniqueName="_Report_Observations_BIL.AKT.HUF.GMP_I.T">
      <xmlPr mapId="1" xpath="/Report/Observations/BIL.AKT.HUF.GMP/I.T" xmlDataType="double"/>
    </xmlCellPr>
  </singleXmlCell>
  <singleXmlCell id="208" r="K21" connectionId="0">
    <xmlCellPr id="208" uniqueName="_Report_Observations_BIL.AKT.HUF_I">
      <xmlPr mapId="1" xpath="/Report/Observations/BIL.AKT.HUF/I" xmlDataType="double"/>
    </xmlCellPr>
  </singleXmlCell>
  <singleXmlCell id="211" r="K46" connectionId="0">
    <xmlCellPr id="211" uniqueName="_Report_Observations_BIL.AKT.BET_I.FIG">
      <xmlPr mapId="1" xpath="/Report/Observations/BIL.AKT.BET/I.FIG" xmlDataType="double"/>
    </xmlCellPr>
  </singleXmlCell>
  <singleXmlCell id="212" r="K45" connectionId="0">
    <xmlCellPr id="212" uniqueName="_Report_Observations_BIL.AKT.BET_I.BAN">
      <xmlPr mapId="1" xpath="/Report/Observations/BIL.AKT.BET/I.BAN" xmlDataType="double"/>
    </xmlCellPr>
  </singleXmlCell>
  <singleXmlCell id="213" r="K48" connectionId="0">
    <xmlCellPr id="213" uniqueName="_Report_Observations_BIL.AKT.BET_I.U">
      <xmlPr mapId="1" xpath="/Report/Observations/BIL.AKT.BET/I.U" xmlDataType="double"/>
    </xmlCellPr>
  </singleXmlCell>
  <singleXmlCell id="214" r="K47" connectionId="0">
    <xmlCellPr id="214" uniqueName="_Report_Observations_BIL.AKT.BET_I.IUN">
      <xmlPr mapId="1" xpath="/Report/Observations/BIL.AKT.BET/I.IUN" xmlDataType="double"/>
    </xmlCellPr>
  </singleXmlCell>
  <singleXmlCell id="215" r="K40" connectionId="0">
    <xmlCellPr id="215" uniqueName="_Report_Observations_BIL.AKT.HUF.AKT_I.FIG">
      <xmlPr mapId="1" xpath="/Report/Observations/BIL.AKT.HUF.AKT/I.FIG" xmlDataType="double"/>
    </xmlCellPr>
  </singleXmlCell>
  <singleXmlCell id="216" r="K42" connectionId="0">
    <xmlCellPr id="216" uniqueName="_Report_Observations_BIL.AKT.HUF.AKT_I.U">
      <xmlPr mapId="1" xpath="/Report/Observations/BIL.AKT.HUF.AKT/I.U" xmlDataType="double"/>
    </xmlCellPr>
  </singleXmlCell>
  <singleXmlCell id="217" r="K41" connectionId="0">
    <xmlCellPr id="217" uniqueName="_Report_Observations_BIL.AKT.HUF.AKT_I.IUN">
      <xmlPr mapId="1" xpath="/Report/Observations/BIL.AKT.HUF.AKT/I.IUN" xmlDataType="double"/>
    </xmlCellPr>
  </singleXmlCell>
  <singleXmlCell id="218" r="K44" connectionId="0">
    <xmlCellPr id="218" uniqueName="_Report_Observations_BIL.AKT.BET_I.T">
      <xmlPr mapId="1" xpath="/Report/Observations/BIL.AKT.BET/I.T" xmlDataType="double"/>
    </xmlCellPr>
  </singleXmlCell>
  <singleXmlCell id="219" r="K43" connectionId="0">
    <xmlCellPr id="219" uniqueName="_Report_Observations_BIL.AKT.HUF.AKA_I">
      <xmlPr mapId="1" xpath="/Report/Observations/BIL.AKT.HUF.AKA/I" xmlDataType="double"/>
    </xmlCellPr>
  </singleXmlCell>
  <singleXmlCell id="220" r="K35" connectionId="0">
    <xmlCellPr id="220" uniqueName="_Report_Observations_BIL.AKT.HUF.OBL_I.FIG">
      <xmlPr mapId="1" xpath="/Report/Observations/BIL.AKT.HUF.OBL/I.FIG" xmlDataType="double"/>
    </xmlCellPr>
  </singleXmlCell>
  <singleXmlCell id="221" r="K34" connectionId="0">
    <xmlCellPr id="221" uniqueName="_Report_Observations_BIL.AKT.HUF.OBL_I.PFI">
      <xmlPr mapId="1" xpath="/Report/Observations/BIL.AKT.HUF.OBL/I.PFI" xmlDataType="double"/>
    </xmlCellPr>
  </singleXmlCell>
  <singleXmlCell id="222" r="K37" connectionId="0">
    <xmlCellPr id="222" uniqueName="_Report_Observations_BIL.AKT.HUF.OBL_I.U">
      <xmlPr mapId="1" xpath="/Report/Observations/BIL.AKT.HUF.OBL/I.U" xmlDataType="double"/>
    </xmlCellPr>
  </singleXmlCell>
  <singleXmlCell id="223" r="K36" connectionId="0">
    <xmlCellPr id="223" uniqueName="_Report_Observations_BIL.AKT.HUF.OBL_I.IUN">
      <xmlPr mapId="1" xpath="/Report/Observations/BIL.AKT.HUF.OBL/I.IUN" xmlDataType="double"/>
    </xmlCellPr>
  </singleXmlCell>
  <singleXmlCell id="224" r="K39" connectionId="0">
    <xmlCellPr id="224" uniqueName="_Report_Observations_BIL.AKT.HUF.AKT_I.BAN">
      <xmlPr mapId="1" xpath="/Report/Observations/BIL.AKT.HUF.AKT/I.BAN" xmlDataType="double"/>
    </xmlCellPr>
  </singleXmlCell>
  <singleXmlCell id="225" r="K38" connectionId="0">
    <xmlCellPr id="225" uniqueName="_Report_Observations_BIL.AKT.HUF.AKT_I.T">
      <xmlPr mapId="1" xpath="/Report/Observations/BIL.AKT.HUF.AKT/I.T" xmlDataType="double"/>
    </xmlCellPr>
  </singleXmlCell>
  <singleXmlCell id="1156" r="M22" connectionId="0">
    <xmlCellPr id="1156" uniqueName="_Report_Observations_BIL.AKT.HUF.GMP_T.T">
      <xmlPr mapId="1" xpath="/Report/Observations/BIL.AKT.HUF.GMP/T.T" xmlDataType="double"/>
    </xmlCellPr>
  </singleXmlCell>
  <singleXmlCell id="1157" r="M21" connectionId="0">
    <xmlCellPr id="1157" uniqueName="_Report_Observations_BIL.AKT.HUF_T">
      <xmlPr mapId="1" xpath="/Report/Observations/BIL.AKT.HUF/T" xmlDataType="double"/>
    </xmlCellPr>
  </singleXmlCell>
  <singleXmlCell id="1158" r="M23" connectionId="0">
    <xmlCellPr id="1158" uniqueName="_Report_Observations_BIL.AKT.HUF.GMP_T.OEH">
      <xmlPr mapId="1" xpath="/Report/Observations/BIL.AKT.HUF.GMP/T.OEH" xmlDataType="double"/>
    </xmlCellPr>
  </singleXmlCell>
  <singleXmlCell id="1159" r="M28" connectionId="0">
    <xmlCellPr id="1159" uniqueName="_Report_Observations_BIL.AKT.HUF.OBL_T.OEH">
      <xmlPr mapId="1" xpath="/Report/Observations/BIL.AKT.HUF.OBL/T.OEH" xmlDataType="double"/>
    </xmlCellPr>
  </singleXmlCell>
  <singleXmlCell id="1160" r="M27" connectionId="0">
    <xmlCellPr id="1160" uniqueName="_Report_Observations_BIL.AKT.HUF.OBL_T.T">
      <xmlPr mapId="1" xpath="/Report/Observations/BIL.AKT.HUF.OBL/T.T" xmlDataType="double"/>
    </xmlCellPr>
  </singleXmlCell>
  <singleXmlCell id="1179" r="M44" connectionId="0">
    <xmlCellPr id="1179" uniqueName="_Report_Observations_BIL.AKT.BET_T.T">
      <xmlPr mapId="1" xpath="/Report/Observations/BIL.AKT.BET/T.T" xmlDataType="double"/>
    </xmlCellPr>
  </singleXmlCell>
  <singleXmlCell id="1180" r="M43" connectionId="0">
    <xmlCellPr id="1180" uniqueName="_Report_Observations_BIL.AKT.HUF.AKA_T">
      <xmlPr mapId="1" xpath="/Report/Observations/BIL.AKT.HUF.AKA/T" xmlDataType="double"/>
    </xmlCellPr>
  </singleXmlCell>
  <singleXmlCell id="1181" r="M46" connectionId="0">
    <xmlCellPr id="1181" uniqueName="_Report_Observations_BIL.AKT.BET_T.FIG">
      <xmlPr mapId="1" xpath="/Report/Observations/BIL.AKT.BET/T.FIG" xmlDataType="double"/>
    </xmlCellPr>
  </singleXmlCell>
  <singleXmlCell id="1182" r="M45" connectionId="0">
    <xmlCellPr id="1182" uniqueName="_Report_Observations_BIL.AKT.BET_T.BAN">
      <xmlPr mapId="1" xpath="/Report/Observations/BIL.AKT.BET/T.BAN" xmlDataType="double"/>
    </xmlCellPr>
  </singleXmlCell>
  <singleXmlCell id="1183" r="M48" connectionId="0">
    <xmlCellPr id="1183" uniqueName="_Report_Observations_BIL.AKT.BET_T.U">
      <xmlPr mapId="1" xpath="/Report/Observations/BIL.AKT.BET/T.U" xmlDataType="double"/>
    </xmlCellPr>
  </singleXmlCell>
  <singleXmlCell id="1184" r="M47" connectionId="0">
    <xmlCellPr id="1184" uniqueName="_Report_Observations_BIL.AKT.BET_T.IUN">
      <xmlPr mapId="1" xpath="/Report/Observations/BIL.AKT.BET/T.IUN" xmlDataType="double"/>
    </xmlCellPr>
  </singleXmlCell>
  <singleXmlCell id="1195" r="M32" connectionId="0">
    <xmlCellPr id="1195" uniqueName="_Report_Observations_BIL.AKT.HUF.OBL_T.AEM">
      <xmlPr mapId="1" xpath="/Report/Observations/BIL.AKT.HUF.OBL/T.AEM" xmlDataType="double"/>
    </xmlCellPr>
  </singleXmlCell>
  <singleXmlCell id="1196" r="M38" connectionId="0">
    <xmlCellPr id="1196" uniqueName="_Report_Observations_BIL.AKT.HUF.AKT_T.T">
      <xmlPr mapId="1" xpath="/Report/Observations/BIL.AKT.HUF.AKT/T.T" xmlDataType="double"/>
    </xmlCellPr>
  </singleXmlCell>
  <singleXmlCell id="1392" r="L45" connectionId="0">
    <xmlCellPr id="1392" uniqueName="_Report_Observations_BIL.AKT.BET_A.BAN">
      <xmlPr mapId="1" xpath="/Report/Observations/BIL.AKT.BET/A.BAN" xmlDataType="double"/>
    </xmlCellPr>
  </singleXmlCell>
  <singleXmlCell id="1393" r="L44" connectionId="0">
    <xmlCellPr id="1393" uniqueName="_Report_Observations_BIL.AKT.BET_A.T">
      <xmlPr mapId="1" xpath="/Report/Observations/BIL.AKT.BET/A.T" xmlDataType="double"/>
    </xmlCellPr>
  </singleXmlCell>
  <singleXmlCell id="1394" r="L47" connectionId="0">
    <xmlCellPr id="1394" uniqueName="_Report_Observations_BIL.AKT.BET_A.IUN">
      <xmlPr mapId="1" xpath="/Report/Observations/BIL.AKT.BET/A.IUN" xmlDataType="double"/>
    </xmlCellPr>
  </singleXmlCell>
  <singleXmlCell id="1395" r="L46" connectionId="0">
    <xmlCellPr id="1395" uniqueName="_Report_Observations_BIL.AKT.BET_A.FIG">
      <xmlPr mapId="1" xpath="/Report/Observations/BIL.AKT.BET/A.FIG" xmlDataType="double"/>
    </xmlCellPr>
  </singleXmlCell>
  <singleXmlCell id="1396" r="L48" connectionId="0">
    <xmlCellPr id="1396" uniqueName="_Report_Observations_BIL.AKT.BET_A.U">
      <xmlPr mapId="1" xpath="/Report/Observations/BIL.AKT.BET/A.U" xmlDataType="double"/>
    </xmlCellPr>
  </singleXmlCell>
  <singleXmlCell id="1405" r="L43" connectionId="0">
    <xmlCellPr id="1405" uniqueName="_Report_Observations_BIL.AKT.HUF.AKA_A">
      <xmlPr mapId="1" xpath="/Report/Observations/BIL.AKT.HUF.AKA/A" xmlDataType="double"/>
    </xmlCellPr>
  </singleXmlCell>
  <singleXmlCell id="1408" r="L38" connectionId="0">
    <xmlCellPr id="1408" uniqueName="_Report_Observations_BIL.AKT.HUF.AKT_A.T">
      <xmlPr mapId="1" xpath="/Report/Observations/BIL.AKT.HUF.AKT/A.T" xmlDataType="double"/>
    </xmlCellPr>
  </singleXmlCell>
  <singleXmlCell id="1552" r="L32" connectionId="0">
    <xmlCellPr id="1552" uniqueName="_Report_Observations_BIL.AKT.HUF.OBL_A.AEM">
      <xmlPr mapId="1" xpath="/Report/Observations/BIL.AKT.HUF.OBL/A.AEM" xmlDataType="double"/>
    </xmlCellPr>
  </singleXmlCell>
  <singleXmlCell id="1555" r="L23" connectionId="0">
    <xmlCellPr id="1555" uniqueName="_Report_Observations_BIL.AKT.HUF.GMP_A.OEH">
      <xmlPr mapId="1" xpath="/Report/Observations/BIL.AKT.HUF.GMP/A.OEH" xmlDataType="double"/>
    </xmlCellPr>
  </singleXmlCell>
  <singleXmlCell id="1556" r="L22" connectionId="0">
    <xmlCellPr id="1556" uniqueName="_Report_Observations_BIL.AKT.HUF.GMP_A.T">
      <xmlPr mapId="1" xpath="/Report/Observations/BIL.AKT.HUF.GMP/A.T" xmlDataType="double"/>
    </xmlCellPr>
  </singleXmlCell>
  <singleXmlCell id="1557" r="L27" connectionId="0">
    <xmlCellPr id="1557" uniqueName="_Report_Observations_BIL.AKT.HUF.OBL_A.T">
      <xmlPr mapId="1" xpath="/Report/Observations/BIL.AKT.HUF.OBL/A.T" xmlDataType="double"/>
    </xmlCellPr>
  </singleXmlCell>
  <singleXmlCell id="1558" r="L28" connectionId="0">
    <xmlCellPr id="1558" uniqueName="_Report_Observations_BIL.AKT.HUF.OBL_A.OEH">
      <xmlPr mapId="1" xpath="/Report/Observations/BIL.AKT.HUF.OBL/A.OEH" xmlDataType="double"/>
    </xmlCellPr>
  </singleXmlCell>
  <singleXmlCell id="1567" r="L21" connectionId="0">
    <xmlCellPr id="1567" uniqueName="_Report_Observations_BIL.AKT.HUF_A">
      <xmlPr mapId="1" xpath="/Report/Observations/BIL.AKT.HUF/A" xmlDataType="double"/>
    </xmlCellPr>
  </singleXmlCell>
</singleXmlCells>
</file>

<file path=xl/tables/tableSingleCells4.xml><?xml version="1.0" encoding="utf-8"?>
<singleXmlCells xmlns="http://schemas.openxmlformats.org/spreadsheetml/2006/main">
  <singleXmlCell id="1" r="R98" connectionId="0">
    <xmlCellPr id="1" uniqueName="_Report_Observations_BIL.AKT.HYP_I.CHF.Z61.KUE">
      <xmlPr mapId="1" xpath="/Report/Observations/BIL.AKT.HYP/I.CHF.Z61.KUE" xmlDataType="double"/>
    </xmlCellPr>
  </singleXmlCell>
  <singleXmlCell id="2" r="R99" connectionId="0">
    <xmlCellPr id="2" uniqueName="_Report_Observations_BIL.AKT.HYP_I.CHF.Z62.KUE">
      <xmlPr mapId="1" xpath="/Report/Observations/BIL.AKT.HYP/I.CHF.Z62.KUE" xmlDataType="double"/>
    </xmlCellPr>
  </singleXmlCell>
  <singleXmlCell id="3" r="R96" connectionId="0">
    <xmlCellPr id="3" uniqueName="_Report_Observations_BIL.AKT.HYP_I.CHF.Z59.KUE">
      <xmlPr mapId="1" xpath="/Report/Observations/BIL.AKT.HYP/I.CHF.Z59.KUE" xmlDataType="double"/>
    </xmlCellPr>
  </singleXmlCell>
  <singleXmlCell id="4" r="R97" connectionId="0">
    <xmlCellPr id="4" uniqueName="_Report_Observations_BIL.AKT.HYP_I.CHF.Z60.KUE">
      <xmlPr mapId="1" xpath="/Report/Observations/BIL.AKT.HYP/I.CHF.Z60.KUE" xmlDataType="double"/>
    </xmlCellPr>
  </singleXmlCell>
  <singleXmlCell id="5" r="R94" connectionId="0">
    <xmlCellPr id="5" uniqueName="_Report_Observations_BIL.AKT.HYP_I.CHF.Z57.KUE">
      <xmlPr mapId="1" xpath="/Report/Observations/BIL.AKT.HYP/I.CHF.Z57.KUE" xmlDataType="double"/>
    </xmlCellPr>
  </singleXmlCell>
  <singleXmlCell id="6" r="R95" connectionId="0">
    <xmlCellPr id="6" uniqueName="_Report_Observations_BIL.AKT.HYP_I.CHF.Z58.KUE">
      <xmlPr mapId="1" xpath="/Report/Observations/BIL.AKT.HYP/I.CHF.Z58.KUE" xmlDataType="double"/>
    </xmlCellPr>
  </singleXmlCell>
  <singleXmlCell id="7" r="R89" connectionId="0">
    <xmlCellPr id="7" uniqueName="_Report_Observations_BIL.AKT.HYP_I.CHF.Z52.KUE">
      <xmlPr mapId="1" xpath="/Report/Observations/BIL.AKT.HYP/I.CHF.Z52.KUE" xmlDataType="double"/>
    </xmlCellPr>
  </singleXmlCell>
  <singleXmlCell id="8" r="R87" connectionId="0">
    <xmlCellPr id="8" uniqueName="_Report_Observations_BIL.AKT.HYP_I.CHF.Z50.KUE">
      <xmlPr mapId="1" xpath="/Report/Observations/BIL.AKT.HYP/I.CHF.Z50.KUE" xmlDataType="double"/>
    </xmlCellPr>
  </singleXmlCell>
  <singleXmlCell id="9" r="R88" connectionId="0">
    <xmlCellPr id="9" uniqueName="_Report_Observations_BIL.AKT.HYP_I.CHF.Z51.KUE">
      <xmlPr mapId="1" xpath="/Report/Observations/BIL.AKT.HYP/I.CHF.Z51.KUE" xmlDataType="double"/>
    </xmlCellPr>
  </singleXmlCell>
  <singleXmlCell id="10" r="R85" connectionId="0">
    <xmlCellPr id="10" uniqueName="_Report_Observations_BIL.AKT.HYP_I.CHF.Z48.KUE">
      <xmlPr mapId="1" xpath="/Report/Observations/BIL.AKT.HYP/I.CHF.Z48.KUE" xmlDataType="double"/>
    </xmlCellPr>
  </singleXmlCell>
  <singleXmlCell id="11" r="R86" connectionId="0">
    <xmlCellPr id="11" uniqueName="_Report_Observations_BIL.AKT.HYP_I.CHF.Z49.KUE">
      <xmlPr mapId="1" xpath="/Report/Observations/BIL.AKT.HYP/I.CHF.Z49.KUE" xmlDataType="double"/>
    </xmlCellPr>
  </singleXmlCell>
  <singleXmlCell id="12" r="R83" connectionId="0">
    <xmlCellPr id="12" uniqueName="_Report_Observations_BIL.AKT.HYP_I.CHF.Z46.KUE">
      <xmlPr mapId="1" xpath="/Report/Observations/BIL.AKT.HYP/I.CHF.Z46.KUE" xmlDataType="double"/>
    </xmlCellPr>
  </singleXmlCell>
  <singleXmlCell id="13" r="R84" connectionId="0">
    <xmlCellPr id="13" uniqueName="_Report_Observations_BIL.AKT.HYP_I.CHF.Z47.KUE">
      <xmlPr mapId="1" xpath="/Report/Observations/BIL.AKT.HYP/I.CHF.Z47.KUE" xmlDataType="double"/>
    </xmlCellPr>
  </singleXmlCell>
  <singleXmlCell id="14" r="R92" connectionId="0">
    <xmlCellPr id="14" uniqueName="_Report_Observations_BIL.AKT.HYP_I.CHF.Z55.KUE">
      <xmlPr mapId="1" xpath="/Report/Observations/BIL.AKT.HYP/I.CHF.Z55.KUE" xmlDataType="double"/>
    </xmlCellPr>
  </singleXmlCell>
  <singleXmlCell id="15" r="R93" connectionId="0">
    <xmlCellPr id="15" uniqueName="_Report_Observations_BIL.AKT.HYP_I.CHF.Z56.KUE">
      <xmlPr mapId="1" xpath="/Report/Observations/BIL.AKT.HYP/I.CHF.Z56.KUE" xmlDataType="double"/>
    </xmlCellPr>
  </singleXmlCell>
  <singleXmlCell id="16" r="R90" connectionId="0">
    <xmlCellPr id="16" uniqueName="_Report_Observations_BIL.AKT.HYP_I.CHF.Z53.KUE">
      <xmlPr mapId="1" xpath="/Report/Observations/BIL.AKT.HYP/I.CHF.Z53.KUE" xmlDataType="double"/>
    </xmlCellPr>
  </singleXmlCell>
  <singleXmlCell id="17" r="R91" connectionId="0">
    <xmlCellPr id="17" uniqueName="_Report_Observations_BIL.AKT.HYP_I.CHF.Z54.KUE">
      <xmlPr mapId="1" xpath="/Report/Observations/BIL.AKT.HYP/I.CHF.Z54.KUE" xmlDataType="double"/>
    </xmlCellPr>
  </singleXmlCell>
  <singleXmlCell id="18" r="R78" connectionId="0">
    <xmlCellPr id="18" uniqueName="_Report_Observations_BIL.AKT.HYP_I.CHF.Z41.KUE">
      <xmlPr mapId="1" xpath="/Report/Observations/BIL.AKT.HYP/I.CHF.Z41.KUE" xmlDataType="double"/>
    </xmlCellPr>
  </singleXmlCell>
  <singleXmlCell id="19" r="R79" connectionId="0">
    <xmlCellPr id="19" uniqueName="_Report_Observations_BIL.AKT.HYP_I.CHF.Z42.KUE">
      <xmlPr mapId="1" xpath="/Report/Observations/BIL.AKT.HYP/I.CHF.Z42.KUE" xmlDataType="double"/>
    </xmlCellPr>
  </singleXmlCell>
  <singleXmlCell id="20" r="R76" connectionId="0">
    <xmlCellPr id="20" uniqueName="_Report_Observations_BIL.AKT.HYP_I.CHF.Z39.KUE">
      <xmlPr mapId="1" xpath="/Report/Observations/BIL.AKT.HYP/I.CHF.Z39.KUE" xmlDataType="double"/>
    </xmlCellPr>
  </singleXmlCell>
  <singleXmlCell id="21" r="R77" connectionId="0">
    <xmlCellPr id="21" uniqueName="_Report_Observations_BIL.AKT.HYP_I.CHF.Z40.KUE">
      <xmlPr mapId="1" xpath="/Report/Observations/BIL.AKT.HYP/I.CHF.Z40.KUE" xmlDataType="double"/>
    </xmlCellPr>
  </singleXmlCell>
  <singleXmlCell id="22" r="R74" connectionId="0">
    <xmlCellPr id="22" uniqueName="_Report_Observations_BIL.AKT.HYP_I.CHF.Z37.KUE">
      <xmlPr mapId="1" xpath="/Report/Observations/BIL.AKT.HYP/I.CHF.Z37.KUE" xmlDataType="double"/>
    </xmlCellPr>
  </singleXmlCell>
  <singleXmlCell id="23" r="R75" connectionId="0">
    <xmlCellPr id="23" uniqueName="_Report_Observations_BIL.AKT.HYP_I.CHF.Z38.KUE">
      <xmlPr mapId="1" xpath="/Report/Observations/BIL.AKT.HYP/I.CHF.Z38.KUE" xmlDataType="double"/>
    </xmlCellPr>
  </singleXmlCell>
  <singleXmlCell id="24" r="R72" connectionId="0">
    <xmlCellPr id="24" uniqueName="_Report_Observations_BIL.AKT.HYP_I.CHF.Z35.KUE">
      <xmlPr mapId="1" xpath="/Report/Observations/BIL.AKT.HYP/I.CHF.Z35.KUE" xmlDataType="double"/>
    </xmlCellPr>
  </singleXmlCell>
  <singleXmlCell id="25" r="R73" connectionId="0">
    <xmlCellPr id="25" uniqueName="_Report_Observations_BIL.AKT.HYP_I.CHF.Z36.KUE">
      <xmlPr mapId="1" xpath="/Report/Observations/BIL.AKT.HYP/I.CHF.Z36.KUE" xmlDataType="double"/>
    </xmlCellPr>
  </singleXmlCell>
  <singleXmlCell id="26" r="R81" connectionId="0">
    <xmlCellPr id="26" uniqueName="_Report_Observations_BIL.AKT.HYP_I.CHF.Z44.KUE">
      <xmlPr mapId="1" xpath="/Report/Observations/BIL.AKT.HYP/I.CHF.Z44.KUE" xmlDataType="double"/>
    </xmlCellPr>
  </singleXmlCell>
  <singleXmlCell id="27" r="R82" connectionId="0">
    <xmlCellPr id="27" uniqueName="_Report_Observations_BIL.AKT.HYP_I.CHF.Z45.KUE">
      <xmlPr mapId="1" xpath="/Report/Observations/BIL.AKT.HYP/I.CHF.Z45.KUE" xmlDataType="double"/>
    </xmlCellPr>
  </singleXmlCell>
  <singleXmlCell id="28" r="R80" connectionId="0">
    <xmlCellPr id="28" uniqueName="_Report_Observations_BIL.AKT.HYP_I.CHF.Z43.KUE">
      <xmlPr mapId="1" xpath="/Report/Observations/BIL.AKT.HYP/I.CHF.Z43.KUE" xmlDataType="double"/>
    </xmlCellPr>
  </singleXmlCell>
  <singleXmlCell id="29" r="R67" connectionId="0">
    <xmlCellPr id="29" uniqueName="_Report_Observations_BIL.AKT.HYP_I.CHF.Z30.KUE">
      <xmlPr mapId="1" xpath="/Report/Observations/BIL.AKT.HYP/I.CHF.Z30.KUE" xmlDataType="double"/>
    </xmlCellPr>
  </singleXmlCell>
  <singleXmlCell id="30" r="R68" connectionId="0">
    <xmlCellPr id="30" uniqueName="_Report_Observations_BIL.AKT.HYP_I.CHF.Z31.KUE">
      <xmlPr mapId="1" xpath="/Report/Observations/BIL.AKT.HYP/I.CHF.Z31.KUE" xmlDataType="double"/>
    </xmlCellPr>
  </singleXmlCell>
  <singleXmlCell id="31" r="R65" connectionId="0">
    <xmlCellPr id="31" uniqueName="_Report_Observations_BIL.AKT.HYP_I.CHF.Z28.KUE">
      <xmlPr mapId="1" xpath="/Report/Observations/BIL.AKT.HYP/I.CHF.Z28.KUE" xmlDataType="double"/>
    </xmlCellPr>
  </singleXmlCell>
  <singleXmlCell id="32" r="R66" connectionId="0">
    <xmlCellPr id="32" uniqueName="_Report_Observations_BIL.AKT.HYP_I.CHF.Z29.KUE">
      <xmlPr mapId="1" xpath="/Report/Observations/BIL.AKT.HYP/I.CHF.Z29.KUE" xmlDataType="double"/>
    </xmlCellPr>
  </singleXmlCell>
  <singleXmlCell id="33" r="R63" connectionId="0">
    <xmlCellPr id="33" uniqueName="_Report_Observations_BIL.AKT.HYP_I.CHF.Z26.KUE">
      <xmlPr mapId="1" xpath="/Report/Observations/BIL.AKT.HYP/I.CHF.Z26.KUE" xmlDataType="double"/>
    </xmlCellPr>
  </singleXmlCell>
  <singleXmlCell id="34" r="R64" connectionId="0">
    <xmlCellPr id="34" uniqueName="_Report_Observations_BIL.AKT.HYP_I.CHF.Z27.KUE">
      <xmlPr mapId="1" xpath="/Report/Observations/BIL.AKT.HYP/I.CHF.Z27.KUE" xmlDataType="double"/>
    </xmlCellPr>
  </singleXmlCell>
  <singleXmlCell id="35" r="R61" connectionId="0">
    <xmlCellPr id="35" uniqueName="_Report_Observations_BIL.AKT.HYP_I.CHF.Z24.KUE">
      <xmlPr mapId="1" xpath="/Report/Observations/BIL.AKT.HYP/I.CHF.Z24.KUE" xmlDataType="double"/>
    </xmlCellPr>
  </singleXmlCell>
  <singleXmlCell id="36" r="R62" connectionId="0">
    <xmlCellPr id="36" uniqueName="_Report_Observations_BIL.AKT.HYP_I.CHF.Z25.KUE">
      <xmlPr mapId="1" xpath="/Report/Observations/BIL.AKT.HYP/I.CHF.Z25.KUE" xmlDataType="double"/>
    </xmlCellPr>
  </singleXmlCell>
  <singleXmlCell id="37" r="R69" connectionId="0">
    <xmlCellPr id="37" uniqueName="_Report_Observations_BIL.AKT.HYP_I.CHF.Z32.KUE">
      <xmlPr mapId="1" xpath="/Report/Observations/BIL.AKT.HYP/I.CHF.Z32.KUE" xmlDataType="double"/>
    </xmlCellPr>
  </singleXmlCell>
  <singleXmlCell id="38" r="R70" connectionId="0">
    <xmlCellPr id="38" uniqueName="_Report_Observations_BIL.AKT.HYP_I.CHF.Z33.KUE">
      <xmlPr mapId="1" xpath="/Report/Observations/BIL.AKT.HYP/I.CHF.Z33.KUE" xmlDataType="double"/>
    </xmlCellPr>
  </singleXmlCell>
  <singleXmlCell id="39" r="R71" connectionId="0">
    <xmlCellPr id="39" uniqueName="_Report_Observations_BIL.AKT.HYP_I.CHF.Z34.KUE">
      <xmlPr mapId="1" xpath="/Report/Observations/BIL.AKT.HYP/I.CHF.Z34.KUE" xmlDataType="double"/>
    </xmlCellPr>
  </singleXmlCell>
  <singleXmlCell id="40" r="R56" connectionId="0">
    <xmlCellPr id="40" uniqueName="_Report_Observations_BIL.AKT.HYP_I.CHF.Z19.KUE">
      <xmlPr mapId="1" xpath="/Report/Observations/BIL.AKT.HYP/I.CHF.Z19.KUE" xmlDataType="double"/>
    </xmlCellPr>
  </singleXmlCell>
  <singleXmlCell id="41" r="R57" connectionId="0">
    <xmlCellPr id="41" uniqueName="_Report_Observations_BIL.AKT.HYP_I.CHF.Z20.KUE">
      <xmlPr mapId="1" xpath="/Report/Observations/BIL.AKT.HYP/I.CHF.Z20.KUE" xmlDataType="double"/>
    </xmlCellPr>
  </singleXmlCell>
  <singleXmlCell id="42" r="R54" connectionId="0">
    <xmlCellPr id="42" uniqueName="_Report_Observations_BIL.AKT.HYP_I.CHF.Z17.KUE">
      <xmlPr mapId="1" xpath="/Report/Observations/BIL.AKT.HYP/I.CHF.Z17.KUE" xmlDataType="double"/>
    </xmlCellPr>
  </singleXmlCell>
  <singleXmlCell id="43" r="R55" connectionId="0">
    <xmlCellPr id="43" uniqueName="_Report_Observations_BIL.AKT.HYP_I.CHF.Z18.KUE">
      <xmlPr mapId="1" xpath="/Report/Observations/BIL.AKT.HYP/I.CHF.Z18.KUE" xmlDataType="double"/>
    </xmlCellPr>
  </singleXmlCell>
  <singleXmlCell id="44" r="R52" connectionId="0">
    <xmlCellPr id="44" uniqueName="_Report_Observations_BIL.AKT.HYP_I.CHF.Z15.KUE">
      <xmlPr mapId="1" xpath="/Report/Observations/BIL.AKT.HYP/I.CHF.Z15.KUE" xmlDataType="double"/>
    </xmlCellPr>
  </singleXmlCell>
  <singleXmlCell id="45" r="R53" connectionId="0">
    <xmlCellPr id="45" uniqueName="_Report_Observations_BIL.AKT.HYP_I.CHF.Z16.KUE">
      <xmlPr mapId="1" xpath="/Report/Observations/BIL.AKT.HYP/I.CHF.Z16.KUE" xmlDataType="double"/>
    </xmlCellPr>
  </singleXmlCell>
  <singleXmlCell id="47" r="R50" connectionId="0">
    <xmlCellPr id="47" uniqueName="_Report_Observations_BIL.AKT.HYP_I.CHF.Z13.KUE">
      <xmlPr mapId="1" xpath="/Report/Observations/BIL.AKT.HYP/I.CHF.Z13.KUE" xmlDataType="double"/>
    </xmlCellPr>
  </singleXmlCell>
  <singleXmlCell id="48" r="R51" connectionId="0">
    <xmlCellPr id="48" uniqueName="_Report_Observations_BIL.AKT.HYP_I.CHF.Z14.KUE">
      <xmlPr mapId="1" xpath="/Report/Observations/BIL.AKT.HYP/I.CHF.Z14.KUE" xmlDataType="double"/>
    </xmlCellPr>
  </singleXmlCell>
  <singleXmlCell id="49" r="R58" connectionId="0">
    <xmlCellPr id="49" uniqueName="_Report_Observations_BIL.AKT.HYP_I.CHF.Z21.KUE">
      <xmlPr mapId="1" xpath="/Report/Observations/BIL.AKT.HYP/I.CHF.Z21.KUE" xmlDataType="double"/>
    </xmlCellPr>
  </singleXmlCell>
  <singleXmlCell id="50" r="R59" connectionId="0">
    <xmlCellPr id="50" uniqueName="_Report_Observations_BIL.AKT.HYP_I.CHF.Z22.KUE">
      <xmlPr mapId="1" xpath="/Report/Observations/BIL.AKT.HYP/I.CHF.Z22.KUE" xmlDataType="double"/>
    </xmlCellPr>
  </singleXmlCell>
  <singleXmlCell id="51" r="Y101" connectionId="0">
    <xmlCellPr id="51" uniqueName="_Report_Observations_BIL.PAS.VKE.KOV_I.CHF.Z64.RLZ">
      <xmlPr mapId="1" xpath="/Report/Observations/BIL.PAS.VKE.KOV/I.CHF.Z64.RLZ" xmlDataType="double"/>
    </xmlCellPr>
  </singleXmlCell>
  <singleXmlCell id="52" r="Y102" connectionId="0">
    <xmlCellPr id="52" uniqueName="_Report_Observations_BIL.PAS.VKE.KOV_I.CHF.Z65.RLZ">
      <xmlPr mapId="1" xpath="/Report/Observations/BIL.PAS.VKE.KOV/I.CHF.Z65.RLZ" xmlDataType="double"/>
    </xmlCellPr>
  </singleXmlCell>
  <singleXmlCell id="53" r="Y100" connectionId="0">
    <xmlCellPr id="53" uniqueName="_Report_Observations_BIL.PAS.VKE.KOV_I.CHF.Z63.RLZ">
      <xmlPr mapId="1" xpath="/Report/Observations/BIL.PAS.VKE.KOV/I.CHF.Z63.RLZ" xmlDataType="double"/>
    </xmlCellPr>
  </singleXmlCell>
  <singleXmlCell id="54" r="R60" connectionId="0">
    <xmlCellPr id="54" uniqueName="_Report_Observations_BIL.AKT.HYP_I.CHF.Z23.KUE">
      <xmlPr mapId="1" xpath="/Report/Observations/BIL.AKT.HYP/I.CHF.Z23.KUE" xmlDataType="double"/>
    </xmlCellPr>
  </singleXmlCell>
  <singleXmlCell id="55" r="Y103" connectionId="0">
    <xmlCellPr id="55" uniqueName="_Report_Observations_BIL.PAS.VKE.KOV_I.CHF.Z66.RLZ">
      <xmlPr mapId="1" xpath="/Report/Observations/BIL.PAS.VKE.KOV/I.CHF.Z66.RLZ" xmlDataType="double"/>
    </xmlCellPr>
  </singleXmlCell>
  <singleXmlCell id="56" r="Y104" connectionId="0">
    <xmlCellPr id="56" uniqueName="_Report_Observations_BIL.PAS.VKE.KOV_I.CHF.T.RLZ">
      <xmlPr mapId="1" xpath="/Report/Observations/BIL.PAS.VKE.KOV/I.CHF.T.RLZ" xmlDataType="double"/>
    </xmlCellPr>
  </singleXmlCell>
  <singleXmlCell id="57" r="R45" connectionId="0">
    <xmlCellPr id="57" uniqueName="_Report_Observations_BIL.AKT.HYP_I.CHF.Z08.KUE">
      <xmlPr mapId="1" xpath="/Report/Observations/BIL.AKT.HYP/I.CHF.Z08.KUE" xmlDataType="double"/>
    </xmlCellPr>
  </singleXmlCell>
  <singleXmlCell id="58" r="R46" connectionId="0">
    <xmlCellPr id="58" uniqueName="_Report_Observations_BIL.AKT.HYP_I.CHF.Z09.KUE">
      <xmlPr mapId="1" xpath="/Report/Observations/BIL.AKT.HYP/I.CHF.Z09.KUE" xmlDataType="double"/>
    </xmlCellPr>
  </singleXmlCell>
  <singleXmlCell id="59" r="R43" connectionId="0">
    <xmlCellPr id="59" uniqueName="_Report_Observations_BIL.AKT.HYP_I.CHF.Z06.KUE">
      <xmlPr mapId="1" xpath="/Report/Observations/BIL.AKT.HYP/I.CHF.Z06.KUE" xmlDataType="double"/>
    </xmlCellPr>
  </singleXmlCell>
  <singleXmlCell id="60" r="R44" connectionId="0">
    <xmlCellPr id="60" uniqueName="_Report_Observations_BIL.AKT.HYP_I.CHF.Z07.KUE">
      <xmlPr mapId="1" xpath="/Report/Observations/BIL.AKT.HYP/I.CHF.Z07.KUE" xmlDataType="double"/>
    </xmlCellPr>
  </singleXmlCell>
  <singleXmlCell id="61" r="R41" connectionId="0">
    <xmlCellPr id="61" uniqueName="_Report_Observations_BIL.AKT.HYP_I.CHF.Z04.KUE">
      <xmlPr mapId="1" xpath="/Report/Observations/BIL.AKT.HYP/I.CHF.Z04.KUE" xmlDataType="double"/>
    </xmlCellPr>
  </singleXmlCell>
  <singleXmlCell id="62" r="R42" connectionId="0">
    <xmlCellPr id="62" uniqueName="_Report_Observations_BIL.AKT.HYP_I.CHF.Z05.KUE">
      <xmlPr mapId="1" xpath="/Report/Observations/BIL.AKT.HYP/I.CHF.Z05.KUE" xmlDataType="double"/>
    </xmlCellPr>
  </singleXmlCell>
  <singleXmlCell id="63" r="R40" connectionId="0">
    <xmlCellPr id="63" uniqueName="_Report_Observations_BIL.AKT.HYP_I.CHF.Z03.KUE">
      <xmlPr mapId="1" xpath="/Report/Observations/BIL.AKT.HYP/I.CHF.Z03.KUE" xmlDataType="double"/>
    </xmlCellPr>
  </singleXmlCell>
  <singleXmlCell id="64" r="R49" connectionId="0">
    <xmlCellPr id="64" uniqueName="_Report_Observations_BIL.AKT.HYP_I.CHF.Z12.KUE">
      <xmlPr mapId="1" xpath="/Report/Observations/BIL.AKT.HYP/I.CHF.Z12.KUE" xmlDataType="double"/>
    </xmlCellPr>
  </singleXmlCell>
  <singleXmlCell id="65" r="R47" connectionId="0">
    <xmlCellPr id="65" uniqueName="_Report_Observations_BIL.AKT.HYP_I.CHF.Z10.KUE">
      <xmlPr mapId="1" xpath="/Report/Observations/BIL.AKT.HYP/I.CHF.Z10.KUE" xmlDataType="double"/>
    </xmlCellPr>
  </singleXmlCell>
  <singleXmlCell id="66" r="R48" connectionId="0">
    <xmlCellPr id="66" uniqueName="_Report_Observations_BIL.AKT.HYP_I.CHF.Z11.KUE">
      <xmlPr mapId="1" xpath="/Report/Observations/BIL.AKT.HYP/I.CHF.Z11.KUE" xmlDataType="double"/>
    </xmlCellPr>
  </singleXmlCell>
  <singleXmlCell id="69" r="N104" connectionId="0">
    <xmlCellPr id="69" uniqueName="_Report_Observations_BIL.AKT.FKU_I.CHF.T.KUE">
      <xmlPr mapId="1" xpath="/Report/Observations/BIL.AKT.FKU/I.CHF.T.KUE" xmlDataType="double"/>
    </xmlCellPr>
  </singleXmlCell>
  <singleXmlCell id="70" r="N101" connectionId="0">
    <xmlCellPr id="70" uniqueName="_Report_Observations_BIL.AKT.FKU_I.CHF.Z64.KUE">
      <xmlPr mapId="1" xpath="/Report/Observations/BIL.AKT.FKU/I.CHF.Z64.KUE" xmlDataType="double"/>
    </xmlCellPr>
  </singleXmlCell>
  <singleXmlCell id="71" r="N100" connectionId="0">
    <xmlCellPr id="71" uniqueName="_Report_Observations_BIL.AKT.FKU_I.CHF.Z63.KUE">
      <xmlPr mapId="1" xpath="/Report/Observations/BIL.AKT.FKU/I.CHF.Z63.KUE" xmlDataType="double"/>
    </xmlCellPr>
  </singleXmlCell>
  <singleXmlCell id="72" r="N103" connectionId="0">
    <xmlCellPr id="72" uniqueName="_Report_Observations_BIL.AKT.FKU_I.CHF.Z66.KUE">
      <xmlPr mapId="1" xpath="/Report/Observations/BIL.AKT.FKU/I.CHF.Z66.KUE" xmlDataType="double"/>
    </xmlCellPr>
  </singleXmlCell>
  <singleXmlCell id="74" r="N102" connectionId="0">
    <xmlCellPr id="74" uniqueName="_Report_Observations_BIL.AKT.FKU_I.CHF.Z65.KUE">
      <xmlPr mapId="1" xpath="/Report/Observations/BIL.AKT.FKU/I.CHF.Z65.KUE" xmlDataType="double"/>
    </xmlCellPr>
  </singleXmlCell>
  <singleXmlCell id="75" r="R34" connectionId="0">
    <xmlCellPr id="75" uniqueName="_Report_Observations_BIL.AKT.HYP_I.CHF.M13.KUE">
      <xmlPr mapId="1" xpath="/Report/Observations/BIL.AKT.HYP/I.CHF.M13.KUE" xmlDataType="double"/>
    </xmlCellPr>
  </singleXmlCell>
  <singleXmlCell id="76" r="R35" connectionId="0">
    <xmlCellPr id="76" uniqueName="_Report_Observations_BIL.AKT.HYP_I.CHF.M14.KUE">
      <xmlPr mapId="1" xpath="/Report/Observations/BIL.AKT.HYP/I.CHF.M14.KUE" xmlDataType="double"/>
    </xmlCellPr>
  </singleXmlCell>
  <singleXmlCell id="77" r="R32" connectionId="0">
    <xmlCellPr id="77" uniqueName="_Report_Observations_BIL.AKT.HYP_I.CHF.M11.KUE">
      <xmlPr mapId="1" xpath="/Report/Observations/BIL.AKT.HYP/I.CHF.M11.KUE" xmlDataType="double"/>
    </xmlCellPr>
  </singleXmlCell>
  <singleXmlCell id="78" r="R33" connectionId="0">
    <xmlCellPr id="78" uniqueName="_Report_Observations_BIL.AKT.HYP_I.CHF.M12.KUE">
      <xmlPr mapId="1" xpath="/Report/Observations/BIL.AKT.HYP/I.CHF.M12.KUE" xmlDataType="double"/>
    </xmlCellPr>
  </singleXmlCell>
  <singleXmlCell id="79" r="R30" connectionId="0">
    <xmlCellPr id="79" uniqueName="_Report_Observations_BIL.AKT.HYP_I.CHF.M09.KUE">
      <xmlPr mapId="1" xpath="/Report/Observations/BIL.AKT.HYP/I.CHF.M09.KUE" xmlDataType="double"/>
    </xmlCellPr>
  </singleXmlCell>
  <singleXmlCell id="80" r="R31" connectionId="0">
    <xmlCellPr id="80" uniqueName="_Report_Observations_BIL.AKT.HYP_I.CHF.M10.KUE">
      <xmlPr mapId="1" xpath="/Report/Observations/BIL.AKT.HYP/I.CHF.M10.KUE" xmlDataType="double"/>
    </xmlCellPr>
  </singleXmlCell>
  <singleXmlCell id="81" r="R38" connectionId="0">
    <xmlCellPr id="81" uniqueName="_Report_Observations_BIL.AKT.HYP_I.CHF.M17.KUE">
      <xmlPr mapId="1" xpath="/Report/Observations/BIL.AKT.HYP/I.CHF.M17.KUE" xmlDataType="double"/>
    </xmlCellPr>
  </singleXmlCell>
  <singleXmlCell id="82" r="R39" connectionId="0">
    <xmlCellPr id="82" uniqueName="_Report_Observations_BIL.AKT.HYP_I.CHF.Z02.KUE">
      <xmlPr mapId="1" xpath="/Report/Observations/BIL.AKT.HYP/I.CHF.Z02.KUE" xmlDataType="double"/>
    </xmlCellPr>
  </singleXmlCell>
  <singleXmlCell id="83" r="R36" connectionId="0">
    <xmlCellPr id="83" uniqueName="_Report_Observations_BIL.AKT.HYP_I.CHF.M15.KUE">
      <xmlPr mapId="1" xpath="/Report/Observations/BIL.AKT.HYP/I.CHF.M15.KUE" xmlDataType="double"/>
    </xmlCellPr>
  </singleXmlCell>
  <singleXmlCell id="84" r="R37" connectionId="0">
    <xmlCellPr id="84" uniqueName="_Report_Observations_BIL.AKT.HYP_I.CHF.M16.KUE">
      <xmlPr mapId="1" xpath="/Report/Observations/BIL.AKT.HYP/I.CHF.M16.KUE" xmlDataType="double"/>
    </xmlCellPr>
  </singleXmlCell>
  <singleXmlCell id="85" r="R23" connectionId="0">
    <xmlCellPr id="85" uniqueName="_Report_Observations_BIL.AKT.HYP_I.CHF.M02.KUE">
      <xmlPr mapId="1" xpath="/Report/Observations/BIL.AKT.HYP/I.CHF.M02.KUE" xmlDataType="double"/>
    </xmlCellPr>
  </singleXmlCell>
  <singleXmlCell id="86" r="R24" connectionId="0">
    <xmlCellPr id="86" uniqueName="_Report_Observations_BIL.AKT.HYP_I.CHF.M03.KUE">
      <xmlPr mapId="1" xpath="/Report/Observations/BIL.AKT.HYP/I.CHF.M03.KUE" xmlDataType="double"/>
    </xmlCellPr>
  </singleXmlCell>
  <singleXmlCell id="87" r="R22" connectionId="0">
    <xmlCellPr id="87" uniqueName="_Report_Observations_BIL.AKT.HYP_I.CHF.M01.KUE">
      <xmlPr mapId="1" xpath="/Report/Observations/BIL.AKT.HYP/I.CHF.M01.KUE" xmlDataType="double"/>
    </xmlCellPr>
  </singleXmlCell>
  <singleXmlCell id="88" r="R29" connectionId="0">
    <xmlCellPr id="88" uniqueName="_Report_Observations_BIL.AKT.HYP_I.CHF.M08.KUE">
      <xmlPr mapId="1" xpath="/Report/Observations/BIL.AKT.HYP/I.CHF.M08.KUE" xmlDataType="double"/>
    </xmlCellPr>
  </singleXmlCell>
  <singleXmlCell id="89" r="R27" connectionId="0">
    <xmlCellPr id="89" uniqueName="_Report_Observations_BIL.AKT.HYP_I.CHF.M06.KUE">
      <xmlPr mapId="1" xpath="/Report/Observations/BIL.AKT.HYP/I.CHF.M06.KUE" xmlDataType="double"/>
    </xmlCellPr>
  </singleXmlCell>
  <singleXmlCell id="90" r="R28" connectionId="0">
    <xmlCellPr id="90" uniqueName="_Report_Observations_BIL.AKT.HYP_I.CHF.M07.KUE">
      <xmlPr mapId="1" xpath="/Report/Observations/BIL.AKT.HYP/I.CHF.M07.KUE" xmlDataType="double"/>
    </xmlCellPr>
  </singleXmlCell>
  <singleXmlCell id="91" r="R25" connectionId="0">
    <xmlCellPr id="91" uniqueName="_Report_Observations_BIL.AKT.HYP_I.CHF.M04.KUE">
      <xmlPr mapId="1" xpath="/Report/Observations/BIL.AKT.HYP/I.CHF.M04.KUE" xmlDataType="double"/>
    </xmlCellPr>
  </singleXmlCell>
  <singleXmlCell id="92" r="R26" connectionId="0">
    <xmlCellPr id="92" uniqueName="_Report_Observations_BIL.AKT.HYP_I.CHF.M05.KUE">
      <xmlPr mapId="1" xpath="/Report/Observations/BIL.AKT.HYP/I.CHF.M05.KUE" xmlDataType="double"/>
    </xmlCellPr>
  </singleXmlCell>
  <singleXmlCell id="93" r="N98" connectionId="0">
    <xmlCellPr id="93" uniqueName="_Report_Observations_BIL.AKT.FKU_I.CHF.Z61.KUE">
      <xmlPr mapId="1" xpath="/Report/Observations/BIL.AKT.FKU/I.CHF.Z61.KUE" xmlDataType="double"/>
    </xmlCellPr>
  </singleXmlCell>
  <singleXmlCell id="94" r="N99" connectionId="0">
    <xmlCellPr id="94" uniqueName="_Report_Observations_BIL.AKT.FKU_I.CHF.Z62.KUE">
      <xmlPr mapId="1" xpath="/Report/Observations/BIL.AKT.FKU/I.CHF.Z62.KUE" xmlDataType="double"/>
    </xmlCellPr>
  </singleXmlCell>
  <singleXmlCell id="95" r="N89" connectionId="0">
    <xmlCellPr id="95" uniqueName="_Report_Observations_BIL.AKT.FKU_I.CHF.Z52.KUE">
      <xmlPr mapId="1" xpath="/Report/Observations/BIL.AKT.FKU/I.CHF.Z52.KUE" xmlDataType="double"/>
    </xmlCellPr>
  </singleXmlCell>
  <singleXmlCell id="96" r="N87" connectionId="0">
    <xmlCellPr id="96" uniqueName="_Report_Observations_BIL.AKT.FKU_I.CHF.Z50.KUE">
      <xmlPr mapId="1" xpath="/Report/Observations/BIL.AKT.FKU/I.CHF.Z50.KUE" xmlDataType="double"/>
    </xmlCellPr>
  </singleXmlCell>
  <singleXmlCell id="97" r="N88" connectionId="0">
    <xmlCellPr id="97" uniqueName="_Report_Observations_BIL.AKT.FKU_I.CHF.Z51.KUE">
      <xmlPr mapId="1" xpath="/Report/Observations/BIL.AKT.FKU/I.CHF.Z51.KUE" xmlDataType="double"/>
    </xmlCellPr>
  </singleXmlCell>
  <singleXmlCell id="98" r="N96" connectionId="0">
    <xmlCellPr id="98" uniqueName="_Report_Observations_BIL.AKT.FKU_I.CHF.Z59.KUE">
      <xmlPr mapId="1" xpath="/Report/Observations/BIL.AKT.FKU/I.CHF.Z59.KUE" xmlDataType="double"/>
    </xmlCellPr>
  </singleXmlCell>
  <singleXmlCell id="99" r="N97" connectionId="0">
    <xmlCellPr id="99" uniqueName="_Report_Observations_BIL.AKT.FKU_I.CHF.Z60.KUE">
      <xmlPr mapId="1" xpath="/Report/Observations/BIL.AKT.FKU/I.CHF.Z60.KUE" xmlDataType="double"/>
    </xmlCellPr>
  </singleXmlCell>
  <singleXmlCell id="100" r="N94" connectionId="0">
    <xmlCellPr id="100" uniqueName="_Report_Observations_BIL.AKT.FKU_I.CHF.Z57.KUE">
      <xmlPr mapId="1" xpath="/Report/Observations/BIL.AKT.FKU/I.CHF.Z57.KUE" xmlDataType="double"/>
    </xmlCellPr>
  </singleXmlCell>
  <singleXmlCell id="101" r="N95" connectionId="0">
    <xmlCellPr id="101" uniqueName="_Report_Observations_BIL.AKT.FKU_I.CHF.Z58.KUE">
      <xmlPr mapId="1" xpath="/Report/Observations/BIL.AKT.FKU/I.CHF.Z58.KUE" xmlDataType="double"/>
    </xmlCellPr>
  </singleXmlCell>
  <singleXmlCell id="102" r="N92" connectionId="0">
    <xmlCellPr id="102" uniqueName="_Report_Observations_BIL.AKT.FKU_I.CHF.Z55.KUE">
      <xmlPr mapId="1" xpath="/Report/Observations/BIL.AKT.FKU/I.CHF.Z55.KUE" xmlDataType="double"/>
    </xmlCellPr>
  </singleXmlCell>
  <singleXmlCell id="103" r="N93" connectionId="0">
    <xmlCellPr id="103" uniqueName="_Report_Observations_BIL.AKT.FKU_I.CHF.Z56.KUE">
      <xmlPr mapId="1" xpath="/Report/Observations/BIL.AKT.FKU/I.CHF.Z56.KUE" xmlDataType="double"/>
    </xmlCellPr>
  </singleXmlCell>
  <singleXmlCell id="104" r="N90" connectionId="0">
    <xmlCellPr id="104" uniqueName="_Report_Observations_BIL.AKT.FKU_I.CHF.Z53.KUE">
      <xmlPr mapId="1" xpath="/Report/Observations/BIL.AKT.FKU/I.CHF.Z53.KUE" xmlDataType="double"/>
    </xmlCellPr>
  </singleXmlCell>
  <singleXmlCell id="105" r="N91" connectionId="0">
    <xmlCellPr id="105" uniqueName="_Report_Observations_BIL.AKT.FKU_I.CHF.Z54.KUE">
      <xmlPr mapId="1" xpath="/Report/Observations/BIL.AKT.FKU/I.CHF.Z54.KUE" xmlDataType="double"/>
    </xmlCellPr>
  </singleXmlCell>
  <singleXmlCell id="106" r="N78" connectionId="0">
    <xmlCellPr id="106" uniqueName="_Report_Observations_BIL.AKT.FKU_I.CHF.Z41.KUE">
      <xmlPr mapId="1" xpath="/Report/Observations/BIL.AKT.FKU/I.CHF.Z41.KUE" xmlDataType="double"/>
    </xmlCellPr>
  </singleXmlCell>
  <singleXmlCell id="107" r="N79" connectionId="0">
    <xmlCellPr id="107" uniqueName="_Report_Observations_BIL.AKT.FKU_I.CHF.Z42.KUE">
      <xmlPr mapId="1" xpath="/Report/Observations/BIL.AKT.FKU/I.CHF.Z42.KUE" xmlDataType="double"/>
    </xmlCellPr>
  </singleXmlCell>
  <singleXmlCell id="108" r="N76" connectionId="0">
    <xmlCellPr id="108" uniqueName="_Report_Observations_BIL.AKT.FKU_I.CHF.Z39.KUE">
      <xmlPr mapId="1" xpath="/Report/Observations/BIL.AKT.FKU/I.CHF.Z39.KUE" xmlDataType="double"/>
    </xmlCellPr>
  </singleXmlCell>
  <singleXmlCell id="109" r="N77" connectionId="0">
    <xmlCellPr id="109" uniqueName="_Report_Observations_BIL.AKT.FKU_I.CHF.Z40.KUE">
      <xmlPr mapId="1" xpath="/Report/Observations/BIL.AKT.FKU/I.CHF.Z40.KUE" xmlDataType="double"/>
    </xmlCellPr>
  </singleXmlCell>
  <singleXmlCell id="110" r="N85" connectionId="0">
    <xmlCellPr id="110" uniqueName="_Report_Observations_BIL.AKT.FKU_I.CHF.Z48.KUE">
      <xmlPr mapId="1" xpath="/Report/Observations/BIL.AKT.FKU/I.CHF.Z48.KUE" xmlDataType="double"/>
    </xmlCellPr>
  </singleXmlCell>
  <singleXmlCell id="111" r="N86" connectionId="0">
    <xmlCellPr id="111" uniqueName="_Report_Observations_BIL.AKT.FKU_I.CHF.Z49.KUE">
      <xmlPr mapId="1" xpath="/Report/Observations/BIL.AKT.FKU/I.CHF.Z49.KUE" xmlDataType="double"/>
    </xmlCellPr>
  </singleXmlCell>
  <singleXmlCell id="112" r="N83" connectionId="0">
    <xmlCellPr id="112" uniqueName="_Report_Observations_BIL.AKT.FKU_I.CHF.Z46.KUE">
      <xmlPr mapId="1" xpath="/Report/Observations/BIL.AKT.FKU/I.CHF.Z46.KUE" xmlDataType="double"/>
    </xmlCellPr>
  </singleXmlCell>
  <singleXmlCell id="113" r="N84" connectionId="0">
    <xmlCellPr id="113" uniqueName="_Report_Observations_BIL.AKT.FKU_I.CHF.Z47.KUE">
      <xmlPr mapId="1" xpath="/Report/Observations/BIL.AKT.FKU/I.CHF.Z47.KUE" xmlDataType="double"/>
    </xmlCellPr>
  </singleXmlCell>
  <singleXmlCell id="114" r="N81" connectionId="0">
    <xmlCellPr id="114" uniqueName="_Report_Observations_BIL.AKT.FKU_I.CHF.Z44.KUE">
      <xmlPr mapId="1" xpath="/Report/Observations/BIL.AKT.FKU/I.CHF.Z44.KUE" xmlDataType="double"/>
    </xmlCellPr>
  </singleXmlCell>
  <singleXmlCell id="115" r="N82" connectionId="0">
    <xmlCellPr id="115" uniqueName="_Report_Observations_BIL.AKT.FKU_I.CHF.Z45.KUE">
      <xmlPr mapId="1" xpath="/Report/Observations/BIL.AKT.FKU/I.CHF.Z45.KUE" xmlDataType="double"/>
    </xmlCellPr>
  </singleXmlCell>
  <singleXmlCell id="116" r="N80" connectionId="0">
    <xmlCellPr id="116" uniqueName="_Report_Observations_BIL.AKT.FKU_I.CHF.Z43.KUE">
      <xmlPr mapId="1" xpath="/Report/Observations/BIL.AKT.FKU/I.CHF.Z43.KUE" xmlDataType="double"/>
    </xmlCellPr>
  </singleXmlCell>
  <singleXmlCell id="117" r="N69" connectionId="0">
    <xmlCellPr id="117" uniqueName="_Report_Observations_BIL.AKT.FKU_I.CHF.Z32.KUE">
      <xmlPr mapId="1" xpath="/Report/Observations/BIL.AKT.FKU/I.CHF.Z32.KUE" xmlDataType="double"/>
    </xmlCellPr>
  </singleXmlCell>
  <singleXmlCell id="118" r="N67" connectionId="0">
    <xmlCellPr id="118" uniqueName="_Report_Observations_BIL.AKT.FKU_I.CHF.Z30.KUE">
      <xmlPr mapId="1" xpath="/Report/Observations/BIL.AKT.FKU/I.CHF.Z30.KUE" xmlDataType="double"/>
    </xmlCellPr>
  </singleXmlCell>
  <singleXmlCell id="119" r="N68" connectionId="0">
    <xmlCellPr id="119" uniqueName="_Report_Observations_BIL.AKT.FKU_I.CHF.Z31.KUE">
      <xmlPr mapId="1" xpath="/Report/Observations/BIL.AKT.FKU/I.CHF.Z31.KUE" xmlDataType="double"/>
    </xmlCellPr>
  </singleXmlCell>
  <singleXmlCell id="120" r="N65" connectionId="0">
    <xmlCellPr id="120" uniqueName="_Report_Observations_BIL.AKT.FKU_I.CHF.Z28.KUE">
      <xmlPr mapId="1" xpath="/Report/Observations/BIL.AKT.FKU/I.CHF.Z28.KUE" xmlDataType="double"/>
    </xmlCellPr>
  </singleXmlCell>
  <singleXmlCell id="121" r="N66" connectionId="0">
    <xmlCellPr id="121" uniqueName="_Report_Observations_BIL.AKT.FKU_I.CHF.Z29.KUE">
      <xmlPr mapId="1" xpath="/Report/Observations/BIL.AKT.FKU/I.CHF.Z29.KUE" xmlDataType="double"/>
    </xmlCellPr>
  </singleXmlCell>
  <singleXmlCell id="122" r="N74" connectionId="0">
    <xmlCellPr id="122" uniqueName="_Report_Observations_BIL.AKT.FKU_I.CHF.Z37.KUE">
      <xmlPr mapId="1" xpath="/Report/Observations/BIL.AKT.FKU/I.CHF.Z37.KUE" xmlDataType="double"/>
    </xmlCellPr>
  </singleXmlCell>
  <singleXmlCell id="123" r="N75" connectionId="0">
    <xmlCellPr id="123" uniqueName="_Report_Observations_BIL.AKT.FKU_I.CHF.Z38.KUE">
      <xmlPr mapId="1" xpath="/Report/Observations/BIL.AKT.FKU/I.CHF.Z38.KUE" xmlDataType="double"/>
    </xmlCellPr>
  </singleXmlCell>
  <singleXmlCell id="124" r="N72" connectionId="0">
    <xmlCellPr id="124" uniqueName="_Report_Observations_BIL.AKT.FKU_I.CHF.Z35.KUE">
      <xmlPr mapId="1" xpath="/Report/Observations/BIL.AKT.FKU/I.CHF.Z35.KUE" xmlDataType="double"/>
    </xmlCellPr>
  </singleXmlCell>
  <singleXmlCell id="125" r="N73" connectionId="0">
    <xmlCellPr id="125" uniqueName="_Report_Observations_BIL.AKT.FKU_I.CHF.Z36.KUE">
      <xmlPr mapId="1" xpath="/Report/Observations/BIL.AKT.FKU/I.CHF.Z36.KUE" xmlDataType="double"/>
    </xmlCellPr>
  </singleXmlCell>
  <singleXmlCell id="126" r="N70" connectionId="0">
    <xmlCellPr id="126" uniqueName="_Report_Observations_BIL.AKT.FKU_I.CHF.Z33.KUE">
      <xmlPr mapId="1" xpath="/Report/Observations/BIL.AKT.FKU/I.CHF.Z33.KUE" xmlDataType="double"/>
    </xmlCellPr>
  </singleXmlCell>
  <singleXmlCell id="127" r="N71" connectionId="0">
    <xmlCellPr id="127" uniqueName="_Report_Observations_BIL.AKT.FKU_I.CHF.Z34.KUE">
      <xmlPr mapId="1" xpath="/Report/Observations/BIL.AKT.FKU/I.CHF.Z34.KUE" xmlDataType="double"/>
    </xmlCellPr>
  </singleXmlCell>
  <singleXmlCell id="128" r="N58" connectionId="0">
    <xmlCellPr id="128" uniqueName="_Report_Observations_BIL.AKT.FKU_I.CHF.Z21.KUE">
      <xmlPr mapId="1" xpath="/Report/Observations/BIL.AKT.FKU/I.CHF.Z21.KUE" xmlDataType="double"/>
    </xmlCellPr>
  </singleXmlCell>
  <singleXmlCell id="129" r="N59" connectionId="0">
    <xmlCellPr id="129" uniqueName="_Report_Observations_BIL.AKT.FKU_I.CHF.Z22.KUE">
      <xmlPr mapId="1" xpath="/Report/Observations/BIL.AKT.FKU/I.CHF.Z22.KUE" xmlDataType="double"/>
    </xmlCellPr>
  </singleXmlCell>
  <singleXmlCell id="130" r="N56" connectionId="0">
    <xmlCellPr id="130" uniqueName="_Report_Observations_BIL.AKT.FKU_I.CHF.Z19.KUE">
      <xmlPr mapId="1" xpath="/Report/Observations/BIL.AKT.FKU/I.CHF.Z19.KUE" xmlDataType="double"/>
    </xmlCellPr>
  </singleXmlCell>
  <singleXmlCell id="131" r="N57" connectionId="0">
    <xmlCellPr id="131" uniqueName="_Report_Observations_BIL.AKT.FKU_I.CHF.Z20.KUE">
      <xmlPr mapId="1" xpath="/Report/Observations/BIL.AKT.FKU/I.CHF.Z20.KUE" xmlDataType="double"/>
    </xmlCellPr>
  </singleXmlCell>
  <singleXmlCell id="132" r="N54" connectionId="0">
    <xmlCellPr id="132" uniqueName="_Report_Observations_BIL.AKT.FKU_I.CHF.Z17.KUE">
      <xmlPr mapId="1" xpath="/Report/Observations/BIL.AKT.FKU/I.CHF.Z17.KUE" xmlDataType="double"/>
    </xmlCellPr>
  </singleXmlCell>
  <singleXmlCell id="133" r="N55" connectionId="0">
    <xmlCellPr id="133" uniqueName="_Report_Observations_BIL.AKT.FKU_I.CHF.Z18.KUE">
      <xmlPr mapId="1" xpath="/Report/Observations/BIL.AKT.FKU/I.CHF.Z18.KUE" xmlDataType="double"/>
    </xmlCellPr>
  </singleXmlCell>
  <singleXmlCell id="134" r="N63" connectionId="0">
    <xmlCellPr id="134" uniqueName="_Report_Observations_BIL.AKT.FKU_I.CHF.Z26.KUE">
      <xmlPr mapId="1" xpath="/Report/Observations/BIL.AKT.FKU/I.CHF.Z26.KUE" xmlDataType="double"/>
    </xmlCellPr>
  </singleXmlCell>
  <singleXmlCell id="135" r="N64" connectionId="0">
    <xmlCellPr id="135" uniqueName="_Report_Observations_BIL.AKT.FKU_I.CHF.Z27.KUE">
      <xmlPr mapId="1" xpath="/Report/Observations/BIL.AKT.FKU/I.CHF.Z27.KUE" xmlDataType="double"/>
    </xmlCellPr>
  </singleXmlCell>
  <singleXmlCell id="136" r="N61" connectionId="0">
    <xmlCellPr id="136" uniqueName="_Report_Observations_BIL.AKT.FKU_I.CHF.Z24.KUE">
      <xmlPr mapId="1" xpath="/Report/Observations/BIL.AKT.FKU/I.CHF.Z24.KUE" xmlDataType="double"/>
    </xmlCellPr>
  </singleXmlCell>
  <singleXmlCell id="137" r="N62" connectionId="0">
    <xmlCellPr id="137" uniqueName="_Report_Observations_BIL.AKT.FKU_I.CHF.Z25.KUE">
      <xmlPr mapId="1" xpath="/Report/Observations/BIL.AKT.FKU/I.CHF.Z25.KUE" xmlDataType="double"/>
    </xmlCellPr>
  </singleXmlCell>
  <singleXmlCell id="139" r="N60" connectionId="0">
    <xmlCellPr id="139" uniqueName="_Report_Observations_BIL.AKT.FKU_I.CHF.Z23.KUE">
      <xmlPr mapId="1" xpath="/Report/Observations/BIL.AKT.FKU/I.CHF.Z23.KUE" xmlDataType="double"/>
    </xmlCellPr>
  </singleXmlCell>
  <singleXmlCell id="141" r="N49" connectionId="0">
    <xmlCellPr id="141" uniqueName="_Report_Observations_BIL.AKT.FKU_I.CHF.Z12.KUE">
      <xmlPr mapId="1" xpath="/Report/Observations/BIL.AKT.FKU/I.CHF.Z12.KUE" xmlDataType="double"/>
    </xmlCellPr>
  </singleXmlCell>
  <singleXmlCell id="142" r="N47" connectionId="0">
    <xmlCellPr id="142" uniqueName="_Report_Observations_BIL.AKT.FKU_I.CHF.Z10.KUE">
      <xmlPr mapId="1" xpath="/Report/Observations/BIL.AKT.FKU/I.CHF.Z10.KUE" xmlDataType="double"/>
    </xmlCellPr>
  </singleXmlCell>
  <singleXmlCell id="143" r="N48" connectionId="0">
    <xmlCellPr id="143" uniqueName="_Report_Observations_BIL.AKT.FKU_I.CHF.Z11.KUE">
      <xmlPr mapId="1" xpath="/Report/Observations/BIL.AKT.FKU/I.CHF.Z11.KUE" xmlDataType="double"/>
    </xmlCellPr>
  </singleXmlCell>
  <singleXmlCell id="144" r="N45" connectionId="0">
    <xmlCellPr id="144" uniqueName="_Report_Observations_BIL.AKT.FKU_I.CHF.Z08.KUE">
      <xmlPr mapId="1" xpath="/Report/Observations/BIL.AKT.FKU/I.CHF.Z08.KUE" xmlDataType="double"/>
    </xmlCellPr>
  </singleXmlCell>
  <singleXmlCell id="145" r="N46" connectionId="0">
    <xmlCellPr id="145" uniqueName="_Report_Observations_BIL.AKT.FKU_I.CHF.Z09.KUE">
      <xmlPr mapId="1" xpath="/Report/Observations/BIL.AKT.FKU/I.CHF.Z09.KUE" xmlDataType="double"/>
    </xmlCellPr>
  </singleXmlCell>
  <singleXmlCell id="146" r="N43" connectionId="0">
    <xmlCellPr id="146" uniqueName="_Report_Observations_BIL.AKT.FKU_I.CHF.Z06.KUE">
      <xmlPr mapId="1" xpath="/Report/Observations/BIL.AKT.FKU/I.CHF.Z06.KUE" xmlDataType="double"/>
    </xmlCellPr>
  </singleXmlCell>
  <singleXmlCell id="147" r="N44" connectionId="0">
    <xmlCellPr id="147" uniqueName="_Report_Observations_BIL.AKT.FKU_I.CHF.Z07.KUE">
      <xmlPr mapId="1" xpath="/Report/Observations/BIL.AKT.FKU/I.CHF.Z07.KUE" xmlDataType="double"/>
    </xmlCellPr>
  </singleXmlCell>
  <singleXmlCell id="148" r="N52" connectionId="0">
    <xmlCellPr id="148" uniqueName="_Report_Observations_BIL.AKT.FKU_I.CHF.Z15.KUE">
      <xmlPr mapId="1" xpath="/Report/Observations/BIL.AKT.FKU/I.CHF.Z15.KUE" xmlDataType="double"/>
    </xmlCellPr>
  </singleXmlCell>
  <singleXmlCell id="149" r="N53" connectionId="0">
    <xmlCellPr id="149" uniqueName="_Report_Observations_BIL.AKT.FKU_I.CHF.Z16.KUE">
      <xmlPr mapId="1" xpath="/Report/Observations/BIL.AKT.FKU/I.CHF.Z16.KUE" xmlDataType="double"/>
    </xmlCellPr>
  </singleXmlCell>
  <singleXmlCell id="150" r="N50" connectionId="0">
    <xmlCellPr id="150" uniqueName="_Report_Observations_BIL.AKT.FKU_I.CHF.Z13.KUE">
      <xmlPr mapId="1" xpath="/Report/Observations/BIL.AKT.FKU/I.CHF.Z13.KUE" xmlDataType="double"/>
    </xmlCellPr>
  </singleXmlCell>
  <singleXmlCell id="151" r="N51" connectionId="0">
    <xmlCellPr id="151" uniqueName="_Report_Observations_BIL.AKT.FKU_I.CHF.Z14.KUE">
      <xmlPr mapId="1" xpath="/Report/Observations/BIL.AKT.FKU/I.CHF.Z14.KUE" xmlDataType="double"/>
    </xmlCellPr>
  </singleXmlCell>
  <singleXmlCell id="152" r="N38" connectionId="0">
    <xmlCellPr id="152" uniqueName="_Report_Observations_BIL.AKT.FKU_I.CHF.M17.KUE">
      <xmlPr mapId="1" xpath="/Report/Observations/BIL.AKT.FKU/I.CHF.M17.KUE" xmlDataType="double"/>
    </xmlCellPr>
  </singleXmlCell>
  <singleXmlCell id="153" r="N39" connectionId="0">
    <xmlCellPr id="153" uniqueName="_Report_Observations_BIL.AKT.FKU_I.CHF.Z02.KUE">
      <xmlPr mapId="1" xpath="/Report/Observations/BIL.AKT.FKU/I.CHF.Z02.KUE" xmlDataType="double"/>
    </xmlCellPr>
  </singleXmlCell>
  <singleXmlCell id="154" r="N36" connectionId="0">
    <xmlCellPr id="154" uniqueName="_Report_Observations_BIL.AKT.FKU_I.CHF.M15.KUE">
      <xmlPr mapId="1" xpath="/Report/Observations/BIL.AKT.FKU/I.CHF.M15.KUE" xmlDataType="double"/>
    </xmlCellPr>
  </singleXmlCell>
  <singleXmlCell id="155" r="N37" connectionId="0">
    <xmlCellPr id="155" uniqueName="_Report_Observations_BIL.AKT.FKU_I.CHF.M16.KUE">
      <xmlPr mapId="1" xpath="/Report/Observations/BIL.AKT.FKU/I.CHF.M16.KUE" xmlDataType="double"/>
    </xmlCellPr>
  </singleXmlCell>
  <singleXmlCell id="156" r="N34" connectionId="0">
    <xmlCellPr id="156" uniqueName="_Report_Observations_BIL.AKT.FKU_I.CHF.M13.KUE">
      <xmlPr mapId="1" xpath="/Report/Observations/BIL.AKT.FKU/I.CHF.M13.KUE" xmlDataType="double"/>
    </xmlCellPr>
  </singleXmlCell>
  <singleXmlCell id="157" r="N35" connectionId="0">
    <xmlCellPr id="157" uniqueName="_Report_Observations_BIL.AKT.FKU_I.CHF.M14.KUE">
      <xmlPr mapId="1" xpath="/Report/Observations/BIL.AKT.FKU/I.CHF.M14.KUE" xmlDataType="double"/>
    </xmlCellPr>
  </singleXmlCell>
  <singleXmlCell id="158" r="N32" connectionId="0">
    <xmlCellPr id="158" uniqueName="_Report_Observations_BIL.AKT.FKU_I.CHF.M11.KUE">
      <xmlPr mapId="1" xpath="/Report/Observations/BIL.AKT.FKU/I.CHF.M11.KUE" xmlDataType="double"/>
    </xmlCellPr>
  </singleXmlCell>
  <singleXmlCell id="159" r="N33" connectionId="0">
    <xmlCellPr id="159" uniqueName="_Report_Observations_BIL.AKT.FKU_I.CHF.M12.KUE">
      <xmlPr mapId="1" xpath="/Report/Observations/BIL.AKT.FKU/I.CHF.M12.KUE" xmlDataType="double"/>
    </xmlCellPr>
  </singleXmlCell>
  <singleXmlCell id="160" r="N41" connectionId="0">
    <xmlCellPr id="160" uniqueName="_Report_Observations_BIL.AKT.FKU_I.CHF.Z04.KUE">
      <xmlPr mapId="1" xpath="/Report/Observations/BIL.AKT.FKU/I.CHF.Z04.KUE" xmlDataType="double"/>
    </xmlCellPr>
  </singleXmlCell>
  <singleXmlCell id="161" r="N42" connectionId="0">
    <xmlCellPr id="161" uniqueName="_Report_Observations_BIL.AKT.FKU_I.CHF.Z05.KUE">
      <xmlPr mapId="1" xpath="/Report/Observations/BIL.AKT.FKU/I.CHF.Z05.KUE" xmlDataType="double"/>
    </xmlCellPr>
  </singleXmlCell>
  <singleXmlCell id="162" r="N40" connectionId="0">
    <xmlCellPr id="162" uniqueName="_Report_Observations_BIL.AKT.FKU_I.CHF.Z03.KUE">
      <xmlPr mapId="1" xpath="/Report/Observations/BIL.AKT.FKU/I.CHF.Z03.KUE" xmlDataType="double"/>
    </xmlCellPr>
  </singleXmlCell>
  <singleXmlCell id="163" r="N27" connectionId="0">
    <xmlCellPr id="163" uniqueName="_Report_Observations_BIL.AKT.FKU_I.CHF.M06.KUE">
      <xmlPr mapId="1" xpath="/Report/Observations/BIL.AKT.FKU/I.CHF.M06.KUE" xmlDataType="double"/>
    </xmlCellPr>
  </singleXmlCell>
  <singleXmlCell id="164" r="N28" connectionId="0">
    <xmlCellPr id="164" uniqueName="_Report_Observations_BIL.AKT.FKU_I.CHF.M07.KUE">
      <xmlPr mapId="1" xpath="/Report/Observations/BIL.AKT.FKU/I.CHF.M07.KUE" xmlDataType="double"/>
    </xmlCellPr>
  </singleXmlCell>
  <singleXmlCell id="165" r="N25" connectionId="0">
    <xmlCellPr id="165" uniqueName="_Report_Observations_BIL.AKT.FKU_I.CHF.M04.KUE">
      <xmlPr mapId="1" xpath="/Report/Observations/BIL.AKT.FKU/I.CHF.M04.KUE" xmlDataType="double"/>
    </xmlCellPr>
  </singleXmlCell>
  <singleXmlCell id="166" r="N26" connectionId="0">
    <xmlCellPr id="166" uniqueName="_Report_Observations_BIL.AKT.FKU_I.CHF.M05.KUE">
      <xmlPr mapId="1" xpath="/Report/Observations/BIL.AKT.FKU/I.CHF.M05.KUE" xmlDataType="double"/>
    </xmlCellPr>
  </singleXmlCell>
  <singleXmlCell id="167" r="N23" connectionId="0">
    <xmlCellPr id="167" uniqueName="_Report_Observations_BIL.AKT.FKU_I.CHF.M02.KUE">
      <xmlPr mapId="1" xpath="/Report/Observations/BIL.AKT.FKU/I.CHF.M02.KUE" xmlDataType="double"/>
    </xmlCellPr>
  </singleXmlCell>
  <singleXmlCell id="168" r="N24" connectionId="0">
    <xmlCellPr id="168" uniqueName="_Report_Observations_BIL.AKT.FKU_I.CHF.M03.KUE">
      <xmlPr mapId="1" xpath="/Report/Observations/BIL.AKT.FKU/I.CHF.M03.KUE" xmlDataType="double"/>
    </xmlCellPr>
  </singleXmlCell>
  <singleXmlCell id="169" r="N22" connectionId="0">
    <xmlCellPr id="169" uniqueName="_Report_Observations_BIL.AKT.FKU_I.CHF.M01.KUE">
      <xmlPr mapId="1" xpath="/Report/Observations/BIL.AKT.FKU/I.CHF.M01.KUE" xmlDataType="double"/>
    </xmlCellPr>
  </singleXmlCell>
  <singleXmlCell id="170" r="N29" connectionId="0">
    <xmlCellPr id="170" uniqueName="_Report_Observations_BIL.AKT.FKU_I.CHF.M08.KUE">
      <xmlPr mapId="1" xpath="/Report/Observations/BIL.AKT.FKU/I.CHF.M08.KUE" xmlDataType="double"/>
    </xmlCellPr>
  </singleXmlCell>
  <singleXmlCell id="171" r="N30" connectionId="0">
    <xmlCellPr id="171" uniqueName="_Report_Observations_BIL.AKT.FKU_I.CHF.M09.KUE">
      <xmlPr mapId="1" xpath="/Report/Observations/BIL.AKT.FKU/I.CHF.M09.KUE" xmlDataType="double"/>
    </xmlCellPr>
  </singleXmlCell>
  <singleXmlCell id="172" r="N31" connectionId="0">
    <xmlCellPr id="172" uniqueName="_Report_Observations_BIL.AKT.FKU_I.CHF.M10.KUE">
      <xmlPr mapId="1" xpath="/Report/Observations/BIL.AKT.FKU/I.CHF.M10.KUE" xmlDataType="double"/>
    </xmlCellPr>
  </singleXmlCell>
  <singleXmlCell id="173" r="W30" connectionId="0">
    <xmlCellPr id="173" uniqueName="_Report_Observations_BIL.PAS.VKE.KOV_I.CHF.M09.ASI">
      <xmlPr mapId="1" xpath="/Report/Observations/BIL.PAS.VKE.KOV/I.CHF.M09.ASI" xmlDataType="double"/>
    </xmlCellPr>
  </singleXmlCell>
  <singleXmlCell id="174" r="W37" connectionId="0">
    <xmlCellPr id="174" uniqueName="_Report_Observations_BIL.PAS.VKE.KOV_I.CHF.M16.ASI">
      <xmlPr mapId="1" xpath="/Report/Observations/BIL.PAS.VKE.KOV/I.CHF.M16.ASI" xmlDataType="double"/>
    </xmlCellPr>
  </singleXmlCell>
  <singleXmlCell id="175" r="W38" connectionId="0">
    <xmlCellPr id="175" uniqueName="_Report_Observations_BIL.PAS.VKE.KOV_I.CHF.M17.ASI">
      <xmlPr mapId="1" xpath="/Report/Observations/BIL.PAS.VKE.KOV/I.CHF.M17.ASI" xmlDataType="double"/>
    </xmlCellPr>
  </singleXmlCell>
  <singleXmlCell id="176" r="W35" connectionId="0">
    <xmlCellPr id="176" uniqueName="_Report_Observations_BIL.PAS.VKE.KOV_I.CHF.M14.ASI">
      <xmlPr mapId="1" xpath="/Report/Observations/BIL.PAS.VKE.KOV/I.CHF.M14.ASI" xmlDataType="double"/>
    </xmlCellPr>
  </singleXmlCell>
  <singleXmlCell id="177" r="W36" connectionId="0">
    <xmlCellPr id="177" uniqueName="_Report_Observations_BIL.PAS.VKE.KOV_I.CHF.M15.ASI">
      <xmlPr mapId="1" xpath="/Report/Observations/BIL.PAS.VKE.KOV/I.CHF.M15.ASI" xmlDataType="double"/>
    </xmlCellPr>
  </singleXmlCell>
  <singleXmlCell id="179" r="W33" connectionId="0">
    <xmlCellPr id="179" uniqueName="_Report_Observations_BIL.PAS.VKE.KOV_I.CHF.M12.ASI">
      <xmlPr mapId="1" xpath="/Report/Observations/BIL.PAS.VKE.KOV/I.CHF.M12.ASI" xmlDataType="double"/>
    </xmlCellPr>
  </singleXmlCell>
  <singleXmlCell id="181" r="W34" connectionId="0">
    <xmlCellPr id="181" uniqueName="_Report_Observations_BIL.PAS.VKE.KOV_I.CHF.M13.ASI">
      <xmlPr mapId="1" xpath="/Report/Observations/BIL.PAS.VKE.KOV/I.CHF.M13.ASI" xmlDataType="double"/>
    </xmlCellPr>
  </singleXmlCell>
  <singleXmlCell id="183" r="W31" connectionId="0">
    <xmlCellPr id="183" uniqueName="_Report_Observations_BIL.PAS.VKE.KOV_I.CHF.M10.ASI">
      <xmlPr mapId="1" xpath="/Report/Observations/BIL.PAS.VKE.KOV/I.CHF.M10.ASI" xmlDataType="double"/>
    </xmlCellPr>
  </singleXmlCell>
  <singleXmlCell id="185" r="W32" connectionId="0">
    <xmlCellPr id="185" uniqueName="_Report_Observations_BIL.PAS.VKE.KOV_I.CHF.M11.ASI">
      <xmlPr mapId="1" xpath="/Report/Observations/BIL.PAS.VKE.KOV/I.CHF.M11.ASI" xmlDataType="double"/>
    </xmlCellPr>
  </singleXmlCell>
  <singleXmlCell id="192" r="W39" connectionId="0">
    <xmlCellPr id="192" uniqueName="_Report_Observations_BIL.PAS.VKE.KOV_I.CHF.Z02.ASI">
      <xmlPr mapId="1" xpath="/Report/Observations/BIL.PAS.VKE.KOV/I.CHF.Z02.ASI" xmlDataType="double"/>
    </xmlCellPr>
  </singleXmlCell>
  <singleXmlCell id="194" r="U100" connectionId="0">
    <xmlCellPr id="194" uniqueName="_Report_Observations_BIL.PAS.VKE_I.CHF.Z63">
      <xmlPr mapId="1" xpath="/Report/Observations/BIL.PAS.VKE/I.CHF.Z63" xmlDataType="double"/>
    </xmlCellPr>
  </singleXmlCell>
  <singleXmlCell id="195" r="U101" connectionId="0">
    <xmlCellPr id="195" uniqueName="_Report_Observations_BIL.PAS.VKE_I.CHF.Z64">
      <xmlPr mapId="1" xpath="/Report/Observations/BIL.PAS.VKE/I.CHF.Z64" xmlDataType="double"/>
    </xmlCellPr>
  </singleXmlCell>
  <singleXmlCell id="196" r="U102" connectionId="0">
    <xmlCellPr id="196" uniqueName="_Report_Observations_BIL.PAS.VKE_I.CHF.Z65">
      <xmlPr mapId="1" xpath="/Report/Observations/BIL.PAS.VKE/I.CHF.Z65" xmlDataType="double"/>
    </xmlCellPr>
  </singleXmlCell>
  <singleXmlCell id="197" r="U103" connectionId="0">
    <xmlCellPr id="197" uniqueName="_Report_Observations_BIL.PAS.VKE_I.CHF.Z66">
      <xmlPr mapId="1" xpath="/Report/Observations/BIL.PAS.VKE/I.CHF.Z66" xmlDataType="double"/>
    </xmlCellPr>
  </singleXmlCell>
  <singleXmlCell id="198" r="U104" connectionId="0">
    <xmlCellPr id="198" uniqueName="_Report_Observations_BIL.PAS.VKE_I.CHF.T">
      <xmlPr mapId="1" xpath="/Report/Observations/BIL.PAS.VKE/I.CHF.T" xmlDataType="double"/>
    </xmlCellPr>
  </singleXmlCell>
  <singleXmlCell id="201" r="W26" connectionId="0">
    <xmlCellPr id="201" uniqueName="_Report_Observations_BIL.PAS.VKE.KOV_I.CHF.M05.ASI">
      <xmlPr mapId="1" xpath="/Report/Observations/BIL.PAS.VKE.KOV/I.CHF.M05.ASI" xmlDataType="double"/>
    </xmlCellPr>
  </singleXmlCell>
  <singleXmlCell id="202" r="W27" connectionId="0">
    <xmlCellPr id="202" uniqueName="_Report_Observations_BIL.PAS.VKE.KOV_I.CHF.M06.ASI">
      <xmlPr mapId="1" xpath="/Report/Observations/BIL.PAS.VKE.KOV/I.CHF.M06.ASI" xmlDataType="double"/>
    </xmlCellPr>
  </singleXmlCell>
  <singleXmlCell id="203" r="W24" connectionId="0">
    <xmlCellPr id="203" uniqueName="_Report_Observations_BIL.PAS.VKE.KOV_I.CHF.M03.ASI">
      <xmlPr mapId="1" xpath="/Report/Observations/BIL.PAS.VKE.KOV/I.CHF.M03.ASI" xmlDataType="double"/>
    </xmlCellPr>
  </singleXmlCell>
  <singleXmlCell id="204" r="W25" connectionId="0">
    <xmlCellPr id="204" uniqueName="_Report_Observations_BIL.PAS.VKE.KOV_I.CHF.M04.ASI">
      <xmlPr mapId="1" xpath="/Report/Observations/BIL.PAS.VKE.KOV/I.CHF.M04.ASI" xmlDataType="double"/>
    </xmlCellPr>
  </singleXmlCell>
  <singleXmlCell id="205" r="W22" connectionId="0">
    <xmlCellPr id="205" uniqueName="_Report_Observations_BIL.PAS.VKE.KOV_I.CHF.M01.ASI">
      <xmlPr mapId="1" xpath="/Report/Observations/BIL.PAS.VKE.KOV/I.CHF.M01.ASI" xmlDataType="double"/>
    </xmlCellPr>
  </singleXmlCell>
  <singleXmlCell id="206" r="W23" connectionId="0">
    <xmlCellPr id="206" uniqueName="_Report_Observations_BIL.PAS.VKE.KOV_I.CHF.M02.ASI">
      <xmlPr mapId="1" xpath="/Report/Observations/BIL.PAS.VKE.KOV/I.CHF.M02.ASI" xmlDataType="double"/>
    </xmlCellPr>
  </singleXmlCell>
  <singleXmlCell id="209" r="W28" connectionId="0">
    <xmlCellPr id="209" uniqueName="_Report_Observations_BIL.PAS.VKE.KOV_I.CHF.M07.ASI">
      <xmlPr mapId="1" xpath="/Report/Observations/BIL.PAS.VKE.KOV/I.CHF.M07.ASI" xmlDataType="double"/>
    </xmlCellPr>
  </singleXmlCell>
  <singleXmlCell id="210" r="W29" connectionId="0">
    <xmlCellPr id="210" uniqueName="_Report_Observations_BIL.PAS.VKE.KOV_I.CHF.M08.ASI">
      <xmlPr mapId="1" xpath="/Report/Observations/BIL.PAS.VKE.KOV/I.CHF.M08.ASI" xmlDataType="double"/>
    </xmlCellPr>
  </singleXmlCell>
  <singleXmlCell id="226" r="S33" connectionId="0">
    <xmlCellPr id="226" uniqueName="_Report_Observations_BIL.AKT.HYP_I.CHF.M12.RLZ">
      <xmlPr mapId="1" xpath="/Report/Observations/BIL.AKT.HYP/I.CHF.M12.RLZ" xmlDataType="double"/>
    </xmlCellPr>
  </singleXmlCell>
  <singleXmlCell id="227" r="S34" connectionId="0">
    <xmlCellPr id="227" uniqueName="_Report_Observations_BIL.AKT.HYP_I.CHF.M13.RLZ">
      <xmlPr mapId="1" xpath="/Report/Observations/BIL.AKT.HYP/I.CHF.M13.RLZ" xmlDataType="double"/>
    </xmlCellPr>
  </singleXmlCell>
  <singleXmlCell id="228" r="S31" connectionId="0">
    <xmlCellPr id="228" uniqueName="_Report_Observations_BIL.AKT.HYP_I.CHF.M10.RLZ">
      <xmlPr mapId="1" xpath="/Report/Observations/BIL.AKT.HYP/I.CHF.M10.RLZ" xmlDataType="double"/>
    </xmlCellPr>
  </singleXmlCell>
  <singleXmlCell id="229" r="S32" connectionId="0">
    <xmlCellPr id="229" uniqueName="_Report_Observations_BIL.AKT.HYP_I.CHF.M11.RLZ">
      <xmlPr mapId="1" xpath="/Report/Observations/BIL.AKT.HYP/I.CHF.M11.RLZ" xmlDataType="double"/>
    </xmlCellPr>
  </singleXmlCell>
  <singleXmlCell id="230" r="S30" connectionId="0">
    <xmlCellPr id="230" uniqueName="_Report_Observations_BIL.AKT.HYP_I.CHF.M09.RLZ">
      <xmlPr mapId="1" xpath="/Report/Observations/BIL.AKT.HYP/I.CHF.M09.RLZ" xmlDataType="double"/>
    </xmlCellPr>
  </singleXmlCell>
  <singleXmlCell id="231" r="S39" connectionId="0">
    <xmlCellPr id="231" uniqueName="_Report_Observations_BIL.AKT.HYP_I.CHF.Z02.RLZ">
      <xmlPr mapId="1" xpath="/Report/Observations/BIL.AKT.HYP/I.CHF.Z02.RLZ" xmlDataType="double"/>
    </xmlCellPr>
  </singleXmlCell>
  <singleXmlCell id="232" r="S37" connectionId="0">
    <xmlCellPr id="232" uniqueName="_Report_Observations_BIL.AKT.HYP_I.CHF.M16.RLZ">
      <xmlPr mapId="1" xpath="/Report/Observations/BIL.AKT.HYP/I.CHF.M16.RLZ" xmlDataType="double"/>
    </xmlCellPr>
  </singleXmlCell>
  <singleXmlCell id="233" r="S38" connectionId="0">
    <xmlCellPr id="233" uniqueName="_Report_Observations_BIL.AKT.HYP_I.CHF.M17.RLZ">
      <xmlPr mapId="1" xpath="/Report/Observations/BIL.AKT.HYP/I.CHF.M17.RLZ" xmlDataType="double"/>
    </xmlCellPr>
  </singleXmlCell>
  <singleXmlCell id="234" r="S35" connectionId="0">
    <xmlCellPr id="234" uniqueName="_Report_Observations_BIL.AKT.HYP_I.CHF.M14.RLZ">
      <xmlPr mapId="1" xpath="/Report/Observations/BIL.AKT.HYP/I.CHF.M14.RLZ" xmlDataType="double"/>
    </xmlCellPr>
  </singleXmlCell>
  <singleXmlCell id="235" r="S36" connectionId="0">
    <xmlCellPr id="235" uniqueName="_Report_Observations_BIL.AKT.HYP_I.CHF.M15.RLZ">
      <xmlPr mapId="1" xpath="/Report/Observations/BIL.AKT.HYP/I.CHF.M15.RLZ" xmlDataType="double"/>
    </xmlCellPr>
  </singleXmlCell>
  <singleXmlCell id="236" r="S22" connectionId="0">
    <xmlCellPr id="236" uniqueName="_Report_Observations_BIL.AKT.HYP_I.CHF.M01.RLZ">
      <xmlPr mapId="1" xpath="/Report/Observations/BIL.AKT.HYP/I.CHF.M01.RLZ" xmlDataType="double"/>
    </xmlCellPr>
  </singleXmlCell>
  <singleXmlCell id="237" r="S23" connectionId="0">
    <xmlCellPr id="237" uniqueName="_Report_Observations_BIL.AKT.HYP_I.CHF.M02.RLZ">
      <xmlPr mapId="1" xpath="/Report/Observations/BIL.AKT.HYP/I.CHF.M02.RLZ" xmlDataType="double"/>
    </xmlCellPr>
  </singleXmlCell>
  <singleXmlCell id="238" r="S28" connectionId="0">
    <xmlCellPr id="238" uniqueName="_Report_Observations_BIL.AKT.HYP_I.CHF.M07.RLZ">
      <xmlPr mapId="1" xpath="/Report/Observations/BIL.AKT.HYP/I.CHF.M07.RLZ" xmlDataType="double"/>
    </xmlCellPr>
  </singleXmlCell>
  <singleXmlCell id="239" r="S29" connectionId="0">
    <xmlCellPr id="239" uniqueName="_Report_Observations_BIL.AKT.HYP_I.CHF.M08.RLZ">
      <xmlPr mapId="1" xpath="/Report/Observations/BIL.AKT.HYP/I.CHF.M08.RLZ" xmlDataType="double"/>
    </xmlCellPr>
  </singleXmlCell>
  <singleXmlCell id="240" r="S26" connectionId="0">
    <xmlCellPr id="240" uniqueName="_Report_Observations_BIL.AKT.HYP_I.CHF.M05.RLZ">
      <xmlPr mapId="1" xpath="/Report/Observations/BIL.AKT.HYP/I.CHF.M05.RLZ" xmlDataType="double"/>
    </xmlCellPr>
  </singleXmlCell>
  <singleXmlCell id="241" r="S27" connectionId="0">
    <xmlCellPr id="241" uniqueName="_Report_Observations_BIL.AKT.HYP_I.CHF.M06.RLZ">
      <xmlPr mapId="1" xpath="/Report/Observations/BIL.AKT.HYP/I.CHF.M06.RLZ" xmlDataType="double"/>
    </xmlCellPr>
  </singleXmlCell>
  <singleXmlCell id="242" r="S24" connectionId="0">
    <xmlCellPr id="242" uniqueName="_Report_Observations_BIL.AKT.HYP_I.CHF.M03.RLZ">
      <xmlPr mapId="1" xpath="/Report/Observations/BIL.AKT.HYP/I.CHF.M03.RLZ" xmlDataType="double"/>
    </xmlCellPr>
  </singleXmlCell>
  <singleXmlCell id="243" r="S25" connectionId="0">
    <xmlCellPr id="243" uniqueName="_Report_Observations_BIL.AKT.HYP_I.CHF.M04.RLZ">
      <xmlPr mapId="1" xpath="/Report/Observations/BIL.AKT.HYP/I.CHF.M04.RLZ" xmlDataType="double"/>
    </xmlCellPr>
  </singleXmlCell>
  <singleXmlCell id="244" r="W95" connectionId="0">
    <xmlCellPr id="244" uniqueName="_Report_Observations_BIL.PAS.VKE.KOV_I.CHF.Z58.ASI">
      <xmlPr mapId="1" xpath="/Report/Observations/BIL.PAS.VKE.KOV/I.CHF.Z58.ASI" xmlDataType="double"/>
    </xmlCellPr>
  </singleXmlCell>
  <singleXmlCell id="245" r="W96" connectionId="0">
    <xmlCellPr id="245" uniqueName="_Report_Observations_BIL.PAS.VKE.KOV_I.CHF.Z59.ASI">
      <xmlPr mapId="1" xpath="/Report/Observations/BIL.PAS.VKE.KOV/I.CHF.Z59.ASI" xmlDataType="double"/>
    </xmlCellPr>
  </singleXmlCell>
  <singleXmlCell id="246" r="W93" connectionId="0">
    <xmlCellPr id="246" uniqueName="_Report_Observations_BIL.PAS.VKE.KOV_I.CHF.Z56.ASI">
      <xmlPr mapId="1" xpath="/Report/Observations/BIL.PAS.VKE.KOV/I.CHF.Z56.ASI" xmlDataType="double"/>
    </xmlCellPr>
  </singleXmlCell>
  <singleXmlCell id="247" r="W94" connectionId="0">
    <xmlCellPr id="247" uniqueName="_Report_Observations_BIL.PAS.VKE.KOV_I.CHF.Z57.ASI">
      <xmlPr mapId="1" xpath="/Report/Observations/BIL.PAS.VKE.KOV/I.CHF.Z57.ASI" xmlDataType="double"/>
    </xmlCellPr>
  </singleXmlCell>
  <singleXmlCell id="248" r="W91" connectionId="0">
    <xmlCellPr id="248" uniqueName="_Report_Observations_BIL.PAS.VKE.KOV_I.CHF.Z54.ASI">
      <xmlPr mapId="1" xpath="/Report/Observations/BIL.PAS.VKE.KOV/I.CHF.Z54.ASI" xmlDataType="double"/>
    </xmlCellPr>
  </singleXmlCell>
  <singleXmlCell id="249" r="W92" connectionId="0">
    <xmlCellPr id="249" uniqueName="_Report_Observations_BIL.PAS.VKE.KOV_I.CHF.Z55.ASI">
      <xmlPr mapId="1" xpath="/Report/Observations/BIL.PAS.VKE.KOV/I.CHF.Z55.ASI" xmlDataType="double"/>
    </xmlCellPr>
  </singleXmlCell>
  <singleXmlCell id="250" r="W90" connectionId="0">
    <xmlCellPr id="250" uniqueName="_Report_Observations_BIL.PAS.VKE.KOV_I.CHF.Z53.ASI">
      <xmlPr mapId="1" xpath="/Report/Observations/BIL.PAS.VKE.KOV/I.CHF.Z53.ASI" xmlDataType="double"/>
    </xmlCellPr>
  </singleXmlCell>
  <singleXmlCell id="251" r="W99" connectionId="0">
    <xmlCellPr id="251" uniqueName="_Report_Observations_BIL.PAS.VKE.KOV_I.CHF.Z62.ASI">
      <xmlPr mapId="1" xpath="/Report/Observations/BIL.PAS.VKE.KOV/I.CHF.Z62.ASI" xmlDataType="double"/>
    </xmlCellPr>
  </singleXmlCell>
  <singleXmlCell id="252" r="W97" connectionId="0">
    <xmlCellPr id="252" uniqueName="_Report_Observations_BIL.PAS.VKE.KOV_I.CHF.Z60.ASI">
      <xmlPr mapId="1" xpath="/Report/Observations/BIL.PAS.VKE.KOV/I.CHF.Z60.ASI" xmlDataType="double"/>
    </xmlCellPr>
  </singleXmlCell>
  <singleXmlCell id="253" r="W98" connectionId="0">
    <xmlCellPr id="253" uniqueName="_Report_Observations_BIL.PAS.VKE.KOV_I.CHF.Z61.ASI">
      <xmlPr mapId="1" xpath="/Report/Observations/BIL.PAS.VKE.KOV/I.CHF.Z61.ASI" xmlDataType="double"/>
    </xmlCellPr>
  </singleXmlCell>
  <singleXmlCell id="254" r="W84" connectionId="0">
    <xmlCellPr id="254" uniqueName="_Report_Observations_BIL.PAS.VKE.KOV_I.CHF.Z47.ASI">
      <xmlPr mapId="1" xpath="/Report/Observations/BIL.PAS.VKE.KOV/I.CHF.Z47.ASI" xmlDataType="double"/>
    </xmlCellPr>
  </singleXmlCell>
  <singleXmlCell id="255" r="W85" connectionId="0">
    <xmlCellPr id="255" uniqueName="_Report_Observations_BIL.PAS.VKE.KOV_I.CHF.Z48.ASI">
      <xmlPr mapId="1" xpath="/Report/Observations/BIL.PAS.VKE.KOV/I.CHF.Z48.ASI" xmlDataType="double"/>
    </xmlCellPr>
  </singleXmlCell>
  <singleXmlCell id="256" r="W82" connectionId="0">
    <xmlCellPr id="256" uniqueName="_Report_Observations_BIL.PAS.VKE.KOV_I.CHF.Z45.ASI">
      <xmlPr mapId="1" xpath="/Report/Observations/BIL.PAS.VKE.KOV/I.CHF.Z45.ASI" xmlDataType="double"/>
    </xmlCellPr>
  </singleXmlCell>
  <singleXmlCell id="257" r="W83" connectionId="0">
    <xmlCellPr id="257" uniqueName="_Report_Observations_BIL.PAS.VKE.KOV_I.CHF.Z46.ASI">
      <xmlPr mapId="1" xpath="/Report/Observations/BIL.PAS.VKE.KOV/I.CHF.Z46.ASI" xmlDataType="double"/>
    </xmlCellPr>
  </singleXmlCell>
  <singleXmlCell id="258" r="W80" connectionId="0">
    <xmlCellPr id="258" uniqueName="_Report_Observations_BIL.PAS.VKE.KOV_I.CHF.Z43.ASI">
      <xmlPr mapId="1" xpath="/Report/Observations/BIL.PAS.VKE.KOV/I.CHF.Z43.ASI" xmlDataType="double"/>
    </xmlCellPr>
  </singleXmlCell>
  <singleXmlCell id="259" r="W81" connectionId="0">
    <xmlCellPr id="259" uniqueName="_Report_Observations_BIL.PAS.VKE.KOV_I.CHF.Z44.ASI">
      <xmlPr mapId="1" xpath="/Report/Observations/BIL.PAS.VKE.KOV/I.CHF.Z44.ASI" xmlDataType="double"/>
    </xmlCellPr>
  </singleXmlCell>
  <singleXmlCell id="260" r="W88" connectionId="0">
    <xmlCellPr id="260" uniqueName="_Report_Observations_BIL.PAS.VKE.KOV_I.CHF.Z51.ASI">
      <xmlPr mapId="1" xpath="/Report/Observations/BIL.PAS.VKE.KOV/I.CHF.Z51.ASI" xmlDataType="double"/>
    </xmlCellPr>
  </singleXmlCell>
  <singleXmlCell id="261" r="W89" connectionId="0">
    <xmlCellPr id="261" uniqueName="_Report_Observations_BIL.PAS.VKE.KOV_I.CHF.Z52.ASI">
      <xmlPr mapId="1" xpath="/Report/Observations/BIL.PAS.VKE.KOV/I.CHF.Z52.ASI" xmlDataType="double"/>
    </xmlCellPr>
  </singleXmlCell>
  <singleXmlCell id="262" r="W86" connectionId="0">
    <xmlCellPr id="262" uniqueName="_Report_Observations_BIL.PAS.VKE.KOV_I.CHF.Z49.ASI">
      <xmlPr mapId="1" xpath="/Report/Observations/BIL.PAS.VKE.KOV/I.CHF.Z49.ASI" xmlDataType="double"/>
    </xmlCellPr>
  </singleXmlCell>
  <singleXmlCell id="263" r="W87" connectionId="0">
    <xmlCellPr id="263" uniqueName="_Report_Observations_BIL.PAS.VKE.KOV_I.CHF.Z50.ASI">
      <xmlPr mapId="1" xpath="/Report/Observations/BIL.PAS.VKE.KOV/I.CHF.Z50.ASI" xmlDataType="double"/>
    </xmlCellPr>
  </singleXmlCell>
  <singleXmlCell id="264" r="Q101" connectionId="0">
    <xmlCellPr id="264" uniqueName="_Report_Observations_BIL.AKT.HYP_I.CHF.Z64.ASI">
      <xmlPr mapId="1" xpath="/Report/Observations/BIL.AKT.HYP/I.CHF.Z64.ASI" xmlDataType="double"/>
    </xmlCellPr>
  </singleXmlCell>
  <singleXmlCell id="265" r="W73" connectionId="0">
    <xmlCellPr id="265" uniqueName="_Report_Observations_BIL.PAS.VKE.KOV_I.CHF.Z36.ASI">
      <xmlPr mapId="1" xpath="/Report/Observations/BIL.PAS.VKE.KOV/I.CHF.Z36.ASI" xmlDataType="double"/>
    </xmlCellPr>
  </singleXmlCell>
  <singleXmlCell id="266" r="Q102" connectionId="0">
    <xmlCellPr id="266" uniqueName="_Report_Observations_BIL.AKT.HYP_I.CHF.Z65.ASI">
      <xmlPr mapId="1" xpath="/Report/Observations/BIL.AKT.HYP/I.CHF.Z65.ASI" xmlDataType="double"/>
    </xmlCellPr>
  </singleXmlCell>
  <singleXmlCell id="267" r="W74" connectionId="0">
    <xmlCellPr id="267" uniqueName="_Report_Observations_BIL.PAS.VKE.KOV_I.CHF.Z37.ASI">
      <xmlPr mapId="1" xpath="/Report/Observations/BIL.PAS.VKE.KOV/I.CHF.Z37.ASI" xmlDataType="double"/>
    </xmlCellPr>
  </singleXmlCell>
  <singleXmlCell id="268" r="W71" connectionId="0">
    <xmlCellPr id="268" uniqueName="_Report_Observations_BIL.PAS.VKE.KOV_I.CHF.Z34.ASI">
      <xmlPr mapId="1" xpath="/Report/Observations/BIL.PAS.VKE.KOV/I.CHF.Z34.ASI" xmlDataType="double"/>
    </xmlCellPr>
  </singleXmlCell>
  <singleXmlCell id="269" r="Q100" connectionId="0">
    <xmlCellPr id="269" uniqueName="_Report_Observations_BIL.AKT.HYP_I.CHF.Z63.ASI">
      <xmlPr mapId="1" xpath="/Report/Observations/BIL.AKT.HYP/I.CHF.Z63.ASI" xmlDataType="double"/>
    </xmlCellPr>
  </singleXmlCell>
  <singleXmlCell id="270" r="W72" connectionId="0">
    <xmlCellPr id="270" uniqueName="_Report_Observations_BIL.PAS.VKE.KOV_I.CHF.Z35.ASI">
      <xmlPr mapId="1" xpath="/Report/Observations/BIL.PAS.VKE.KOV/I.CHF.Z35.ASI" xmlDataType="double"/>
    </xmlCellPr>
  </singleXmlCell>
  <singleXmlCell id="271" r="W70" connectionId="0">
    <xmlCellPr id="271" uniqueName="_Report_Observations_BIL.PAS.VKE.KOV_I.CHF.Z33.ASI">
      <xmlPr mapId="1" xpath="/Report/Observations/BIL.PAS.VKE.KOV/I.CHF.Z33.ASI" xmlDataType="double"/>
    </xmlCellPr>
  </singleXmlCell>
  <singleXmlCell id="272" r="W79" connectionId="0">
    <xmlCellPr id="272" uniqueName="_Report_Observations_BIL.PAS.VKE.KOV_I.CHF.Z42.ASI">
      <xmlPr mapId="1" xpath="/Report/Observations/BIL.PAS.VKE.KOV/I.CHF.Z42.ASI" xmlDataType="double"/>
    </xmlCellPr>
  </singleXmlCell>
  <singleXmlCell id="273" r="W77" connectionId="0">
    <xmlCellPr id="273" uniqueName="_Report_Observations_BIL.PAS.VKE.KOV_I.CHF.Z40.ASI">
      <xmlPr mapId="1" xpath="/Report/Observations/BIL.PAS.VKE.KOV/I.CHF.Z40.ASI" xmlDataType="double"/>
    </xmlCellPr>
  </singleXmlCell>
  <singleXmlCell id="274" r="W78" connectionId="0">
    <xmlCellPr id="274" uniqueName="_Report_Observations_BIL.PAS.VKE.KOV_I.CHF.Z41.ASI">
      <xmlPr mapId="1" xpath="/Report/Observations/BIL.PAS.VKE.KOV/I.CHF.Z41.ASI" xmlDataType="double"/>
    </xmlCellPr>
  </singleXmlCell>
  <singleXmlCell id="275" r="W75" connectionId="0">
    <xmlCellPr id="275" uniqueName="_Report_Observations_BIL.PAS.VKE.KOV_I.CHF.Z38.ASI">
      <xmlPr mapId="1" xpath="/Report/Observations/BIL.PAS.VKE.KOV/I.CHF.Z38.ASI" xmlDataType="double"/>
    </xmlCellPr>
  </singleXmlCell>
  <singleXmlCell id="276" r="W76" connectionId="0">
    <xmlCellPr id="276" uniqueName="_Report_Observations_BIL.PAS.VKE.KOV_I.CHF.Z39.ASI">
      <xmlPr mapId="1" xpath="/Report/Observations/BIL.PAS.VKE.KOV/I.CHF.Z39.ASI" xmlDataType="double"/>
    </xmlCellPr>
  </singleXmlCell>
  <singleXmlCell id="277" r="Q103" connectionId="0">
    <xmlCellPr id="277" uniqueName="_Report_Observations_BIL.AKT.HYP_I.CHF.Z66.ASI">
      <xmlPr mapId="1" xpath="/Report/Observations/BIL.AKT.HYP/I.CHF.Z66.ASI" xmlDataType="double"/>
    </xmlCellPr>
  </singleXmlCell>
  <singleXmlCell id="278" r="Q104" connectionId="0">
    <xmlCellPr id="278" uniqueName="_Report_Observations_BIL.AKT.HYP_I.CHF.T.ASI">
      <xmlPr mapId="1" xpath="/Report/Observations/BIL.AKT.HYP/I.CHF.T.ASI" xmlDataType="double"/>
    </xmlCellPr>
  </singleXmlCell>
  <singleXmlCell id="279" r="W62" connectionId="0">
    <xmlCellPr id="279" uniqueName="_Report_Observations_BIL.PAS.VKE.KOV_I.CHF.Z25.ASI">
      <xmlPr mapId="1" xpath="/Report/Observations/BIL.PAS.VKE.KOV/I.CHF.Z25.ASI" xmlDataType="double"/>
    </xmlCellPr>
  </singleXmlCell>
  <singleXmlCell id="280" r="W63" connectionId="0">
    <xmlCellPr id="280" uniqueName="_Report_Observations_BIL.PAS.VKE.KOV_I.CHF.Z26.ASI">
      <xmlPr mapId="1" xpath="/Report/Observations/BIL.PAS.VKE.KOV/I.CHF.Z26.ASI" xmlDataType="double"/>
    </xmlCellPr>
  </singleXmlCell>
  <singleXmlCell id="281" r="W60" connectionId="0">
    <xmlCellPr id="281" uniqueName="_Report_Observations_BIL.PAS.VKE.KOV_I.CHF.Z23.ASI">
      <xmlPr mapId="1" xpath="/Report/Observations/BIL.PAS.VKE.KOV/I.CHF.Z23.ASI" xmlDataType="double"/>
    </xmlCellPr>
  </singleXmlCell>
  <singleXmlCell id="282" r="W61" connectionId="0">
    <xmlCellPr id="282" uniqueName="_Report_Observations_BIL.PAS.VKE.KOV_I.CHF.Z24.ASI">
      <xmlPr mapId="1" xpath="/Report/Observations/BIL.PAS.VKE.KOV/I.CHF.Z24.ASI" xmlDataType="double"/>
    </xmlCellPr>
  </singleXmlCell>
  <singleXmlCell id="283" r="W68" connectionId="0">
    <xmlCellPr id="283" uniqueName="_Report_Observations_BIL.PAS.VKE.KOV_I.CHF.Z31.ASI">
      <xmlPr mapId="1" xpath="/Report/Observations/BIL.PAS.VKE.KOV/I.CHF.Z31.ASI" xmlDataType="double"/>
    </xmlCellPr>
  </singleXmlCell>
  <singleXmlCell id="284" r="W69" connectionId="0">
    <xmlCellPr id="284" uniqueName="_Report_Observations_BIL.PAS.VKE.KOV_I.CHF.Z32.ASI">
      <xmlPr mapId="1" xpath="/Report/Observations/BIL.PAS.VKE.KOV/I.CHF.Z32.ASI" xmlDataType="double"/>
    </xmlCellPr>
  </singleXmlCell>
  <singleXmlCell id="285" r="W66" connectionId="0">
    <xmlCellPr id="285" uniqueName="_Report_Observations_BIL.PAS.VKE.KOV_I.CHF.Z29.ASI">
      <xmlPr mapId="1" xpath="/Report/Observations/BIL.PAS.VKE.KOV/I.CHF.Z29.ASI" xmlDataType="double"/>
    </xmlCellPr>
  </singleXmlCell>
  <singleXmlCell id="286" r="W67" connectionId="0">
    <xmlCellPr id="286" uniqueName="_Report_Observations_BIL.PAS.VKE.KOV_I.CHF.Z30.ASI">
      <xmlPr mapId="1" xpath="/Report/Observations/BIL.PAS.VKE.KOV/I.CHF.Z30.ASI" xmlDataType="double"/>
    </xmlCellPr>
  </singleXmlCell>
  <singleXmlCell id="287" r="W64" connectionId="0">
    <xmlCellPr id="287" uniqueName="_Report_Observations_BIL.PAS.VKE.KOV_I.CHF.Z27.ASI">
      <xmlPr mapId="1" xpath="/Report/Observations/BIL.PAS.VKE.KOV/I.CHF.Z27.ASI" xmlDataType="double"/>
    </xmlCellPr>
  </singleXmlCell>
  <singleXmlCell id="288" r="W65" connectionId="0">
    <xmlCellPr id="288" uniqueName="_Report_Observations_BIL.PAS.VKE.KOV_I.CHF.Z28.ASI">
      <xmlPr mapId="1" xpath="/Report/Observations/BIL.PAS.VKE.KOV/I.CHF.Z28.ASI" xmlDataType="double"/>
    </xmlCellPr>
  </singleXmlCell>
  <singleXmlCell id="289" r="W51" connectionId="0">
    <xmlCellPr id="289" uniqueName="_Report_Observations_BIL.PAS.VKE.KOV_I.CHF.Z14.ASI">
      <xmlPr mapId="1" xpath="/Report/Observations/BIL.PAS.VKE.KOV/I.CHF.Z14.ASI" xmlDataType="double"/>
    </xmlCellPr>
  </singleXmlCell>
  <singleXmlCell id="290" r="W52" connectionId="0">
    <xmlCellPr id="290" uniqueName="_Report_Observations_BIL.PAS.VKE.KOV_I.CHF.Z15.ASI">
      <xmlPr mapId="1" xpath="/Report/Observations/BIL.PAS.VKE.KOV/I.CHF.Z15.ASI" xmlDataType="double"/>
    </xmlCellPr>
  </singleXmlCell>
  <singleXmlCell id="291" r="W50" connectionId="0">
    <xmlCellPr id="291" uniqueName="_Report_Observations_BIL.PAS.VKE.KOV_I.CHF.Z13.ASI">
      <xmlPr mapId="1" xpath="/Report/Observations/BIL.PAS.VKE.KOV/I.CHF.Z13.ASI" xmlDataType="double"/>
    </xmlCellPr>
  </singleXmlCell>
  <singleXmlCell id="292" r="W59" connectionId="0">
    <xmlCellPr id="292" uniqueName="_Report_Observations_BIL.PAS.VKE.KOV_I.CHF.Z22.ASI">
      <xmlPr mapId="1" xpath="/Report/Observations/BIL.PAS.VKE.KOV/I.CHF.Z22.ASI" xmlDataType="double"/>
    </xmlCellPr>
  </singleXmlCell>
  <singleXmlCell id="293" r="W57" connectionId="0">
    <xmlCellPr id="293" uniqueName="_Report_Observations_BIL.PAS.VKE.KOV_I.CHF.Z20.ASI">
      <xmlPr mapId="1" xpath="/Report/Observations/BIL.PAS.VKE.KOV/I.CHF.Z20.ASI" xmlDataType="double"/>
    </xmlCellPr>
  </singleXmlCell>
  <singleXmlCell id="294" r="W58" connectionId="0">
    <xmlCellPr id="294" uniqueName="_Report_Observations_BIL.PAS.VKE.KOV_I.CHF.Z21.ASI">
      <xmlPr mapId="1" xpath="/Report/Observations/BIL.PAS.VKE.KOV/I.CHF.Z21.ASI" xmlDataType="double"/>
    </xmlCellPr>
  </singleXmlCell>
  <singleXmlCell id="295" r="W55" connectionId="0">
    <xmlCellPr id="295" uniqueName="_Report_Observations_BIL.PAS.VKE.KOV_I.CHF.Z18.ASI">
      <xmlPr mapId="1" xpath="/Report/Observations/BIL.PAS.VKE.KOV/I.CHF.Z18.ASI" xmlDataType="double"/>
    </xmlCellPr>
  </singleXmlCell>
  <singleXmlCell id="296" r="W56" connectionId="0">
    <xmlCellPr id="296" uniqueName="_Report_Observations_BIL.PAS.VKE.KOV_I.CHF.Z19.ASI">
      <xmlPr mapId="1" xpath="/Report/Observations/BIL.PAS.VKE.KOV/I.CHF.Z19.ASI" xmlDataType="double"/>
    </xmlCellPr>
  </singleXmlCell>
  <singleXmlCell id="297" r="W53" connectionId="0">
    <xmlCellPr id="297" uniqueName="_Report_Observations_BIL.PAS.VKE.KOV_I.CHF.Z16.ASI">
      <xmlPr mapId="1" xpath="/Report/Observations/BIL.PAS.VKE.KOV/I.CHF.Z16.ASI" xmlDataType="double"/>
    </xmlCellPr>
  </singleXmlCell>
  <singleXmlCell id="298" r="W54" connectionId="0">
    <xmlCellPr id="298" uniqueName="_Report_Observations_BIL.PAS.VKE.KOV_I.CHF.Z17.ASI">
      <xmlPr mapId="1" xpath="/Report/Observations/BIL.PAS.VKE.KOV/I.CHF.Z17.ASI" xmlDataType="double"/>
    </xmlCellPr>
  </singleXmlCell>
  <singleXmlCell id="299" r="W40" connectionId="0">
    <xmlCellPr id="299" uniqueName="_Report_Observations_BIL.PAS.VKE.KOV_I.CHF.Z03.ASI">
      <xmlPr mapId="1" xpath="/Report/Observations/BIL.PAS.VKE.KOV/I.CHF.Z03.ASI" xmlDataType="double"/>
    </xmlCellPr>
  </singleXmlCell>
  <singleXmlCell id="300" r="W41" connectionId="0">
    <xmlCellPr id="300" uniqueName="_Report_Observations_BIL.PAS.VKE.KOV_I.CHF.Z04.ASI">
      <xmlPr mapId="1" xpath="/Report/Observations/BIL.PAS.VKE.KOV/I.CHF.Z04.ASI" xmlDataType="double"/>
    </xmlCellPr>
  </singleXmlCell>
  <singleXmlCell id="301" r="W48" connectionId="0">
    <xmlCellPr id="301" uniqueName="_Report_Observations_BIL.PAS.VKE.KOV_I.CHF.Z11.ASI">
      <xmlPr mapId="1" xpath="/Report/Observations/BIL.PAS.VKE.KOV/I.CHF.Z11.ASI" xmlDataType="double"/>
    </xmlCellPr>
  </singleXmlCell>
  <singleXmlCell id="302" r="W49" connectionId="0">
    <xmlCellPr id="302" uniqueName="_Report_Observations_BIL.PAS.VKE.KOV_I.CHF.Z12.ASI">
      <xmlPr mapId="1" xpath="/Report/Observations/BIL.PAS.VKE.KOV/I.CHF.Z12.ASI" xmlDataType="double"/>
    </xmlCellPr>
  </singleXmlCell>
  <singleXmlCell id="303" r="W46" connectionId="0">
    <xmlCellPr id="303" uniqueName="_Report_Observations_BIL.PAS.VKE.KOV_I.CHF.Z09.ASI">
      <xmlPr mapId="1" xpath="/Report/Observations/BIL.PAS.VKE.KOV/I.CHF.Z09.ASI" xmlDataType="double"/>
    </xmlCellPr>
  </singleXmlCell>
  <singleXmlCell id="304" r="W47" connectionId="0">
    <xmlCellPr id="304" uniqueName="_Report_Observations_BIL.PAS.VKE.KOV_I.CHF.Z10.ASI">
      <xmlPr mapId="1" xpath="/Report/Observations/BIL.PAS.VKE.KOV/I.CHF.Z10.ASI" xmlDataType="double"/>
    </xmlCellPr>
  </singleXmlCell>
  <singleXmlCell id="305" r="W44" connectionId="0">
    <xmlCellPr id="305" uniqueName="_Report_Observations_BIL.PAS.VKE.KOV_I.CHF.Z07.ASI">
      <xmlPr mapId="1" xpath="/Report/Observations/BIL.PAS.VKE.KOV/I.CHF.Z07.ASI" xmlDataType="double"/>
    </xmlCellPr>
  </singleXmlCell>
  <singleXmlCell id="306" r="W45" connectionId="0">
    <xmlCellPr id="306" uniqueName="_Report_Observations_BIL.PAS.VKE.KOV_I.CHF.Z08.ASI">
      <xmlPr mapId="1" xpath="/Report/Observations/BIL.PAS.VKE.KOV/I.CHF.Z08.ASI" xmlDataType="double"/>
    </xmlCellPr>
  </singleXmlCell>
  <singleXmlCell id="307" r="W42" connectionId="0">
    <xmlCellPr id="307" uniqueName="_Report_Observations_BIL.PAS.VKE.KOV_I.CHF.Z05.ASI">
      <xmlPr mapId="1" xpath="/Report/Observations/BIL.PAS.VKE.KOV/I.CHF.Z05.ASI" xmlDataType="double"/>
    </xmlCellPr>
  </singleXmlCell>
  <singleXmlCell id="308" r="W43" connectionId="0">
    <xmlCellPr id="308" uniqueName="_Report_Observations_BIL.PAS.VKE.KOV_I.CHF.Z06.ASI">
      <xmlPr mapId="1" xpath="/Report/Observations/BIL.PAS.VKE.KOV/I.CHF.Z06.ASI" xmlDataType="double"/>
    </xmlCellPr>
  </singleXmlCell>
  <singleXmlCell id="309" r="O37" connectionId="0">
    <xmlCellPr id="309" uniqueName="_Report_Observations_BIL.AKT.FKU_I.CHF.M16.RLZ">
      <xmlPr mapId="1" xpath="/Report/Observations/BIL.AKT.FKU/I.CHF.M16.RLZ" xmlDataType="double"/>
    </xmlCellPr>
  </singleXmlCell>
  <singleXmlCell id="310" r="O38" connectionId="0">
    <xmlCellPr id="310" uniqueName="_Report_Observations_BIL.AKT.FKU_I.CHF.M17.RLZ">
      <xmlPr mapId="1" xpath="/Report/Observations/BIL.AKT.FKU/I.CHF.M17.RLZ" xmlDataType="double"/>
    </xmlCellPr>
  </singleXmlCell>
  <singleXmlCell id="311" r="O35" connectionId="0">
    <xmlCellPr id="311" uniqueName="_Report_Observations_BIL.AKT.FKU_I.CHF.M14.RLZ">
      <xmlPr mapId="1" xpath="/Report/Observations/BIL.AKT.FKU/I.CHF.M14.RLZ" xmlDataType="double"/>
    </xmlCellPr>
  </singleXmlCell>
  <singleXmlCell id="312" r="O36" connectionId="0">
    <xmlCellPr id="312" uniqueName="_Report_Observations_BIL.AKT.FKU_I.CHF.M15.RLZ">
      <xmlPr mapId="1" xpath="/Report/Observations/BIL.AKT.FKU/I.CHF.M15.RLZ" xmlDataType="double"/>
    </xmlCellPr>
  </singleXmlCell>
  <singleXmlCell id="313" r="O33" connectionId="0">
    <xmlCellPr id="313" uniqueName="_Report_Observations_BIL.AKT.FKU_I.CHF.M12.RLZ">
      <xmlPr mapId="1" xpath="/Report/Observations/BIL.AKT.FKU/I.CHF.M12.RLZ" xmlDataType="double"/>
    </xmlCellPr>
  </singleXmlCell>
  <singleXmlCell id="314" r="O34" connectionId="0">
    <xmlCellPr id="314" uniqueName="_Report_Observations_BIL.AKT.FKU_I.CHF.M13.RLZ">
      <xmlPr mapId="1" xpath="/Report/Observations/BIL.AKT.FKU/I.CHF.M13.RLZ" xmlDataType="double"/>
    </xmlCellPr>
  </singleXmlCell>
  <singleXmlCell id="315" r="O31" connectionId="0">
    <xmlCellPr id="315" uniqueName="_Report_Observations_BIL.AKT.FKU_I.CHF.M10.RLZ">
      <xmlPr mapId="1" xpath="/Report/Observations/BIL.AKT.FKU/I.CHF.M10.RLZ" xmlDataType="double"/>
    </xmlCellPr>
  </singleXmlCell>
  <singleXmlCell id="316" r="O32" connectionId="0">
    <xmlCellPr id="316" uniqueName="_Report_Observations_BIL.AKT.FKU_I.CHF.M11.RLZ">
      <xmlPr mapId="1" xpath="/Report/Observations/BIL.AKT.FKU/I.CHF.M11.RLZ" xmlDataType="double"/>
    </xmlCellPr>
  </singleXmlCell>
  <singleXmlCell id="317" r="O39" connectionId="0">
    <xmlCellPr id="317" uniqueName="_Report_Observations_BIL.AKT.FKU_I.CHF.Z02.RLZ">
      <xmlPr mapId="1" xpath="/Report/Observations/BIL.AKT.FKU/I.CHF.Z02.RLZ" xmlDataType="double"/>
    </xmlCellPr>
  </singleXmlCell>
  <singleXmlCell id="318" r="O40" connectionId="0">
    <xmlCellPr id="318" uniqueName="_Report_Observations_BIL.AKT.FKU_I.CHF.Z03.RLZ">
      <xmlPr mapId="1" xpath="/Report/Observations/BIL.AKT.FKU/I.CHF.Z03.RLZ" xmlDataType="double"/>
    </xmlCellPr>
  </singleXmlCell>
  <singleXmlCell id="319" r="O41" connectionId="0">
    <xmlCellPr id="319" uniqueName="_Report_Observations_BIL.AKT.FKU_I.CHF.Z04.RLZ">
      <xmlPr mapId="1" xpath="/Report/Observations/BIL.AKT.FKU/I.CHF.Z04.RLZ" xmlDataType="double"/>
    </xmlCellPr>
  </singleXmlCell>
  <singleXmlCell id="320" r="O26" connectionId="0">
    <xmlCellPr id="320" uniqueName="_Report_Observations_BIL.AKT.FKU_I.CHF.M05.RLZ">
      <xmlPr mapId="1" xpath="/Report/Observations/BIL.AKT.FKU/I.CHF.M05.RLZ" xmlDataType="double"/>
    </xmlCellPr>
  </singleXmlCell>
  <singleXmlCell id="321" r="O27" connectionId="0">
    <xmlCellPr id="321" uniqueName="_Report_Observations_BIL.AKT.FKU_I.CHF.M06.RLZ">
      <xmlPr mapId="1" xpath="/Report/Observations/BIL.AKT.FKU/I.CHF.M06.RLZ" xmlDataType="double"/>
    </xmlCellPr>
  </singleXmlCell>
  <singleXmlCell id="322" r="O24" connectionId="0">
    <xmlCellPr id="322" uniqueName="_Report_Observations_BIL.AKT.FKU_I.CHF.M03.RLZ">
      <xmlPr mapId="1" xpath="/Report/Observations/BIL.AKT.FKU/I.CHF.M03.RLZ" xmlDataType="double"/>
    </xmlCellPr>
  </singleXmlCell>
  <singleXmlCell id="323" r="O25" connectionId="0">
    <xmlCellPr id="323" uniqueName="_Report_Observations_BIL.AKT.FKU_I.CHF.M04.RLZ">
      <xmlPr mapId="1" xpath="/Report/Observations/BIL.AKT.FKU/I.CHF.M04.RLZ" xmlDataType="double"/>
    </xmlCellPr>
  </singleXmlCell>
  <singleXmlCell id="324" r="O22" connectionId="0">
    <xmlCellPr id="324" uniqueName="_Report_Observations_BIL.AKT.FKU_I.CHF.M01.RLZ">
      <xmlPr mapId="1" xpath="/Report/Observations/BIL.AKT.FKU/I.CHF.M01.RLZ" xmlDataType="double"/>
    </xmlCellPr>
  </singleXmlCell>
  <singleXmlCell id="325" r="O23" connectionId="0">
    <xmlCellPr id="325" uniqueName="_Report_Observations_BIL.AKT.FKU_I.CHF.M02.RLZ">
      <xmlPr mapId="1" xpath="/Report/Observations/BIL.AKT.FKU/I.CHF.M02.RLZ" xmlDataType="double"/>
    </xmlCellPr>
  </singleXmlCell>
  <singleXmlCell id="326" r="O28" connectionId="0">
    <xmlCellPr id="326" uniqueName="_Report_Observations_BIL.AKT.FKU_I.CHF.M07.RLZ">
      <xmlPr mapId="1" xpath="/Report/Observations/BIL.AKT.FKU/I.CHF.M07.RLZ" xmlDataType="double"/>
    </xmlCellPr>
  </singleXmlCell>
  <singleXmlCell id="327" r="O29" connectionId="0">
    <xmlCellPr id="327" uniqueName="_Report_Observations_BIL.AKT.FKU_I.CHF.M08.RLZ">
      <xmlPr mapId="1" xpath="/Report/Observations/BIL.AKT.FKU/I.CHF.M08.RLZ" xmlDataType="double"/>
    </xmlCellPr>
  </singleXmlCell>
  <singleXmlCell id="328" r="Z102" connectionId="0">
    <xmlCellPr id="328" uniqueName="_Report_Observations_BIL.PAS.VKE.GVG_I.CHF.Z65">
      <xmlPr mapId="1" xpath="/Report/Observations/BIL.PAS.VKE.GVG/I.CHF.Z65" xmlDataType="double"/>
    </xmlCellPr>
  </singleXmlCell>
  <singleXmlCell id="329" r="Z103" connectionId="0">
    <xmlCellPr id="329" uniqueName="_Report_Observations_BIL.PAS.VKE.GVG_I.CHF.Z66">
      <xmlPr mapId="1" xpath="/Report/Observations/BIL.PAS.VKE.GVG/I.CHF.Z66" xmlDataType="double"/>
    </xmlCellPr>
  </singleXmlCell>
  <singleXmlCell id="330" r="Z100" connectionId="0">
    <xmlCellPr id="330" uniqueName="_Report_Observations_BIL.PAS.VKE.GVG_I.CHF.Z63">
      <xmlPr mapId="1" xpath="/Report/Observations/BIL.PAS.VKE.GVG/I.CHF.Z63" xmlDataType="double"/>
    </xmlCellPr>
  </singleXmlCell>
  <singleXmlCell id="331" r="Z101" connectionId="0">
    <xmlCellPr id="331" uniqueName="_Report_Observations_BIL.PAS.VKE.GVG_I.CHF.Z64">
      <xmlPr mapId="1" xpath="/Report/Observations/BIL.PAS.VKE.GVG/I.CHF.Z64" xmlDataType="double"/>
    </xmlCellPr>
  </singleXmlCell>
  <singleXmlCell id="332" r="O30" connectionId="0">
    <xmlCellPr id="332" uniqueName="_Report_Observations_BIL.AKT.FKU_I.CHF.M09.RLZ">
      <xmlPr mapId="1" xpath="/Report/Observations/BIL.AKT.FKU/I.CHF.M09.RLZ" xmlDataType="double"/>
    </xmlCellPr>
  </singleXmlCell>
  <singleXmlCell id="333" r="Z104" connectionId="0">
    <xmlCellPr id="333" uniqueName="_Report_Observations_BIL.PAS.VKE.GVG_I.CHF.T">
      <xmlPr mapId="1" xpath="/Report/Observations/BIL.PAS.VKE.GVG/I.CHF.T" xmlDataType="double"/>
    </xmlCellPr>
  </singleXmlCell>
  <singleXmlCell id="334" r="S99" connectionId="0">
    <xmlCellPr id="334" uniqueName="_Report_Observations_BIL.AKT.HYP_I.CHF.Z62.RLZ">
      <xmlPr mapId="1" xpath="/Report/Observations/BIL.AKT.HYP/I.CHF.Z62.RLZ" xmlDataType="double"/>
    </xmlCellPr>
  </singleXmlCell>
  <singleXmlCell id="335" r="AA93" connectionId="0">
    <xmlCellPr id="335" uniqueName="_Report_Observations_BIL.PAS.KOB_I.CHF.Z56">
      <xmlPr mapId="1" xpath="/Report/Observations/BIL.PAS.KOB/I.CHF.Z56" xmlDataType="double"/>
    </xmlCellPr>
  </singleXmlCell>
  <singleXmlCell id="336" r="AA92" connectionId="0">
    <xmlCellPr id="336" uniqueName="_Report_Observations_BIL.PAS.KOB_I.CHF.Z55">
      <xmlPr mapId="1" xpath="/Report/Observations/BIL.PAS.KOB/I.CHF.Z55" xmlDataType="double"/>
    </xmlCellPr>
  </singleXmlCell>
  <singleXmlCell id="337" r="O100" connectionId="0">
    <xmlCellPr id="337" uniqueName="_Report_Observations_BIL.AKT.FKU_I.CHF.Z63.RLZ">
      <xmlPr mapId="1" xpath="/Report/Observations/BIL.AKT.FKU/I.CHF.Z63.RLZ" xmlDataType="double"/>
    </xmlCellPr>
  </singleXmlCell>
  <singleXmlCell id="338" r="S97" connectionId="0">
    <xmlCellPr id="338" uniqueName="_Report_Observations_BIL.AKT.HYP_I.CHF.Z60.RLZ">
      <xmlPr mapId="1" xpath="/Report/Observations/BIL.AKT.HYP/I.CHF.Z60.RLZ" xmlDataType="double"/>
    </xmlCellPr>
  </singleXmlCell>
  <singleXmlCell id="339" r="AA91" connectionId="0">
    <xmlCellPr id="339" uniqueName="_Report_Observations_BIL.PAS.KOB_I.CHF.Z54">
      <xmlPr mapId="1" xpath="/Report/Observations/BIL.PAS.KOB/I.CHF.Z54" xmlDataType="double"/>
    </xmlCellPr>
  </singleXmlCell>
  <singleXmlCell id="340" r="S98" connectionId="0">
    <xmlCellPr id="340" uniqueName="_Report_Observations_BIL.AKT.HYP_I.CHF.Z61.RLZ">
      <xmlPr mapId="1" xpath="/Report/Observations/BIL.AKT.HYP/I.CHF.Z61.RLZ" xmlDataType="double"/>
    </xmlCellPr>
  </singleXmlCell>
  <singleXmlCell id="341" r="AA90" connectionId="0">
    <xmlCellPr id="341" uniqueName="_Report_Observations_BIL.PAS.KOB_I.CHF.Z53">
      <xmlPr mapId="1" xpath="/Report/Observations/BIL.PAS.KOB/I.CHF.Z53" xmlDataType="double"/>
    </xmlCellPr>
  </singleXmlCell>
  <singleXmlCell id="342" r="S95" connectionId="0">
    <xmlCellPr id="342" uniqueName="_Report_Observations_BIL.AKT.HYP_I.CHF.Z58.RLZ">
      <xmlPr mapId="1" xpath="/Report/Observations/BIL.AKT.HYP/I.CHF.Z58.RLZ" xmlDataType="double"/>
    </xmlCellPr>
  </singleXmlCell>
  <singleXmlCell id="343" r="S96" connectionId="0">
    <xmlCellPr id="343" uniqueName="_Report_Observations_BIL.AKT.HYP_I.CHF.Z59.RLZ">
      <xmlPr mapId="1" xpath="/Report/Observations/BIL.AKT.HYP/I.CHF.Z59.RLZ" xmlDataType="double"/>
    </xmlCellPr>
  </singleXmlCell>
  <singleXmlCell id="344" r="S93" connectionId="0">
    <xmlCellPr id="344" uniqueName="_Report_Observations_BIL.AKT.HYP_I.CHF.Z56.RLZ">
      <xmlPr mapId="1" xpath="/Report/Observations/BIL.AKT.HYP/I.CHF.Z56.RLZ" xmlDataType="double"/>
    </xmlCellPr>
  </singleXmlCell>
  <singleXmlCell id="345" r="S94" connectionId="0">
    <xmlCellPr id="345" uniqueName="_Report_Observations_BIL.AKT.HYP_I.CHF.Z57.RLZ">
      <xmlPr mapId="1" xpath="/Report/Observations/BIL.AKT.HYP/I.CHF.Z57.RLZ" xmlDataType="double"/>
    </xmlCellPr>
  </singleXmlCell>
  <singleXmlCell id="346" r="AA99" connectionId="0">
    <xmlCellPr id="346" uniqueName="_Report_Observations_BIL.PAS.KOB_I.CHF.Z62">
      <xmlPr mapId="1" xpath="/Report/Observations/BIL.PAS.KOB/I.CHF.Z62" xmlDataType="double"/>
    </xmlCellPr>
  </singleXmlCell>
  <singleXmlCell id="347" r="AA98" connectionId="0">
    <xmlCellPr id="347" uniqueName="_Report_Observations_BIL.PAS.KOB_I.CHF.Z61">
      <xmlPr mapId="1" xpath="/Report/Observations/BIL.PAS.KOB/I.CHF.Z61" xmlDataType="double"/>
    </xmlCellPr>
  </singleXmlCell>
  <singleXmlCell id="348" r="AA97" connectionId="0">
    <xmlCellPr id="348" uniqueName="_Report_Observations_BIL.PAS.KOB_I.CHF.Z60">
      <xmlPr mapId="1" xpath="/Report/Observations/BIL.PAS.KOB/I.CHF.Z60" xmlDataType="double"/>
    </xmlCellPr>
  </singleXmlCell>
  <singleXmlCell id="349" r="AA96" connectionId="0">
    <xmlCellPr id="349" uniqueName="_Report_Observations_BIL.PAS.KOB_I.CHF.Z59">
      <xmlPr mapId="1" xpath="/Report/Observations/BIL.PAS.KOB/I.CHF.Z59" xmlDataType="double"/>
    </xmlCellPr>
  </singleXmlCell>
  <singleXmlCell id="350" r="AA95" connectionId="0">
    <xmlCellPr id="350" uniqueName="_Report_Observations_BIL.PAS.KOB_I.CHF.Z58">
      <xmlPr mapId="1" xpath="/Report/Observations/BIL.PAS.KOB/I.CHF.Z58" xmlDataType="double"/>
    </xmlCellPr>
  </singleXmlCell>
  <singleXmlCell id="351" r="AA94" connectionId="0">
    <xmlCellPr id="351" uniqueName="_Report_Observations_BIL.PAS.KOB_I.CHF.Z57">
      <xmlPr mapId="1" xpath="/Report/Observations/BIL.PAS.KOB/I.CHF.Z57" xmlDataType="double"/>
    </xmlCellPr>
  </singleXmlCell>
  <singleXmlCell id="352" r="O102" connectionId="0">
    <xmlCellPr id="352" uniqueName="_Report_Observations_BIL.AKT.FKU_I.CHF.Z65.RLZ">
      <xmlPr mapId="1" xpath="/Report/Observations/BIL.AKT.FKU/I.CHF.Z65.RLZ" xmlDataType="double"/>
    </xmlCellPr>
  </singleXmlCell>
  <singleXmlCell id="353" r="O101" connectionId="0">
    <xmlCellPr id="353" uniqueName="_Report_Observations_BIL.AKT.FKU_I.CHF.Z64.RLZ">
      <xmlPr mapId="1" xpath="/Report/Observations/BIL.AKT.FKU/I.CHF.Z64.RLZ" xmlDataType="double"/>
    </xmlCellPr>
  </singleXmlCell>
  <singleXmlCell id="354" r="O104" connectionId="0">
    <xmlCellPr id="354" uniqueName="_Report_Observations_BIL.AKT.FKU_I.CHF.T.RLZ">
      <xmlPr mapId="1" xpath="/Report/Observations/BIL.AKT.FKU/I.CHF.T.RLZ" xmlDataType="double"/>
    </xmlCellPr>
  </singleXmlCell>
  <singleXmlCell id="355" r="O103" connectionId="0">
    <xmlCellPr id="355" uniqueName="_Report_Observations_BIL.AKT.FKU_I.CHF.Z66.RLZ">
      <xmlPr mapId="1" xpath="/Report/Observations/BIL.AKT.FKU/I.CHF.Z66.RLZ" xmlDataType="double"/>
    </xmlCellPr>
  </singleXmlCell>
  <singleXmlCell id="356" r="S88" connectionId="0">
    <xmlCellPr id="356" uniqueName="_Report_Observations_BIL.AKT.HYP_I.CHF.Z51.RLZ">
      <xmlPr mapId="1" xpath="/Report/Observations/BIL.AKT.HYP/I.CHF.Z51.RLZ" xmlDataType="double"/>
    </xmlCellPr>
  </singleXmlCell>
  <singleXmlCell id="357" r="AA82" connectionId="0">
    <xmlCellPr id="357" uniqueName="_Report_Observations_BIL.PAS.KOB_I.CHF.Z45">
      <xmlPr mapId="1" xpath="/Report/Observations/BIL.PAS.KOB/I.CHF.Z45" xmlDataType="double"/>
    </xmlCellPr>
  </singleXmlCell>
  <singleXmlCell id="358" r="S89" connectionId="0">
    <xmlCellPr id="358" uniqueName="_Report_Observations_BIL.AKT.HYP_I.CHF.Z52.RLZ">
      <xmlPr mapId="1" xpath="/Report/Observations/BIL.AKT.HYP/I.CHF.Z52.RLZ" xmlDataType="double"/>
    </xmlCellPr>
  </singleXmlCell>
  <singleXmlCell id="359" r="AA81" connectionId="0">
    <xmlCellPr id="359" uniqueName="_Report_Observations_BIL.PAS.KOB_I.CHF.Z44">
      <xmlPr mapId="1" xpath="/Report/Observations/BIL.PAS.KOB/I.CHF.Z44" xmlDataType="double"/>
    </xmlCellPr>
  </singleXmlCell>
  <singleXmlCell id="360" r="S86" connectionId="0">
    <xmlCellPr id="360" uniqueName="_Report_Observations_BIL.AKT.HYP_I.CHF.Z49.RLZ">
      <xmlPr mapId="1" xpath="/Report/Observations/BIL.AKT.HYP/I.CHF.Z49.RLZ" xmlDataType="double"/>
    </xmlCellPr>
  </singleXmlCell>
  <singleXmlCell id="361" r="AA80" connectionId="0">
    <xmlCellPr id="361" uniqueName="_Report_Observations_BIL.PAS.KOB_I.CHF.Z43">
      <xmlPr mapId="1" xpath="/Report/Observations/BIL.PAS.KOB/I.CHF.Z43" xmlDataType="double"/>
    </xmlCellPr>
  </singleXmlCell>
  <singleXmlCell id="362" r="S87" connectionId="0">
    <xmlCellPr id="362" uniqueName="_Report_Observations_BIL.AKT.HYP_I.CHF.Z50.RLZ">
      <xmlPr mapId="1" xpath="/Report/Observations/BIL.AKT.HYP/I.CHF.Z50.RLZ" xmlDataType="double"/>
    </xmlCellPr>
  </singleXmlCell>
  <singleXmlCell id="363" r="S84" connectionId="0">
    <xmlCellPr id="363" uniqueName="_Report_Observations_BIL.AKT.HYP_I.CHF.Z47.RLZ">
      <xmlPr mapId="1" xpath="/Report/Observations/BIL.AKT.HYP/I.CHF.Z47.RLZ" xmlDataType="double"/>
    </xmlCellPr>
  </singleXmlCell>
  <singleXmlCell id="364" r="S85" connectionId="0">
    <xmlCellPr id="364" uniqueName="_Report_Observations_BIL.AKT.HYP_I.CHF.Z48.RLZ">
      <xmlPr mapId="1" xpath="/Report/Observations/BIL.AKT.HYP/I.CHF.Z48.RLZ" xmlDataType="double"/>
    </xmlCellPr>
  </singleXmlCell>
  <singleXmlCell id="365" r="S82" connectionId="0">
    <xmlCellPr id="365" uniqueName="_Report_Observations_BIL.AKT.HYP_I.CHF.Z45.RLZ">
      <xmlPr mapId="1" xpath="/Report/Observations/BIL.AKT.HYP/I.CHF.Z45.RLZ" xmlDataType="double"/>
    </xmlCellPr>
  </singleXmlCell>
  <singleXmlCell id="366" r="S83" connectionId="0">
    <xmlCellPr id="366" uniqueName="_Report_Observations_BIL.AKT.HYP_I.CHF.Z46.RLZ">
      <xmlPr mapId="1" xpath="/Report/Observations/BIL.AKT.HYP/I.CHF.Z46.RLZ" xmlDataType="double"/>
    </xmlCellPr>
  </singleXmlCell>
  <singleXmlCell id="367" r="AA89" connectionId="0">
    <xmlCellPr id="367" uniqueName="_Report_Observations_BIL.PAS.KOB_I.CHF.Z52">
      <xmlPr mapId="1" xpath="/Report/Observations/BIL.PAS.KOB/I.CHF.Z52" xmlDataType="double"/>
    </xmlCellPr>
  </singleXmlCell>
  <singleXmlCell id="368" r="AA88" connectionId="0">
    <xmlCellPr id="368" uniqueName="_Report_Observations_BIL.PAS.KOB_I.CHF.Z51">
      <xmlPr mapId="1" xpath="/Report/Observations/BIL.PAS.KOB/I.CHF.Z51" xmlDataType="double"/>
    </xmlCellPr>
  </singleXmlCell>
  <singleXmlCell id="369" r="AA87" connectionId="0">
    <xmlCellPr id="369" uniqueName="_Report_Observations_BIL.PAS.KOB_I.CHF.Z50">
      <xmlPr mapId="1" xpath="/Report/Observations/BIL.PAS.KOB/I.CHF.Z50" xmlDataType="double"/>
    </xmlCellPr>
  </singleXmlCell>
  <singleXmlCell id="370" r="AA86" connectionId="0">
    <xmlCellPr id="370" uniqueName="_Report_Observations_BIL.PAS.KOB_I.CHF.Z49">
      <xmlPr mapId="1" xpath="/Report/Observations/BIL.PAS.KOB/I.CHF.Z49" xmlDataType="double"/>
    </xmlCellPr>
  </singleXmlCell>
  <singleXmlCell id="371" r="AA85" connectionId="0">
    <xmlCellPr id="371" uniqueName="_Report_Observations_BIL.PAS.KOB_I.CHF.Z48">
      <xmlPr mapId="1" xpath="/Report/Observations/BIL.PAS.KOB/I.CHF.Z48" xmlDataType="double"/>
    </xmlCellPr>
  </singleXmlCell>
  <singleXmlCell id="372" r="AA84" connectionId="0">
    <xmlCellPr id="372" uniqueName="_Report_Observations_BIL.PAS.KOB_I.CHF.Z47">
      <xmlPr mapId="1" xpath="/Report/Observations/BIL.PAS.KOB/I.CHF.Z47" xmlDataType="double"/>
    </xmlCellPr>
  </singleXmlCell>
  <singleXmlCell id="373" r="AA83" connectionId="0">
    <xmlCellPr id="373" uniqueName="_Report_Observations_BIL.PAS.KOB_I.CHF.Z46">
      <xmlPr mapId="1" xpath="/Report/Observations/BIL.PAS.KOB/I.CHF.Z46" xmlDataType="double"/>
    </xmlCellPr>
  </singleXmlCell>
  <singleXmlCell id="374" r="S91" connectionId="0">
    <xmlCellPr id="374" uniqueName="_Report_Observations_BIL.AKT.HYP_I.CHF.Z54.RLZ">
      <xmlPr mapId="1" xpath="/Report/Observations/BIL.AKT.HYP/I.CHF.Z54.RLZ" xmlDataType="double"/>
    </xmlCellPr>
  </singleXmlCell>
  <singleXmlCell id="375" r="S92" connectionId="0">
    <xmlCellPr id="375" uniqueName="_Report_Observations_BIL.AKT.HYP_I.CHF.Z55.RLZ">
      <xmlPr mapId="1" xpath="/Report/Observations/BIL.AKT.HYP/I.CHF.Z55.RLZ" xmlDataType="double"/>
    </xmlCellPr>
  </singleXmlCell>
  <singleXmlCell id="376" r="S90" connectionId="0">
    <xmlCellPr id="376" uniqueName="_Report_Observations_BIL.AKT.HYP_I.CHF.Z53.RLZ">
      <xmlPr mapId="1" xpath="/Report/Observations/BIL.AKT.HYP/I.CHF.Z53.RLZ" xmlDataType="double"/>
    </xmlCellPr>
  </singleXmlCell>
  <singleXmlCell id="377" r="S77" connectionId="0">
    <xmlCellPr id="377" uniqueName="_Report_Observations_BIL.AKT.HYP_I.CHF.Z40.RLZ">
      <xmlPr mapId="1" xpath="/Report/Observations/BIL.AKT.HYP/I.CHF.Z40.RLZ" xmlDataType="double"/>
    </xmlCellPr>
  </singleXmlCell>
  <singleXmlCell id="378" r="AA71" connectionId="0">
    <xmlCellPr id="378" uniqueName="_Report_Observations_BIL.PAS.KOB_I.CHF.Z34">
      <xmlPr mapId="1" xpath="/Report/Observations/BIL.PAS.KOB/I.CHF.Z34" xmlDataType="double"/>
    </xmlCellPr>
  </singleXmlCell>
  <singleXmlCell id="379" r="S78" connectionId="0">
    <xmlCellPr id="379" uniqueName="_Report_Observations_BIL.AKT.HYP_I.CHF.Z41.RLZ">
      <xmlPr mapId="1" xpath="/Report/Observations/BIL.AKT.HYP/I.CHF.Z41.RLZ" xmlDataType="double"/>
    </xmlCellPr>
  </singleXmlCell>
  <singleXmlCell id="380" r="AA70" connectionId="0">
    <xmlCellPr id="380" uniqueName="_Report_Observations_BIL.PAS.KOB_I.CHF.Z33">
      <xmlPr mapId="1" xpath="/Report/Observations/BIL.PAS.KOB/I.CHF.Z33" xmlDataType="double"/>
    </xmlCellPr>
  </singleXmlCell>
  <singleXmlCell id="381" r="S75" connectionId="0">
    <xmlCellPr id="381" uniqueName="_Report_Observations_BIL.AKT.HYP_I.CHF.Z38.RLZ">
      <xmlPr mapId="1" xpath="/Report/Observations/BIL.AKT.HYP/I.CHF.Z38.RLZ" xmlDataType="double"/>
    </xmlCellPr>
  </singleXmlCell>
  <singleXmlCell id="382" r="S76" connectionId="0">
    <xmlCellPr id="382" uniqueName="_Report_Observations_BIL.AKT.HYP_I.CHF.Z39.RLZ">
      <xmlPr mapId="1" xpath="/Report/Observations/BIL.AKT.HYP/I.CHF.Z39.RLZ" xmlDataType="double"/>
    </xmlCellPr>
  </singleXmlCell>
  <singleXmlCell id="383" r="S73" connectionId="0">
    <xmlCellPr id="383" uniqueName="_Report_Observations_BIL.AKT.HYP_I.CHF.Z36.RLZ">
      <xmlPr mapId="1" xpath="/Report/Observations/BIL.AKT.HYP/I.CHF.Z36.RLZ" xmlDataType="double"/>
    </xmlCellPr>
  </singleXmlCell>
  <singleXmlCell id="384" r="S74" connectionId="0">
    <xmlCellPr id="384" uniqueName="_Report_Observations_BIL.AKT.HYP_I.CHF.Z37.RLZ">
      <xmlPr mapId="1" xpath="/Report/Observations/BIL.AKT.HYP/I.CHF.Z37.RLZ" xmlDataType="double"/>
    </xmlCellPr>
  </singleXmlCell>
  <singleXmlCell id="385" r="S71" connectionId="0">
    <xmlCellPr id="385" uniqueName="_Report_Observations_BIL.AKT.HYP_I.CHF.Z34.RLZ">
      <xmlPr mapId="1" xpath="/Report/Observations/BIL.AKT.HYP/I.CHF.Z34.RLZ" xmlDataType="double"/>
    </xmlCellPr>
  </singleXmlCell>
  <singleXmlCell id="386" r="S72" connectionId="0">
    <xmlCellPr id="386" uniqueName="_Report_Observations_BIL.AKT.HYP_I.CHF.Z35.RLZ">
      <xmlPr mapId="1" xpath="/Report/Observations/BIL.AKT.HYP/I.CHF.Z35.RLZ" xmlDataType="double"/>
    </xmlCellPr>
  </singleXmlCell>
  <singleXmlCell id="387" r="AA79" connectionId="0">
    <xmlCellPr id="387" uniqueName="_Report_Observations_BIL.PAS.KOB_I.CHF.Z42">
      <xmlPr mapId="1" xpath="/Report/Observations/BIL.PAS.KOB/I.CHF.Z42" xmlDataType="double"/>
    </xmlCellPr>
  </singleXmlCell>
  <singleXmlCell id="388" r="AA78" connectionId="0">
    <xmlCellPr id="388" uniqueName="_Report_Observations_BIL.PAS.KOB_I.CHF.Z41">
      <xmlPr mapId="1" xpath="/Report/Observations/BIL.PAS.KOB/I.CHF.Z41" xmlDataType="double"/>
    </xmlCellPr>
  </singleXmlCell>
  <singleXmlCell id="389" r="AA77" connectionId="0">
    <xmlCellPr id="389" uniqueName="_Report_Observations_BIL.PAS.KOB_I.CHF.Z40">
      <xmlPr mapId="1" xpath="/Report/Observations/BIL.PAS.KOB/I.CHF.Z40" xmlDataType="double"/>
    </xmlCellPr>
  </singleXmlCell>
  <singleXmlCell id="390" r="AA76" connectionId="0">
    <xmlCellPr id="390" uniqueName="_Report_Observations_BIL.PAS.KOB_I.CHF.Z39">
      <xmlPr mapId="1" xpath="/Report/Observations/BIL.PAS.KOB/I.CHF.Z39" xmlDataType="double"/>
    </xmlCellPr>
  </singleXmlCell>
  <singleXmlCell id="391" r="AA75" connectionId="0">
    <xmlCellPr id="391" uniqueName="_Report_Observations_BIL.PAS.KOB_I.CHF.Z38">
      <xmlPr mapId="1" xpath="/Report/Observations/BIL.PAS.KOB/I.CHF.Z38" xmlDataType="double"/>
    </xmlCellPr>
  </singleXmlCell>
  <singleXmlCell id="392" r="AA74" connectionId="0">
    <xmlCellPr id="392" uniqueName="_Report_Observations_BIL.PAS.KOB_I.CHF.Z37">
      <xmlPr mapId="1" xpath="/Report/Observations/BIL.PAS.KOB/I.CHF.Z37" xmlDataType="double"/>
    </xmlCellPr>
  </singleXmlCell>
  <singleXmlCell id="393" r="S79" connectionId="0">
    <xmlCellPr id="393" uniqueName="_Report_Observations_BIL.AKT.HYP_I.CHF.Z42.RLZ">
      <xmlPr mapId="1" xpath="/Report/Observations/BIL.AKT.HYP/I.CHF.Z42.RLZ" xmlDataType="double"/>
    </xmlCellPr>
  </singleXmlCell>
  <singleXmlCell id="394" r="AA73" connectionId="0">
    <xmlCellPr id="394" uniqueName="_Report_Observations_BIL.PAS.KOB_I.CHF.Z36">
      <xmlPr mapId="1" xpath="/Report/Observations/BIL.PAS.KOB/I.CHF.Z36" xmlDataType="double"/>
    </xmlCellPr>
  </singleXmlCell>
  <singleXmlCell id="395" r="AA72" connectionId="0">
    <xmlCellPr id="395" uniqueName="_Report_Observations_BIL.PAS.KOB_I.CHF.Z35">
      <xmlPr mapId="1" xpath="/Report/Observations/BIL.PAS.KOB/I.CHF.Z35" xmlDataType="double"/>
    </xmlCellPr>
  </singleXmlCell>
  <singleXmlCell id="396" r="S80" connectionId="0">
    <xmlCellPr id="396" uniqueName="_Report_Observations_BIL.AKT.HYP_I.CHF.Z43.RLZ">
      <xmlPr mapId="1" xpath="/Report/Observations/BIL.AKT.HYP/I.CHF.Z43.RLZ" xmlDataType="double"/>
    </xmlCellPr>
  </singleXmlCell>
  <singleXmlCell id="397" r="S81" connectionId="0">
    <xmlCellPr id="397" uniqueName="_Report_Observations_BIL.AKT.HYP_I.CHF.Z44.RLZ">
      <xmlPr mapId="1" xpath="/Report/Observations/BIL.AKT.HYP/I.CHF.Z44.RLZ" xmlDataType="double"/>
    </xmlCellPr>
  </singleXmlCell>
  <singleXmlCell id="398" r="S66" connectionId="0">
    <xmlCellPr id="398" uniqueName="_Report_Observations_BIL.AKT.HYP_I.CHF.Z29.RLZ">
      <xmlPr mapId="1" xpath="/Report/Observations/BIL.AKT.HYP/I.CHF.Z29.RLZ" xmlDataType="double"/>
    </xmlCellPr>
  </singleXmlCell>
  <singleXmlCell id="399" r="AA60" connectionId="0">
    <xmlCellPr id="399" uniqueName="_Report_Observations_BIL.PAS.KOB_I.CHF.Z23">
      <xmlPr mapId="1" xpath="/Report/Observations/BIL.PAS.KOB/I.CHF.Z23" xmlDataType="double"/>
    </xmlCellPr>
  </singleXmlCell>
  <singleXmlCell id="400" r="S67" connectionId="0">
    <xmlCellPr id="400" uniqueName="_Report_Observations_BIL.AKT.HYP_I.CHF.Z30.RLZ">
      <xmlPr mapId="1" xpath="/Report/Observations/BIL.AKT.HYP/I.CHF.Z30.RLZ" xmlDataType="double"/>
    </xmlCellPr>
  </singleXmlCell>
  <singleXmlCell id="401" r="S64" connectionId="0">
    <xmlCellPr id="401" uniqueName="_Report_Observations_BIL.AKT.HYP_I.CHF.Z27.RLZ">
      <xmlPr mapId="1" xpath="/Report/Observations/BIL.AKT.HYP/I.CHF.Z27.RLZ" xmlDataType="double"/>
    </xmlCellPr>
  </singleXmlCell>
  <singleXmlCell id="402" r="S65" connectionId="0">
    <xmlCellPr id="402" uniqueName="_Report_Observations_BIL.AKT.HYP_I.CHF.Z28.RLZ">
      <xmlPr mapId="1" xpath="/Report/Observations/BIL.AKT.HYP/I.CHF.Z28.RLZ" xmlDataType="double"/>
    </xmlCellPr>
  </singleXmlCell>
  <singleXmlCell id="403" r="S62" connectionId="0">
    <xmlCellPr id="403" uniqueName="_Report_Observations_BIL.AKT.HYP_I.CHF.Z25.RLZ">
      <xmlPr mapId="1" xpath="/Report/Observations/BIL.AKT.HYP/I.CHF.Z25.RLZ" xmlDataType="double"/>
    </xmlCellPr>
  </singleXmlCell>
  <singleXmlCell id="404" r="S63" connectionId="0">
    <xmlCellPr id="404" uniqueName="_Report_Observations_BIL.AKT.HYP_I.CHF.Z26.RLZ">
      <xmlPr mapId="1" xpath="/Report/Observations/BIL.AKT.HYP/I.CHF.Z26.RLZ" xmlDataType="double"/>
    </xmlCellPr>
  </singleXmlCell>
  <singleXmlCell id="405" r="S60" connectionId="0">
    <xmlCellPr id="405" uniqueName="_Report_Observations_BIL.AKT.HYP_I.CHF.Z23.RLZ">
      <xmlPr mapId="1" xpath="/Report/Observations/BIL.AKT.HYP/I.CHF.Z23.RLZ" xmlDataType="double"/>
    </xmlCellPr>
  </singleXmlCell>
  <singleXmlCell id="406" r="S61" connectionId="0">
    <xmlCellPr id="406" uniqueName="_Report_Observations_BIL.AKT.HYP_I.CHF.Z24.RLZ">
      <xmlPr mapId="1" xpath="/Report/Observations/BIL.AKT.HYP/I.CHF.Z24.RLZ" xmlDataType="double"/>
    </xmlCellPr>
  </singleXmlCell>
  <singleXmlCell id="407" r="AA68" connectionId="0">
    <xmlCellPr id="407" uniqueName="_Report_Observations_BIL.PAS.KOB_I.CHF.Z31">
      <xmlPr mapId="1" xpath="/Report/Observations/BIL.PAS.KOB/I.CHF.Z31" xmlDataType="double"/>
    </xmlCellPr>
  </singleXmlCell>
  <singleXmlCell id="408" r="AA67" connectionId="0">
    <xmlCellPr id="408" uniqueName="_Report_Observations_BIL.PAS.KOB_I.CHF.Z30">
      <xmlPr mapId="1" xpath="/Report/Observations/BIL.PAS.KOB/I.CHF.Z30" xmlDataType="double"/>
    </xmlCellPr>
  </singleXmlCell>
  <singleXmlCell id="409" r="AA66" connectionId="0">
    <xmlCellPr id="409" uniqueName="_Report_Observations_BIL.PAS.KOB_I.CHF.Z29">
      <xmlPr mapId="1" xpath="/Report/Observations/BIL.PAS.KOB/I.CHF.Z29" xmlDataType="double"/>
    </xmlCellPr>
  </singleXmlCell>
  <singleXmlCell id="410" r="AA65" connectionId="0">
    <xmlCellPr id="410" uniqueName="_Report_Observations_BIL.PAS.KOB_I.CHF.Z28">
      <xmlPr mapId="1" xpath="/Report/Observations/BIL.PAS.KOB/I.CHF.Z28" xmlDataType="double"/>
    </xmlCellPr>
  </singleXmlCell>
  <singleXmlCell id="411" r="AA64" connectionId="0">
    <xmlCellPr id="411" uniqueName="_Report_Observations_BIL.PAS.KOB_I.CHF.Z27">
      <xmlPr mapId="1" xpath="/Report/Observations/BIL.PAS.KOB/I.CHF.Z27" xmlDataType="double"/>
    </xmlCellPr>
  </singleXmlCell>
  <singleXmlCell id="412" r="AA63" connectionId="0">
    <xmlCellPr id="412" uniqueName="_Report_Observations_BIL.PAS.KOB_I.CHF.Z26">
      <xmlPr mapId="1" xpath="/Report/Observations/BIL.PAS.KOB/I.CHF.Z26" xmlDataType="double"/>
    </xmlCellPr>
  </singleXmlCell>
  <singleXmlCell id="413" r="S68" connectionId="0">
    <xmlCellPr id="413" uniqueName="_Report_Observations_BIL.AKT.HYP_I.CHF.Z31.RLZ">
      <xmlPr mapId="1" xpath="/Report/Observations/BIL.AKT.HYP/I.CHF.Z31.RLZ" xmlDataType="double"/>
    </xmlCellPr>
  </singleXmlCell>
  <singleXmlCell id="414" r="AA62" connectionId="0">
    <xmlCellPr id="414" uniqueName="_Report_Observations_BIL.PAS.KOB_I.CHF.Z25">
      <xmlPr mapId="1" xpath="/Report/Observations/BIL.PAS.KOB/I.CHF.Z25" xmlDataType="double"/>
    </xmlCellPr>
  </singleXmlCell>
  <singleXmlCell id="415" r="S69" connectionId="0">
    <xmlCellPr id="415" uniqueName="_Report_Observations_BIL.AKT.HYP_I.CHF.Z32.RLZ">
      <xmlPr mapId="1" xpath="/Report/Observations/BIL.AKT.HYP/I.CHF.Z32.RLZ" xmlDataType="double"/>
    </xmlCellPr>
  </singleXmlCell>
  <singleXmlCell id="416" r="AA61" connectionId="0">
    <xmlCellPr id="416" uniqueName="_Report_Observations_BIL.PAS.KOB_I.CHF.Z24">
      <xmlPr mapId="1" xpath="/Report/Observations/BIL.PAS.KOB/I.CHF.Z24" xmlDataType="double"/>
    </xmlCellPr>
  </singleXmlCell>
  <singleXmlCell id="417" r="AA69" connectionId="0">
    <xmlCellPr id="417" uniqueName="_Report_Observations_BIL.PAS.KOB_I.CHF.Z32">
      <xmlPr mapId="1" xpath="/Report/Observations/BIL.PAS.KOB/I.CHF.Z32" xmlDataType="double"/>
    </xmlCellPr>
  </singleXmlCell>
  <singleXmlCell id="418" r="S70" connectionId="0">
    <xmlCellPr id="418" uniqueName="_Report_Observations_BIL.AKT.HYP_I.CHF.Z33.RLZ">
      <xmlPr mapId="1" xpath="/Report/Observations/BIL.AKT.HYP/I.CHF.Z33.RLZ" xmlDataType="double"/>
    </xmlCellPr>
  </singleXmlCell>
  <singleXmlCell id="419" r="S55" connectionId="0">
    <xmlCellPr id="419" uniqueName="_Report_Observations_BIL.AKT.HYP_I.CHF.Z18.RLZ">
      <xmlPr mapId="1" xpath="/Report/Observations/BIL.AKT.HYP/I.CHF.Z18.RLZ" xmlDataType="double"/>
    </xmlCellPr>
  </singleXmlCell>
  <singleXmlCell id="420" r="S56" connectionId="0">
    <xmlCellPr id="420" uniqueName="_Report_Observations_BIL.AKT.HYP_I.CHF.Z19.RLZ">
      <xmlPr mapId="1" xpath="/Report/Observations/BIL.AKT.HYP/I.CHF.Z19.RLZ" xmlDataType="double"/>
    </xmlCellPr>
  </singleXmlCell>
  <singleXmlCell id="421" r="S53" connectionId="0">
    <xmlCellPr id="421" uniqueName="_Report_Observations_BIL.AKT.HYP_I.CHF.Z16.RLZ">
      <xmlPr mapId="1" xpath="/Report/Observations/BIL.AKT.HYP/I.CHF.Z16.RLZ" xmlDataType="double"/>
    </xmlCellPr>
  </singleXmlCell>
  <singleXmlCell id="422" r="S54" connectionId="0">
    <xmlCellPr id="422" uniqueName="_Report_Observations_BIL.AKT.HYP_I.CHF.Z17.RLZ">
      <xmlPr mapId="1" xpath="/Report/Observations/BIL.AKT.HYP/I.CHF.Z17.RLZ" xmlDataType="double"/>
    </xmlCellPr>
  </singleXmlCell>
  <singleXmlCell id="423" r="S51" connectionId="0">
    <xmlCellPr id="423" uniqueName="_Report_Observations_BIL.AKT.HYP_I.CHF.Z14.RLZ">
      <xmlPr mapId="1" xpath="/Report/Observations/BIL.AKT.HYP/I.CHF.Z14.RLZ" xmlDataType="double"/>
    </xmlCellPr>
  </singleXmlCell>
  <singleXmlCell id="424" r="S52" connectionId="0">
    <xmlCellPr id="424" uniqueName="_Report_Observations_BIL.AKT.HYP_I.CHF.Z15.RLZ">
      <xmlPr mapId="1" xpath="/Report/Observations/BIL.AKT.HYP/I.CHF.Z15.RLZ" xmlDataType="double"/>
    </xmlCellPr>
  </singleXmlCell>
  <singleXmlCell id="425" r="S50" connectionId="0">
    <xmlCellPr id="425" uniqueName="_Report_Observations_BIL.AKT.HYP_I.CHF.Z13.RLZ">
      <xmlPr mapId="1" xpath="/Report/Observations/BIL.AKT.HYP/I.CHF.Z13.RLZ" xmlDataType="double"/>
    </xmlCellPr>
  </singleXmlCell>
  <singleXmlCell id="426" r="AA57" connectionId="0">
    <xmlCellPr id="426" uniqueName="_Report_Observations_BIL.PAS.KOB_I.CHF.Z20">
      <xmlPr mapId="1" xpath="/Report/Observations/BIL.PAS.KOB/I.CHF.Z20" xmlDataType="double"/>
    </xmlCellPr>
  </singleXmlCell>
  <singleXmlCell id="427" r="AA56" connectionId="0">
    <xmlCellPr id="427" uniqueName="_Report_Observations_BIL.PAS.KOB_I.CHF.Z19">
      <xmlPr mapId="1" xpath="/Report/Observations/BIL.PAS.KOB/I.CHF.Z19" xmlDataType="double"/>
    </xmlCellPr>
  </singleXmlCell>
  <singleXmlCell id="428" r="AA55" connectionId="0">
    <xmlCellPr id="428" uniqueName="_Report_Observations_BIL.PAS.KOB_I.CHF.Z18">
      <xmlPr mapId="1" xpath="/Report/Observations/BIL.PAS.KOB/I.CHF.Z18" xmlDataType="double"/>
    </xmlCellPr>
  </singleXmlCell>
  <singleXmlCell id="429" r="AA54" connectionId="0">
    <xmlCellPr id="429" uniqueName="_Report_Observations_BIL.PAS.KOB_I.CHF.Z17">
      <xmlPr mapId="1" xpath="/Report/Observations/BIL.PAS.KOB/I.CHF.Z17" xmlDataType="double"/>
    </xmlCellPr>
  </singleXmlCell>
  <singleXmlCell id="430" r="S59" connectionId="0">
    <xmlCellPr id="430" uniqueName="_Report_Observations_BIL.AKT.HYP_I.CHF.Z22.RLZ">
      <xmlPr mapId="1" xpath="/Report/Observations/BIL.AKT.HYP/I.CHF.Z22.RLZ" xmlDataType="double"/>
    </xmlCellPr>
  </singleXmlCell>
  <singleXmlCell id="431" r="AA53" connectionId="0">
    <xmlCellPr id="431" uniqueName="_Report_Observations_BIL.PAS.KOB_I.CHF.Z16">
      <xmlPr mapId="1" xpath="/Report/Observations/BIL.PAS.KOB/I.CHF.Z16" xmlDataType="double"/>
    </xmlCellPr>
  </singleXmlCell>
  <singleXmlCell id="432" r="AA52" connectionId="0">
    <xmlCellPr id="432" uniqueName="_Report_Observations_BIL.PAS.KOB_I.CHF.Z15">
      <xmlPr mapId="1" xpath="/Report/Observations/BIL.PAS.KOB/I.CHF.Z15" xmlDataType="double"/>
    </xmlCellPr>
  </singleXmlCell>
  <singleXmlCell id="433" r="S57" connectionId="0">
    <xmlCellPr id="433" uniqueName="_Report_Observations_BIL.AKT.HYP_I.CHF.Z20.RLZ">
      <xmlPr mapId="1" xpath="/Report/Observations/BIL.AKT.HYP/I.CHF.Z20.RLZ" xmlDataType="double"/>
    </xmlCellPr>
  </singleXmlCell>
  <singleXmlCell id="434" r="AA51" connectionId="0">
    <xmlCellPr id="434" uniqueName="_Report_Observations_BIL.PAS.KOB_I.CHF.Z14">
      <xmlPr mapId="1" xpath="/Report/Observations/BIL.PAS.KOB/I.CHF.Z14" xmlDataType="double"/>
    </xmlCellPr>
  </singleXmlCell>
  <singleXmlCell id="435" r="S58" connectionId="0">
    <xmlCellPr id="435" uniqueName="_Report_Observations_BIL.AKT.HYP_I.CHF.Z21.RLZ">
      <xmlPr mapId="1" xpath="/Report/Observations/BIL.AKT.HYP/I.CHF.Z21.RLZ" xmlDataType="double"/>
    </xmlCellPr>
  </singleXmlCell>
  <singleXmlCell id="436" r="AA50" connectionId="0">
    <xmlCellPr id="436" uniqueName="_Report_Observations_BIL.PAS.KOB_I.CHF.Z13">
      <xmlPr mapId="1" xpath="/Report/Observations/BIL.PAS.KOB/I.CHF.Z13" xmlDataType="double"/>
    </xmlCellPr>
  </singleXmlCell>
  <singleXmlCell id="437" r="AA59" connectionId="0">
    <xmlCellPr id="437" uniqueName="_Report_Observations_BIL.PAS.KOB_I.CHF.Z22">
      <xmlPr mapId="1" xpath="/Report/Observations/BIL.PAS.KOB/I.CHF.Z22" xmlDataType="double"/>
    </xmlCellPr>
  </singleXmlCell>
  <singleXmlCell id="438" r="AA58" connectionId="0">
    <xmlCellPr id="438" uniqueName="_Report_Observations_BIL.PAS.KOB_I.CHF.Z21">
      <xmlPr mapId="1" xpath="/Report/Observations/BIL.PAS.KOB/I.CHF.Z21" xmlDataType="double"/>
    </xmlCellPr>
  </singleXmlCell>
  <singleXmlCell id="439" r="S44" connectionId="0">
    <xmlCellPr id="439" uniqueName="_Report_Observations_BIL.AKT.HYP_I.CHF.Z07.RLZ">
      <xmlPr mapId="1" xpath="/Report/Observations/BIL.AKT.HYP/I.CHF.Z07.RLZ" xmlDataType="double"/>
    </xmlCellPr>
  </singleXmlCell>
  <singleXmlCell id="440" r="S45" connectionId="0">
    <xmlCellPr id="440" uniqueName="_Report_Observations_BIL.AKT.HYP_I.CHF.Z08.RLZ">
      <xmlPr mapId="1" xpath="/Report/Observations/BIL.AKT.HYP/I.CHF.Z08.RLZ" xmlDataType="double"/>
    </xmlCellPr>
  </singleXmlCell>
  <singleXmlCell id="441" r="S42" connectionId="0">
    <xmlCellPr id="441" uniqueName="_Report_Observations_BIL.AKT.HYP_I.CHF.Z05.RLZ">
      <xmlPr mapId="1" xpath="/Report/Observations/BIL.AKT.HYP/I.CHF.Z05.RLZ" xmlDataType="double"/>
    </xmlCellPr>
  </singleXmlCell>
  <singleXmlCell id="442" r="S43" connectionId="0">
    <xmlCellPr id="442" uniqueName="_Report_Observations_BIL.AKT.HYP_I.CHF.Z06.RLZ">
      <xmlPr mapId="1" xpath="/Report/Observations/BIL.AKT.HYP/I.CHF.Z06.RLZ" xmlDataType="double"/>
    </xmlCellPr>
  </singleXmlCell>
  <singleXmlCell id="443" r="S40" connectionId="0">
    <xmlCellPr id="443" uniqueName="_Report_Observations_BIL.AKT.HYP_I.CHF.Z03.RLZ">
      <xmlPr mapId="1" xpath="/Report/Observations/BIL.AKT.HYP/I.CHF.Z03.RLZ" xmlDataType="double"/>
    </xmlCellPr>
  </singleXmlCell>
  <singleXmlCell id="444" r="S41" connectionId="0">
    <xmlCellPr id="444" uniqueName="_Report_Observations_BIL.AKT.HYP_I.CHF.Z04.RLZ">
      <xmlPr mapId="1" xpath="/Report/Observations/BIL.AKT.HYP/I.CHF.Z04.RLZ" xmlDataType="double"/>
    </xmlCellPr>
  </singleXmlCell>
  <singleXmlCell id="445" r="AA46" connectionId="0">
    <xmlCellPr id="445" uniqueName="_Report_Observations_BIL.PAS.KOB_I.CHF.Z09">
      <xmlPr mapId="1" xpath="/Report/Observations/BIL.PAS.KOB/I.CHF.Z09" xmlDataType="double"/>
    </xmlCellPr>
  </singleXmlCell>
  <singleXmlCell id="446" r="AA45" connectionId="0">
    <xmlCellPr id="446" uniqueName="_Report_Observations_BIL.PAS.KOB_I.CHF.Z08">
      <xmlPr mapId="1" xpath="/Report/Observations/BIL.PAS.KOB/I.CHF.Z08" xmlDataType="double"/>
    </xmlCellPr>
  </singleXmlCell>
  <singleXmlCell id="447" r="AA44" connectionId="0">
    <xmlCellPr id="447" uniqueName="_Report_Observations_BIL.PAS.KOB_I.CHF.Z07">
      <xmlPr mapId="1" xpath="/Report/Observations/BIL.PAS.KOB/I.CHF.Z07" xmlDataType="double"/>
    </xmlCellPr>
  </singleXmlCell>
  <singleXmlCell id="448" r="AA43" connectionId="0">
    <xmlCellPr id="448" uniqueName="_Report_Observations_BIL.PAS.KOB_I.CHF.Z06">
      <xmlPr mapId="1" xpath="/Report/Observations/BIL.PAS.KOB/I.CHF.Z06" xmlDataType="double"/>
    </xmlCellPr>
  </singleXmlCell>
  <singleXmlCell id="449" r="S48" connectionId="0">
    <xmlCellPr id="449" uniqueName="_Report_Observations_BIL.AKT.HYP_I.CHF.Z11.RLZ">
      <xmlPr mapId="1" xpath="/Report/Observations/BIL.AKT.HYP/I.CHF.Z11.RLZ" xmlDataType="double"/>
    </xmlCellPr>
  </singleXmlCell>
  <singleXmlCell id="450" r="AA42" connectionId="0">
    <xmlCellPr id="450" uniqueName="_Report_Observations_BIL.PAS.KOB_I.CHF.Z05">
      <xmlPr mapId="1" xpath="/Report/Observations/BIL.PAS.KOB/I.CHF.Z05" xmlDataType="double"/>
    </xmlCellPr>
  </singleXmlCell>
  <singleXmlCell id="451" r="S49" connectionId="0">
    <xmlCellPr id="451" uniqueName="_Report_Observations_BIL.AKT.HYP_I.CHF.Z12.RLZ">
      <xmlPr mapId="1" xpath="/Report/Observations/BIL.AKT.HYP/I.CHF.Z12.RLZ" xmlDataType="double"/>
    </xmlCellPr>
  </singleXmlCell>
  <singleXmlCell id="452" r="AA41" connectionId="0">
    <xmlCellPr id="452" uniqueName="_Report_Observations_BIL.PAS.KOB_I.CHF.Z04">
      <xmlPr mapId="1" xpath="/Report/Observations/BIL.PAS.KOB/I.CHF.Z04" xmlDataType="double"/>
    </xmlCellPr>
  </singleXmlCell>
  <singleXmlCell id="453" r="S46" connectionId="0">
    <xmlCellPr id="453" uniqueName="_Report_Observations_BIL.AKT.HYP_I.CHF.Z09.RLZ">
      <xmlPr mapId="1" xpath="/Report/Observations/BIL.AKT.HYP/I.CHF.Z09.RLZ" xmlDataType="double"/>
    </xmlCellPr>
  </singleXmlCell>
  <singleXmlCell id="454" r="AA40" connectionId="0">
    <xmlCellPr id="454" uniqueName="_Report_Observations_BIL.PAS.KOB_I.CHF.Z03">
      <xmlPr mapId="1" xpath="/Report/Observations/BIL.PAS.KOB/I.CHF.Z03" xmlDataType="double"/>
    </xmlCellPr>
  </singleXmlCell>
  <singleXmlCell id="455" r="S47" connectionId="0">
    <xmlCellPr id="455" uniqueName="_Report_Observations_BIL.AKT.HYP_I.CHF.Z10.RLZ">
      <xmlPr mapId="1" xpath="/Report/Observations/BIL.AKT.HYP/I.CHF.Z10.RLZ" xmlDataType="double"/>
    </xmlCellPr>
  </singleXmlCell>
  <singleXmlCell id="456" r="AA49" connectionId="0">
    <xmlCellPr id="456" uniqueName="_Report_Observations_BIL.PAS.KOB_I.CHF.Z12">
      <xmlPr mapId="1" xpath="/Report/Observations/BIL.PAS.KOB/I.CHF.Z12" xmlDataType="double"/>
    </xmlCellPr>
  </singleXmlCell>
  <singleXmlCell id="457" r="AA48" connectionId="0">
    <xmlCellPr id="457" uniqueName="_Report_Observations_BIL.PAS.KOB_I.CHF.Z11">
      <xmlPr mapId="1" xpath="/Report/Observations/BIL.PAS.KOB/I.CHF.Z11" xmlDataType="double"/>
    </xmlCellPr>
  </singleXmlCell>
  <singleXmlCell id="458" r="AA47" connectionId="0">
    <xmlCellPr id="458" uniqueName="_Report_Observations_BIL.PAS.KOB_I.CHF.Z10">
      <xmlPr mapId="1" xpath="/Report/Observations/BIL.PAS.KOB/I.CHF.Z10" xmlDataType="double"/>
    </xmlCellPr>
  </singleXmlCell>
  <singleXmlCell id="459" r="K39" connectionId="0">
    <xmlCellPr id="459" uniqueName="_Report_Observations_BIL.AKT.FBA_I.CHF.Z02">
      <xmlPr mapId="1" xpath="/Report/Observations/BIL.AKT.FBA/I.CHF.Z02" xmlDataType="double"/>
    </xmlCellPr>
  </singleXmlCell>
  <singleXmlCell id="460" r="K37" connectionId="0">
    <xmlCellPr id="460" uniqueName="_Report_Observations_BIL.AKT.FBA_I.CHF.M16">
      <xmlPr mapId="1" xpath="/Report/Observations/BIL.AKT.FBA/I.CHF.M16" xmlDataType="double"/>
    </xmlCellPr>
  </singleXmlCell>
  <singleXmlCell id="461" r="K38" connectionId="0">
    <xmlCellPr id="461" uniqueName="_Report_Observations_BIL.AKT.FBA_I.CHF.M17">
      <xmlPr mapId="1" xpath="/Report/Observations/BIL.AKT.FBA/I.CHF.M17" xmlDataType="double"/>
    </xmlCellPr>
  </singleXmlCell>
  <singleXmlCell id="462" r="K35" connectionId="0">
    <xmlCellPr id="462" uniqueName="_Report_Observations_BIL.AKT.FBA_I.CHF.M14">
      <xmlPr mapId="1" xpath="/Report/Observations/BIL.AKT.FBA/I.CHF.M14" xmlDataType="double"/>
    </xmlCellPr>
  </singleXmlCell>
  <singleXmlCell id="463" r="K36" connectionId="0">
    <xmlCellPr id="463" uniqueName="_Report_Observations_BIL.AKT.FBA_I.CHF.M15">
      <xmlPr mapId="1" xpath="/Report/Observations/BIL.AKT.FBA/I.CHF.M15" xmlDataType="double"/>
    </xmlCellPr>
  </singleXmlCell>
  <singleXmlCell id="464" r="AA35" connectionId="0">
    <xmlCellPr id="464" uniqueName="_Report_Observations_BIL.PAS.KOB_I.CHF.M14">
      <xmlPr mapId="1" xpath="/Report/Observations/BIL.PAS.KOB/I.CHF.M14" xmlDataType="double"/>
    </xmlCellPr>
  </singleXmlCell>
  <singleXmlCell id="465" r="AA34" connectionId="0">
    <xmlCellPr id="465" uniqueName="_Report_Observations_BIL.PAS.KOB_I.CHF.M13">
      <xmlPr mapId="1" xpath="/Report/Observations/BIL.PAS.KOB/I.CHF.M13" xmlDataType="double"/>
    </xmlCellPr>
  </singleXmlCell>
  <singleXmlCell id="466" r="AA33" connectionId="0">
    <xmlCellPr id="466" uniqueName="_Report_Observations_BIL.PAS.KOB_I.CHF.M12">
      <xmlPr mapId="1" xpath="/Report/Observations/BIL.PAS.KOB/I.CHF.M12" xmlDataType="double"/>
    </xmlCellPr>
  </singleXmlCell>
  <singleXmlCell id="467" r="AA32" connectionId="0">
    <xmlCellPr id="467" uniqueName="_Report_Observations_BIL.PAS.KOB_I.CHF.M11">
      <xmlPr mapId="1" xpath="/Report/Observations/BIL.PAS.KOB/I.CHF.M11" xmlDataType="double"/>
    </xmlCellPr>
  </singleXmlCell>
  <singleXmlCell id="468" r="AA31" connectionId="0">
    <xmlCellPr id="468" uniqueName="_Report_Observations_BIL.PAS.KOB_I.CHF.M10">
      <xmlPr mapId="1" xpath="/Report/Observations/BIL.PAS.KOB/I.CHF.M10" xmlDataType="double"/>
    </xmlCellPr>
  </singleXmlCell>
  <singleXmlCell id="469" r="AA30" connectionId="0">
    <xmlCellPr id="469" uniqueName="_Report_Observations_BIL.PAS.KOB_I.CHF.M09">
      <xmlPr mapId="1" xpath="/Report/Observations/BIL.PAS.KOB/I.CHF.M09" xmlDataType="double"/>
    </xmlCellPr>
  </singleXmlCell>
  <singleXmlCell id="470" r="AA39" connectionId="0">
    <xmlCellPr id="470" uniqueName="_Report_Observations_BIL.PAS.KOB_I.CHF.Z02">
      <xmlPr mapId="1" xpath="/Report/Observations/BIL.PAS.KOB/I.CHF.Z02" xmlDataType="double"/>
    </xmlCellPr>
  </singleXmlCell>
  <singleXmlCell id="471" r="AA38" connectionId="0">
    <xmlCellPr id="471" uniqueName="_Report_Observations_BIL.PAS.KOB_I.CHF.M17">
      <xmlPr mapId="1" xpath="/Report/Observations/BIL.PAS.KOB/I.CHF.M17" xmlDataType="double"/>
    </xmlCellPr>
  </singleXmlCell>
  <singleXmlCell id="472" r="AA37" connectionId="0">
    <xmlCellPr id="472" uniqueName="_Report_Observations_BIL.PAS.KOB_I.CHF.M16">
      <xmlPr mapId="1" xpath="/Report/Observations/BIL.PAS.KOB/I.CHF.M16" xmlDataType="double"/>
    </xmlCellPr>
  </singleXmlCell>
  <singleXmlCell id="473" r="AA36" connectionId="0">
    <xmlCellPr id="473" uniqueName="_Report_Observations_BIL.PAS.KOB_I.CHF.M15">
      <xmlPr mapId="1" xpath="/Report/Observations/BIL.PAS.KOB/I.CHF.M15" xmlDataType="double"/>
    </xmlCellPr>
  </singleXmlCell>
  <singleXmlCell id="474" r="K44" connectionId="0">
    <xmlCellPr id="474" uniqueName="_Report_Observations_BIL.AKT.FBA_I.CHF.Z07">
      <xmlPr mapId="1" xpath="/Report/Observations/BIL.AKT.FBA/I.CHF.Z07" xmlDataType="double"/>
    </xmlCellPr>
  </singleXmlCell>
  <singleXmlCell id="475" r="K45" connectionId="0">
    <xmlCellPr id="475" uniqueName="_Report_Observations_BIL.AKT.FBA_I.CHF.Z08">
      <xmlPr mapId="1" xpath="/Report/Observations/BIL.AKT.FBA/I.CHF.Z08" xmlDataType="double"/>
    </xmlCellPr>
  </singleXmlCell>
  <singleXmlCell id="476" r="K42" connectionId="0">
    <xmlCellPr id="476" uniqueName="_Report_Observations_BIL.AKT.FBA_I.CHF.Z05">
      <xmlPr mapId="1" xpath="/Report/Observations/BIL.AKT.FBA/I.CHF.Z05" xmlDataType="double"/>
    </xmlCellPr>
  </singleXmlCell>
  <singleXmlCell id="477" r="K43" connectionId="0">
    <xmlCellPr id="477" uniqueName="_Report_Observations_BIL.AKT.FBA_I.CHF.Z06">
      <xmlPr mapId="1" xpath="/Report/Observations/BIL.AKT.FBA/I.CHF.Z06" xmlDataType="double"/>
    </xmlCellPr>
  </singleXmlCell>
  <singleXmlCell id="478" r="K40" connectionId="0">
    <xmlCellPr id="478" uniqueName="_Report_Observations_BIL.AKT.FBA_I.CHF.Z03">
      <xmlPr mapId="1" xpath="/Report/Observations/BIL.AKT.FBA/I.CHF.Z03" xmlDataType="double"/>
    </xmlCellPr>
  </singleXmlCell>
  <singleXmlCell id="479" r="K41" connectionId="0">
    <xmlCellPr id="479" uniqueName="_Report_Observations_BIL.AKT.FBA_I.CHF.Z04">
      <xmlPr mapId="1" xpath="/Report/Observations/BIL.AKT.FBA/I.CHF.Z04" xmlDataType="double"/>
    </xmlCellPr>
  </singleXmlCell>
  <singleXmlCell id="480" r="K28" connectionId="0">
    <xmlCellPr id="480" uniqueName="_Report_Observations_BIL.AKT.FBA_I.CHF.M07">
      <xmlPr mapId="1" xpath="/Report/Observations/BIL.AKT.FBA/I.CHF.M07" xmlDataType="double"/>
    </xmlCellPr>
  </singleXmlCell>
  <singleXmlCell id="481" r="K29" connectionId="0">
    <xmlCellPr id="481" uniqueName="_Report_Observations_BIL.AKT.FBA_I.CHF.M08">
      <xmlPr mapId="1" xpath="/Report/Observations/BIL.AKT.FBA/I.CHF.M08" xmlDataType="double"/>
    </xmlCellPr>
  </singleXmlCell>
  <singleXmlCell id="482" r="K26" connectionId="0">
    <xmlCellPr id="482" uniqueName="_Report_Observations_BIL.AKT.FBA_I.CHF.M05">
      <xmlPr mapId="1" xpath="/Report/Observations/BIL.AKT.FBA/I.CHF.M05" xmlDataType="double"/>
    </xmlCellPr>
  </singleXmlCell>
  <singleXmlCell id="483" r="K27" connectionId="0">
    <xmlCellPr id="483" uniqueName="_Report_Observations_BIL.AKT.FBA_I.CHF.M06">
      <xmlPr mapId="1" xpath="/Report/Observations/BIL.AKT.FBA/I.CHF.M06" xmlDataType="double"/>
    </xmlCellPr>
  </singleXmlCell>
  <singleXmlCell id="484" r="K24" connectionId="0">
    <xmlCellPr id="484" uniqueName="_Report_Observations_BIL.AKT.FBA_I.CHF.M03">
      <xmlPr mapId="1" xpath="/Report/Observations/BIL.AKT.FBA/I.CHF.M03" xmlDataType="double"/>
    </xmlCellPr>
  </singleXmlCell>
  <singleXmlCell id="485" r="K25" connectionId="0">
    <xmlCellPr id="485" uniqueName="_Report_Observations_BIL.AKT.FBA_I.CHF.M04">
      <xmlPr mapId="1" xpath="/Report/Observations/BIL.AKT.FBA/I.CHF.M04" xmlDataType="double"/>
    </xmlCellPr>
  </singleXmlCell>
  <singleXmlCell id="486" r="AA24" connectionId="0">
    <xmlCellPr id="486" uniqueName="_Report_Observations_BIL.PAS.KOB_I.CHF.M03">
      <xmlPr mapId="1" xpath="/Report/Observations/BIL.PAS.KOB/I.CHF.M03" xmlDataType="double"/>
    </xmlCellPr>
  </singleXmlCell>
  <singleXmlCell id="487" r="AA23" connectionId="0">
    <xmlCellPr id="487" uniqueName="_Report_Observations_BIL.PAS.KOB_I.CHF.M02">
      <xmlPr mapId="1" xpath="/Report/Observations/BIL.PAS.KOB/I.CHF.M02" xmlDataType="double"/>
    </xmlCellPr>
  </singleXmlCell>
  <singleXmlCell id="488" r="AA22" connectionId="0">
    <xmlCellPr id="488" uniqueName="_Report_Observations_BIL.PAS.KOB_I.CHF.M01">
      <xmlPr mapId="1" xpath="/Report/Observations/BIL.PAS.KOB/I.CHF.M01" xmlDataType="double"/>
    </xmlCellPr>
  </singleXmlCell>
  <singleXmlCell id="489" r="AA29" connectionId="0">
    <xmlCellPr id="489" uniqueName="_Report_Observations_BIL.PAS.KOB_I.CHF.M08">
      <xmlPr mapId="1" xpath="/Report/Observations/BIL.PAS.KOB/I.CHF.M08" xmlDataType="double"/>
    </xmlCellPr>
  </singleXmlCell>
  <singleXmlCell id="490" r="AA28" connectionId="0">
    <xmlCellPr id="490" uniqueName="_Report_Observations_BIL.PAS.KOB_I.CHF.M07">
      <xmlPr mapId="1" xpath="/Report/Observations/BIL.PAS.KOB/I.CHF.M07" xmlDataType="double"/>
    </xmlCellPr>
  </singleXmlCell>
  <singleXmlCell id="491" r="AA27" connectionId="0">
    <xmlCellPr id="491" uniqueName="_Report_Observations_BIL.PAS.KOB_I.CHF.M06">
      <xmlPr mapId="1" xpath="/Report/Observations/BIL.PAS.KOB/I.CHF.M06" xmlDataType="double"/>
    </xmlCellPr>
  </singleXmlCell>
  <singleXmlCell id="492" r="AA26" connectionId="0">
    <xmlCellPr id="492" uniqueName="_Report_Observations_BIL.PAS.KOB_I.CHF.M05">
      <xmlPr mapId="1" xpath="/Report/Observations/BIL.PAS.KOB/I.CHF.M05" xmlDataType="double"/>
    </xmlCellPr>
  </singleXmlCell>
  <singleXmlCell id="493" r="AA25" connectionId="0">
    <xmlCellPr id="493" uniqueName="_Report_Observations_BIL.PAS.KOB_I.CHF.M04">
      <xmlPr mapId="1" xpath="/Report/Observations/BIL.PAS.KOB/I.CHF.M04" xmlDataType="double"/>
    </xmlCellPr>
  </singleXmlCell>
  <singleXmlCell id="494" r="K33" connectionId="0">
    <xmlCellPr id="494" uniqueName="_Report_Observations_BIL.AKT.FBA_I.CHF.M12">
      <xmlPr mapId="1" xpath="/Report/Observations/BIL.AKT.FBA/I.CHF.M12" xmlDataType="double"/>
    </xmlCellPr>
  </singleXmlCell>
  <singleXmlCell id="495" r="K34" connectionId="0">
    <xmlCellPr id="495" uniqueName="_Report_Observations_BIL.AKT.FBA_I.CHF.M13">
      <xmlPr mapId="1" xpath="/Report/Observations/BIL.AKT.FBA/I.CHF.M13" xmlDataType="double"/>
    </xmlCellPr>
  </singleXmlCell>
  <singleXmlCell id="496" r="K31" connectionId="0">
    <xmlCellPr id="496" uniqueName="_Report_Observations_BIL.AKT.FBA_I.CHF.M10">
      <xmlPr mapId="1" xpath="/Report/Observations/BIL.AKT.FBA/I.CHF.M10" xmlDataType="double"/>
    </xmlCellPr>
  </singleXmlCell>
  <singleXmlCell id="497" r="K32" connectionId="0">
    <xmlCellPr id="497" uniqueName="_Report_Observations_BIL.AKT.FBA_I.CHF.M11">
      <xmlPr mapId="1" xpath="/Report/Observations/BIL.AKT.FBA/I.CHF.M11" xmlDataType="double"/>
    </xmlCellPr>
  </singleXmlCell>
  <singleXmlCell id="498" r="K30" connectionId="0">
    <xmlCellPr id="498" uniqueName="_Report_Observations_BIL.AKT.FBA_I.CHF.M09">
      <xmlPr mapId="1" xpath="/Report/Observations/BIL.AKT.FBA/I.CHF.M09" xmlDataType="double"/>
    </xmlCellPr>
  </singleXmlCell>
  <singleXmlCell id="499" r="O99" connectionId="0">
    <xmlCellPr id="499" uniqueName="_Report_Observations_BIL.AKT.FKU_I.CHF.Z62.RLZ">
      <xmlPr mapId="1" xpath="/Report/Observations/BIL.AKT.FKU/I.CHF.Z62.RLZ" xmlDataType="double"/>
    </xmlCellPr>
  </singleXmlCell>
  <singleXmlCell id="500" r="O97" connectionId="0">
    <xmlCellPr id="500" uniqueName="_Report_Observations_BIL.AKT.FKU_I.CHF.Z60.RLZ">
      <xmlPr mapId="1" xpath="/Report/Observations/BIL.AKT.FKU/I.CHF.Z60.RLZ" xmlDataType="double"/>
    </xmlCellPr>
  </singleXmlCell>
  <singleXmlCell id="501" r="O98" connectionId="0">
    <xmlCellPr id="501" uniqueName="_Report_Observations_BIL.AKT.FKU_I.CHF.Z61.RLZ">
      <xmlPr mapId="1" xpath="/Report/Observations/BIL.AKT.FKU/I.CHF.Z61.RLZ" xmlDataType="double"/>
    </xmlCellPr>
  </singleXmlCell>
  <singleXmlCell id="502" r="K22" connectionId="0">
    <xmlCellPr id="502" uniqueName="_Report_Observations_BIL.AKT.FBA_I.CHF.M01">
      <xmlPr mapId="1" xpath="/Report/Observations/BIL.AKT.FBA/I.CHF.M01" xmlDataType="double"/>
    </xmlCellPr>
  </singleXmlCell>
  <singleXmlCell id="503" r="K23" connectionId="0">
    <xmlCellPr id="503" uniqueName="_Report_Observations_BIL.AKT.FBA_I.CHF.M02">
      <xmlPr mapId="1" xpath="/Report/Observations/BIL.AKT.FBA/I.CHF.M02" xmlDataType="double"/>
    </xmlCellPr>
  </singleXmlCell>
  <singleXmlCell id="504" r="O88" connectionId="0">
    <xmlCellPr id="504" uniqueName="_Report_Observations_BIL.AKT.FKU_I.CHF.Z51.RLZ">
      <xmlPr mapId="1" xpath="/Report/Observations/BIL.AKT.FKU/I.CHF.Z51.RLZ" xmlDataType="double"/>
    </xmlCellPr>
  </singleXmlCell>
  <singleXmlCell id="505" r="O89" connectionId="0">
    <xmlCellPr id="505" uniqueName="_Report_Observations_BIL.AKT.FKU_I.CHF.Z52.RLZ">
      <xmlPr mapId="1" xpath="/Report/Observations/BIL.AKT.FKU/I.CHF.Z52.RLZ" xmlDataType="double"/>
    </xmlCellPr>
  </singleXmlCell>
  <singleXmlCell id="506" r="O86" connectionId="0">
    <xmlCellPr id="506" uniqueName="_Report_Observations_BIL.AKT.FKU_I.CHF.Z49.RLZ">
      <xmlPr mapId="1" xpath="/Report/Observations/BIL.AKT.FKU/I.CHF.Z49.RLZ" xmlDataType="double"/>
    </xmlCellPr>
  </singleXmlCell>
  <singleXmlCell id="507" r="O87" connectionId="0">
    <xmlCellPr id="507" uniqueName="_Report_Observations_BIL.AKT.FKU_I.CHF.Z50.RLZ">
      <xmlPr mapId="1" xpath="/Report/Observations/BIL.AKT.FKU/I.CHF.Z50.RLZ" xmlDataType="double"/>
    </xmlCellPr>
  </singleXmlCell>
  <singleXmlCell id="508" r="O95" connectionId="0">
    <xmlCellPr id="508" uniqueName="_Report_Observations_BIL.AKT.FKU_I.CHF.Z58.RLZ">
      <xmlPr mapId="1" xpath="/Report/Observations/BIL.AKT.FKU/I.CHF.Z58.RLZ" xmlDataType="double"/>
    </xmlCellPr>
  </singleXmlCell>
  <singleXmlCell id="509" r="O96" connectionId="0">
    <xmlCellPr id="509" uniqueName="_Report_Observations_BIL.AKT.FKU_I.CHF.Z59.RLZ">
      <xmlPr mapId="1" xpath="/Report/Observations/BIL.AKT.FKU/I.CHF.Z59.RLZ" xmlDataType="double"/>
    </xmlCellPr>
  </singleXmlCell>
  <singleXmlCell id="510" r="O93" connectionId="0">
    <xmlCellPr id="510" uniqueName="_Report_Observations_BIL.AKT.FKU_I.CHF.Z56.RLZ">
      <xmlPr mapId="1" xpath="/Report/Observations/BIL.AKT.FKU/I.CHF.Z56.RLZ" xmlDataType="double"/>
    </xmlCellPr>
  </singleXmlCell>
  <singleXmlCell id="511" r="O94" connectionId="0">
    <xmlCellPr id="511" uniqueName="_Report_Observations_BIL.AKT.FKU_I.CHF.Z57.RLZ">
      <xmlPr mapId="1" xpath="/Report/Observations/BIL.AKT.FKU/I.CHF.Z57.RLZ" xmlDataType="double"/>
    </xmlCellPr>
  </singleXmlCell>
  <singleXmlCell id="512" r="O91" connectionId="0">
    <xmlCellPr id="512" uniqueName="_Report_Observations_BIL.AKT.FKU_I.CHF.Z54.RLZ">
      <xmlPr mapId="1" xpath="/Report/Observations/BIL.AKT.FKU/I.CHF.Z54.RLZ" xmlDataType="double"/>
    </xmlCellPr>
  </singleXmlCell>
  <singleXmlCell id="513" r="O92" connectionId="0">
    <xmlCellPr id="513" uniqueName="_Report_Observations_BIL.AKT.FKU_I.CHF.Z55.RLZ">
      <xmlPr mapId="1" xpath="/Report/Observations/BIL.AKT.FKU/I.CHF.Z55.RLZ" xmlDataType="double"/>
    </xmlCellPr>
  </singleXmlCell>
  <singleXmlCell id="514" r="O90" connectionId="0">
    <xmlCellPr id="514" uniqueName="_Report_Observations_BIL.AKT.FKU_I.CHF.Z53.RLZ">
      <xmlPr mapId="1" xpath="/Report/Observations/BIL.AKT.FKU/I.CHF.Z53.RLZ" xmlDataType="double"/>
    </xmlCellPr>
  </singleXmlCell>
  <singleXmlCell id="515" r="O79" connectionId="0">
    <xmlCellPr id="515" uniqueName="_Report_Observations_BIL.AKT.FKU_I.CHF.Z42.RLZ">
      <xmlPr mapId="1" xpath="/Report/Observations/BIL.AKT.FKU/I.CHF.Z42.RLZ" xmlDataType="double"/>
    </xmlCellPr>
  </singleXmlCell>
  <singleXmlCell id="516" r="O77" connectionId="0">
    <xmlCellPr id="516" uniqueName="_Report_Observations_BIL.AKT.FKU_I.CHF.Z40.RLZ">
      <xmlPr mapId="1" xpath="/Report/Observations/BIL.AKT.FKU/I.CHF.Z40.RLZ" xmlDataType="double"/>
    </xmlCellPr>
  </singleXmlCell>
  <singleXmlCell id="517" r="O78" connectionId="0">
    <xmlCellPr id="517" uniqueName="_Report_Observations_BIL.AKT.FKU_I.CHF.Z41.RLZ">
      <xmlPr mapId="1" xpath="/Report/Observations/BIL.AKT.FKU/I.CHF.Z41.RLZ" xmlDataType="double"/>
    </xmlCellPr>
  </singleXmlCell>
  <singleXmlCell id="518" r="O75" connectionId="0">
    <xmlCellPr id="518" uniqueName="_Report_Observations_BIL.AKT.FKU_I.CHF.Z38.RLZ">
      <xmlPr mapId="1" xpath="/Report/Observations/BIL.AKT.FKU/I.CHF.Z38.RLZ" xmlDataType="double"/>
    </xmlCellPr>
  </singleXmlCell>
  <singleXmlCell id="519" r="O76" connectionId="0">
    <xmlCellPr id="519" uniqueName="_Report_Observations_BIL.AKT.FKU_I.CHF.Z39.RLZ">
      <xmlPr mapId="1" xpath="/Report/Observations/BIL.AKT.FKU/I.CHF.Z39.RLZ" xmlDataType="double"/>
    </xmlCellPr>
  </singleXmlCell>
  <singleXmlCell id="520" r="O84" connectionId="0">
    <xmlCellPr id="520" uniqueName="_Report_Observations_BIL.AKT.FKU_I.CHF.Z47.RLZ">
      <xmlPr mapId="1" xpath="/Report/Observations/BIL.AKT.FKU/I.CHF.Z47.RLZ" xmlDataType="double"/>
    </xmlCellPr>
  </singleXmlCell>
  <singleXmlCell id="521" r="O85" connectionId="0">
    <xmlCellPr id="521" uniqueName="_Report_Observations_BIL.AKT.FKU_I.CHF.Z48.RLZ">
      <xmlPr mapId="1" xpath="/Report/Observations/BIL.AKT.FKU/I.CHF.Z48.RLZ" xmlDataType="double"/>
    </xmlCellPr>
  </singleXmlCell>
  <singleXmlCell id="522" r="O82" connectionId="0">
    <xmlCellPr id="522" uniqueName="_Report_Observations_BIL.AKT.FKU_I.CHF.Z45.RLZ">
      <xmlPr mapId="1" xpath="/Report/Observations/BIL.AKT.FKU/I.CHF.Z45.RLZ" xmlDataType="double"/>
    </xmlCellPr>
  </singleXmlCell>
  <singleXmlCell id="523" r="O83" connectionId="0">
    <xmlCellPr id="523" uniqueName="_Report_Observations_BIL.AKT.FKU_I.CHF.Z46.RLZ">
      <xmlPr mapId="1" xpath="/Report/Observations/BIL.AKT.FKU/I.CHF.Z46.RLZ" xmlDataType="double"/>
    </xmlCellPr>
  </singleXmlCell>
  <singleXmlCell id="524" r="O80" connectionId="0">
    <xmlCellPr id="524" uniqueName="_Report_Observations_BIL.AKT.FKU_I.CHF.Z43.RLZ">
      <xmlPr mapId="1" xpath="/Report/Observations/BIL.AKT.FKU/I.CHF.Z43.RLZ" xmlDataType="double"/>
    </xmlCellPr>
  </singleXmlCell>
  <singleXmlCell id="525" r="O81" connectionId="0">
    <xmlCellPr id="525" uniqueName="_Report_Observations_BIL.AKT.FKU_I.CHF.Z44.RLZ">
      <xmlPr mapId="1" xpath="/Report/Observations/BIL.AKT.FKU/I.CHF.Z44.RLZ" xmlDataType="double"/>
    </xmlCellPr>
  </singleXmlCell>
  <singleXmlCell id="526" r="O68" connectionId="0">
    <xmlCellPr id="526" uniqueName="_Report_Observations_BIL.AKT.FKU_I.CHF.Z31.RLZ">
      <xmlPr mapId="1" xpath="/Report/Observations/BIL.AKT.FKU/I.CHF.Z31.RLZ" xmlDataType="double"/>
    </xmlCellPr>
  </singleXmlCell>
  <singleXmlCell id="527" r="O69" connectionId="0">
    <xmlCellPr id="527" uniqueName="_Report_Observations_BIL.AKT.FKU_I.CHF.Z32.RLZ">
      <xmlPr mapId="1" xpath="/Report/Observations/BIL.AKT.FKU/I.CHF.Z32.RLZ" xmlDataType="double"/>
    </xmlCellPr>
  </singleXmlCell>
  <singleXmlCell id="528" r="O66" connectionId="0">
    <xmlCellPr id="528" uniqueName="_Report_Observations_BIL.AKT.FKU_I.CHF.Z29.RLZ">
      <xmlPr mapId="1" xpath="/Report/Observations/BIL.AKT.FKU/I.CHF.Z29.RLZ" xmlDataType="double"/>
    </xmlCellPr>
  </singleXmlCell>
  <singleXmlCell id="529" r="O67" connectionId="0">
    <xmlCellPr id="529" uniqueName="_Report_Observations_BIL.AKT.FKU_I.CHF.Z30.RLZ">
      <xmlPr mapId="1" xpath="/Report/Observations/BIL.AKT.FKU/I.CHF.Z30.RLZ" xmlDataType="double"/>
    </xmlCellPr>
  </singleXmlCell>
  <singleXmlCell id="530" r="O64" connectionId="0">
    <xmlCellPr id="530" uniqueName="_Report_Observations_BIL.AKT.FKU_I.CHF.Z27.RLZ">
      <xmlPr mapId="1" xpath="/Report/Observations/BIL.AKT.FKU/I.CHF.Z27.RLZ" xmlDataType="double"/>
    </xmlCellPr>
  </singleXmlCell>
  <singleXmlCell id="531" r="O65" connectionId="0">
    <xmlCellPr id="531" uniqueName="_Report_Observations_BIL.AKT.FKU_I.CHF.Z28.RLZ">
      <xmlPr mapId="1" xpath="/Report/Observations/BIL.AKT.FKU/I.CHF.Z28.RLZ" xmlDataType="double"/>
    </xmlCellPr>
  </singleXmlCell>
  <singleXmlCell id="532" r="O73" connectionId="0">
    <xmlCellPr id="532" uniqueName="_Report_Observations_BIL.AKT.FKU_I.CHF.Z36.RLZ">
      <xmlPr mapId="1" xpath="/Report/Observations/BIL.AKT.FKU/I.CHF.Z36.RLZ" xmlDataType="double"/>
    </xmlCellPr>
  </singleXmlCell>
  <singleXmlCell id="533" r="V101" connectionId="0">
    <xmlCellPr id="533" uniqueName="_Report_Observations_BIL.PAS.VKE.KOV_I.CHF.Z64.T">
      <xmlPr mapId="1" xpath="/Report/Observations/BIL.PAS.VKE.KOV/I.CHF.Z64.T" xmlDataType="double"/>
    </xmlCellPr>
  </singleXmlCell>
  <singleXmlCell id="534" r="O74" connectionId="0">
    <xmlCellPr id="534" uniqueName="_Report_Observations_BIL.AKT.FKU_I.CHF.Z37.RLZ">
      <xmlPr mapId="1" xpath="/Report/Observations/BIL.AKT.FKU/I.CHF.Z37.RLZ" xmlDataType="double"/>
    </xmlCellPr>
  </singleXmlCell>
  <singleXmlCell id="535" r="V100" connectionId="0">
    <xmlCellPr id="535" uniqueName="_Report_Observations_BIL.PAS.VKE.KOV_I.CHF.Z63.T">
      <xmlPr mapId="1" xpath="/Report/Observations/BIL.PAS.VKE.KOV/I.CHF.Z63.T" xmlDataType="double"/>
    </xmlCellPr>
  </singleXmlCell>
  <singleXmlCell id="536" r="O71" connectionId="0">
    <xmlCellPr id="536" uniqueName="_Report_Observations_BIL.AKT.FKU_I.CHF.Z34.RLZ">
      <xmlPr mapId="1" xpath="/Report/Observations/BIL.AKT.FKU/I.CHF.Z34.RLZ" xmlDataType="double"/>
    </xmlCellPr>
  </singleXmlCell>
  <singleXmlCell id="537" r="V103" connectionId="0">
    <xmlCellPr id="537" uniqueName="_Report_Observations_BIL.PAS.VKE.KOV_I.CHF.Z66.T">
      <xmlPr mapId="1" xpath="/Report/Observations/BIL.PAS.VKE.KOV/I.CHF.Z66.T" xmlDataType="double"/>
    </xmlCellPr>
  </singleXmlCell>
  <singleXmlCell id="538" r="O72" connectionId="0">
    <xmlCellPr id="538" uniqueName="_Report_Observations_BIL.AKT.FKU_I.CHF.Z35.RLZ">
      <xmlPr mapId="1" xpath="/Report/Observations/BIL.AKT.FKU/I.CHF.Z35.RLZ" xmlDataType="double"/>
    </xmlCellPr>
  </singleXmlCell>
  <singleXmlCell id="539" r="V102" connectionId="0">
    <xmlCellPr id="539" uniqueName="_Report_Observations_BIL.PAS.VKE.KOV_I.CHF.Z65.T">
      <xmlPr mapId="1" xpath="/Report/Observations/BIL.PAS.VKE.KOV/I.CHF.Z65.T" xmlDataType="double"/>
    </xmlCellPr>
  </singleXmlCell>
  <singleXmlCell id="540" r="O70" connectionId="0">
    <xmlCellPr id="540" uniqueName="_Report_Observations_BIL.AKT.FKU_I.CHF.Z33.RLZ">
      <xmlPr mapId="1" xpath="/Report/Observations/BIL.AKT.FKU/I.CHF.Z33.RLZ" xmlDataType="double"/>
    </xmlCellPr>
  </singleXmlCell>
  <singleXmlCell id="541" r="V104" connectionId="0">
    <xmlCellPr id="541" uniqueName="_Report_Observations_BIL.PAS.VKE.KOV_I.CHF.T.T">
      <xmlPr mapId="1" xpath="/Report/Observations/BIL.PAS.VKE.KOV/I.CHF.T.T" xmlDataType="double"/>
    </xmlCellPr>
  </singleXmlCell>
  <singleXmlCell id="542" r="O59" connectionId="0">
    <xmlCellPr id="542" uniqueName="_Report_Observations_BIL.AKT.FKU_I.CHF.Z22.RLZ">
      <xmlPr mapId="1" xpath="/Report/Observations/BIL.AKT.FKU/I.CHF.Z22.RLZ" xmlDataType="double"/>
    </xmlCellPr>
  </singleXmlCell>
  <singleXmlCell id="543" r="O57" connectionId="0">
    <xmlCellPr id="543" uniqueName="_Report_Observations_BIL.AKT.FKU_I.CHF.Z20.RLZ">
      <xmlPr mapId="1" xpath="/Report/Observations/BIL.AKT.FKU/I.CHF.Z20.RLZ" xmlDataType="double"/>
    </xmlCellPr>
  </singleXmlCell>
  <singleXmlCell id="544" r="O58" connectionId="0">
    <xmlCellPr id="544" uniqueName="_Report_Observations_BIL.AKT.FKU_I.CHF.Z21.RLZ">
      <xmlPr mapId="1" xpath="/Report/Observations/BIL.AKT.FKU/I.CHF.Z21.RLZ" xmlDataType="double"/>
    </xmlCellPr>
  </singleXmlCell>
  <singleXmlCell id="545" r="O55" connectionId="0">
    <xmlCellPr id="545" uniqueName="_Report_Observations_BIL.AKT.FKU_I.CHF.Z18.RLZ">
      <xmlPr mapId="1" xpath="/Report/Observations/BIL.AKT.FKU/I.CHF.Z18.RLZ" xmlDataType="double"/>
    </xmlCellPr>
  </singleXmlCell>
  <singleXmlCell id="546" r="O56" connectionId="0">
    <xmlCellPr id="546" uniqueName="_Report_Observations_BIL.AKT.FKU_I.CHF.Z19.RLZ">
      <xmlPr mapId="1" xpath="/Report/Observations/BIL.AKT.FKU/I.CHF.Z19.RLZ" xmlDataType="double"/>
    </xmlCellPr>
  </singleXmlCell>
  <singleXmlCell id="547" r="O53" connectionId="0">
    <xmlCellPr id="547" uniqueName="_Report_Observations_BIL.AKT.FKU_I.CHF.Z16.RLZ">
      <xmlPr mapId="1" xpath="/Report/Observations/BIL.AKT.FKU/I.CHF.Z16.RLZ" xmlDataType="double"/>
    </xmlCellPr>
  </singleXmlCell>
  <singleXmlCell id="548" r="O54" connectionId="0">
    <xmlCellPr id="548" uniqueName="_Report_Observations_BIL.AKT.FKU_I.CHF.Z17.RLZ">
      <xmlPr mapId="1" xpath="/Report/Observations/BIL.AKT.FKU/I.CHF.Z17.RLZ" xmlDataType="double"/>
    </xmlCellPr>
  </singleXmlCell>
  <singleXmlCell id="549" r="K101" connectionId="0">
    <xmlCellPr id="549" uniqueName="_Report_Observations_BIL.AKT.FBA_I.CHF.Z64">
      <xmlPr mapId="1" xpath="/Report/Observations/BIL.AKT.FBA/I.CHF.Z64" xmlDataType="double"/>
    </xmlCellPr>
  </singleXmlCell>
  <singleXmlCell id="550" r="O62" connectionId="0">
    <xmlCellPr id="550" uniqueName="_Report_Observations_BIL.AKT.FKU_I.CHF.Z25.RLZ">
      <xmlPr mapId="1" xpath="/Report/Observations/BIL.AKT.FKU/I.CHF.Z25.RLZ" xmlDataType="double"/>
    </xmlCellPr>
  </singleXmlCell>
  <singleXmlCell id="551" r="K102" connectionId="0">
    <xmlCellPr id="551" uniqueName="_Report_Observations_BIL.AKT.FBA_I.CHF.Z65">
      <xmlPr mapId="1" xpath="/Report/Observations/BIL.AKT.FBA/I.CHF.Z65" xmlDataType="double"/>
    </xmlCellPr>
  </singleXmlCell>
  <singleXmlCell id="552" r="O63" connectionId="0">
    <xmlCellPr id="552" uniqueName="_Report_Observations_BIL.AKT.FKU_I.CHF.Z26.RLZ">
      <xmlPr mapId="1" xpath="/Report/Observations/BIL.AKT.FKU/I.CHF.Z26.RLZ" xmlDataType="double"/>
    </xmlCellPr>
  </singleXmlCell>
  <singleXmlCell id="553" r="K103" connectionId="0">
    <xmlCellPr id="553" uniqueName="_Report_Observations_BIL.AKT.FBA_I.CHF.Z66">
      <xmlPr mapId="1" xpath="/Report/Observations/BIL.AKT.FBA/I.CHF.Z66" xmlDataType="double"/>
    </xmlCellPr>
  </singleXmlCell>
  <singleXmlCell id="554" r="O60" connectionId="0">
    <xmlCellPr id="554" uniqueName="_Report_Observations_BIL.AKT.FKU_I.CHF.Z23.RLZ">
      <xmlPr mapId="1" xpath="/Report/Observations/BIL.AKT.FKU/I.CHF.Z23.RLZ" xmlDataType="double"/>
    </xmlCellPr>
  </singleXmlCell>
  <singleXmlCell id="555" r="K104" connectionId="0">
    <xmlCellPr id="555" uniqueName="_Report_Observations_BIL.AKT.FBA_I.CHF.T">
      <xmlPr mapId="1" xpath="/Report/Observations/BIL.AKT.FBA/I.CHF.T" xmlDataType="double"/>
    </xmlCellPr>
  </singleXmlCell>
  <singleXmlCell id="556" r="O61" connectionId="0">
    <xmlCellPr id="556" uniqueName="_Report_Observations_BIL.AKT.FKU_I.CHF.Z24.RLZ">
      <xmlPr mapId="1" xpath="/Report/Observations/BIL.AKT.FKU/I.CHF.Z24.RLZ" xmlDataType="double"/>
    </xmlCellPr>
  </singleXmlCell>
  <singleXmlCell id="557" r="K100" connectionId="0">
    <xmlCellPr id="557" uniqueName="_Report_Observations_BIL.AKT.FBA_I.CHF.Z63">
      <xmlPr mapId="1" xpath="/Report/Observations/BIL.AKT.FBA/I.CHF.Z63" xmlDataType="double"/>
    </xmlCellPr>
  </singleXmlCell>
  <singleXmlCell id="558" r="O48" connectionId="0">
    <xmlCellPr id="558" uniqueName="_Report_Observations_BIL.AKT.FKU_I.CHF.Z11.RLZ">
      <xmlPr mapId="1" xpath="/Report/Observations/BIL.AKT.FKU/I.CHF.Z11.RLZ" xmlDataType="double"/>
    </xmlCellPr>
  </singleXmlCell>
  <singleXmlCell id="559" r="O49" connectionId="0">
    <xmlCellPr id="559" uniqueName="_Report_Observations_BIL.AKT.FKU_I.CHF.Z12.RLZ">
      <xmlPr mapId="1" xpath="/Report/Observations/BIL.AKT.FKU/I.CHF.Z12.RLZ" xmlDataType="double"/>
    </xmlCellPr>
  </singleXmlCell>
  <singleXmlCell id="560" r="O46" connectionId="0">
    <xmlCellPr id="560" uniqueName="_Report_Observations_BIL.AKT.FKU_I.CHF.Z09.RLZ">
      <xmlPr mapId="1" xpath="/Report/Observations/BIL.AKT.FKU/I.CHF.Z09.RLZ" xmlDataType="double"/>
    </xmlCellPr>
  </singleXmlCell>
  <singleXmlCell id="561" r="O47" connectionId="0">
    <xmlCellPr id="561" uniqueName="_Report_Observations_BIL.AKT.FKU_I.CHF.Z10.RLZ">
      <xmlPr mapId="1" xpath="/Report/Observations/BIL.AKT.FKU/I.CHF.Z10.RLZ" xmlDataType="double"/>
    </xmlCellPr>
  </singleXmlCell>
  <singleXmlCell id="562" r="O44" connectionId="0">
    <xmlCellPr id="562" uniqueName="_Report_Observations_BIL.AKT.FKU_I.CHF.Z07.RLZ">
      <xmlPr mapId="1" xpath="/Report/Observations/BIL.AKT.FKU/I.CHF.Z07.RLZ" xmlDataType="double"/>
    </xmlCellPr>
  </singleXmlCell>
  <singleXmlCell id="563" r="O45" connectionId="0">
    <xmlCellPr id="563" uniqueName="_Report_Observations_BIL.AKT.FKU_I.CHF.Z08.RLZ">
      <xmlPr mapId="1" xpath="/Report/Observations/BIL.AKT.FKU/I.CHF.Z08.RLZ" xmlDataType="double"/>
    </xmlCellPr>
  </singleXmlCell>
  <singleXmlCell id="564" r="O42" connectionId="0">
    <xmlCellPr id="564" uniqueName="_Report_Observations_BIL.AKT.FKU_I.CHF.Z05.RLZ">
      <xmlPr mapId="1" xpath="/Report/Observations/BIL.AKT.FKU/I.CHF.Z05.RLZ" xmlDataType="double"/>
    </xmlCellPr>
  </singleXmlCell>
  <singleXmlCell id="565" r="O43" connectionId="0">
    <xmlCellPr id="565" uniqueName="_Report_Observations_BIL.AKT.FKU_I.CHF.Z06.RLZ">
      <xmlPr mapId="1" xpath="/Report/Observations/BIL.AKT.FKU/I.CHF.Z06.RLZ" xmlDataType="double"/>
    </xmlCellPr>
  </singleXmlCell>
  <singleXmlCell id="566" r="O51" connectionId="0">
    <xmlCellPr id="566" uniqueName="_Report_Observations_BIL.AKT.FKU_I.CHF.Z14.RLZ">
      <xmlPr mapId="1" xpath="/Report/Observations/BIL.AKT.FKU/I.CHF.Z14.RLZ" xmlDataType="double"/>
    </xmlCellPr>
  </singleXmlCell>
  <singleXmlCell id="567" r="O52" connectionId="0">
    <xmlCellPr id="567" uniqueName="_Report_Observations_BIL.AKT.FKU_I.CHF.Z15.RLZ">
      <xmlPr mapId="1" xpath="/Report/Observations/BIL.AKT.FKU/I.CHF.Z15.RLZ" xmlDataType="double"/>
    </xmlCellPr>
  </singleXmlCell>
  <singleXmlCell id="568" r="O50" connectionId="0">
    <xmlCellPr id="568" uniqueName="_Report_Observations_BIL.AKT.FKU_I.CHF.Z13.RLZ">
      <xmlPr mapId="1" xpath="/Report/Observations/BIL.AKT.FKU/I.CHF.Z13.RLZ" xmlDataType="double"/>
    </xmlCellPr>
  </singleXmlCell>
  <singleXmlCell id="569" r="X50" connectionId="0">
    <xmlCellPr id="569" uniqueName="_Report_Observations_BIL.PAS.VKE.KOV_I.CHF.Z13.KUE">
      <xmlPr mapId="1" xpath="/Report/Observations/BIL.PAS.VKE.KOV/I.CHF.Z13.KUE" xmlDataType="double"/>
    </xmlCellPr>
  </singleXmlCell>
  <singleXmlCell id="570" r="X51" connectionId="0">
    <xmlCellPr id="570" uniqueName="_Report_Observations_BIL.PAS.VKE.KOV_I.CHF.Z14.KUE">
      <xmlPr mapId="1" xpath="/Report/Observations/BIL.PAS.VKE.KOV/I.CHF.Z14.KUE" xmlDataType="double"/>
    </xmlCellPr>
  </singleXmlCell>
  <singleXmlCell id="571" r="X58" connectionId="0">
    <xmlCellPr id="571" uniqueName="_Report_Observations_BIL.PAS.VKE.KOV_I.CHF.Z21.KUE">
      <xmlPr mapId="1" xpath="/Report/Observations/BIL.PAS.VKE.KOV/I.CHF.Z21.KUE" xmlDataType="double"/>
    </xmlCellPr>
  </singleXmlCell>
  <singleXmlCell id="572" r="X59" connectionId="0">
    <xmlCellPr id="572" uniqueName="_Report_Observations_BIL.PAS.VKE.KOV_I.CHF.Z22.KUE">
      <xmlPr mapId="1" xpath="/Report/Observations/BIL.PAS.VKE.KOV/I.CHF.Z22.KUE" xmlDataType="double"/>
    </xmlCellPr>
  </singleXmlCell>
  <singleXmlCell id="573" r="X56" connectionId="0">
    <xmlCellPr id="573" uniqueName="_Report_Observations_BIL.PAS.VKE.KOV_I.CHF.Z19.KUE">
      <xmlPr mapId="1" xpath="/Report/Observations/BIL.PAS.VKE.KOV/I.CHF.Z19.KUE" xmlDataType="double"/>
    </xmlCellPr>
  </singleXmlCell>
  <singleXmlCell id="574" r="X57" connectionId="0">
    <xmlCellPr id="574" uniqueName="_Report_Observations_BIL.PAS.VKE.KOV_I.CHF.Z20.KUE">
      <xmlPr mapId="1" xpath="/Report/Observations/BIL.PAS.VKE.KOV/I.CHF.Z20.KUE" xmlDataType="double"/>
    </xmlCellPr>
  </singleXmlCell>
  <singleXmlCell id="575" r="X54" connectionId="0">
    <xmlCellPr id="575" uniqueName="_Report_Observations_BIL.PAS.VKE.KOV_I.CHF.Z17.KUE">
      <xmlPr mapId="1" xpath="/Report/Observations/BIL.PAS.VKE.KOV/I.CHF.Z17.KUE" xmlDataType="double"/>
    </xmlCellPr>
  </singleXmlCell>
  <singleXmlCell id="576" r="X55" connectionId="0">
    <xmlCellPr id="576" uniqueName="_Report_Observations_BIL.PAS.VKE.KOV_I.CHF.Z18.KUE">
      <xmlPr mapId="1" xpath="/Report/Observations/BIL.PAS.VKE.KOV/I.CHF.Z18.KUE" xmlDataType="double"/>
    </xmlCellPr>
  </singleXmlCell>
  <singleXmlCell id="577" r="X52" connectionId="0">
    <xmlCellPr id="577" uniqueName="_Report_Observations_BIL.PAS.VKE.KOV_I.CHF.Z15.KUE">
      <xmlPr mapId="1" xpath="/Report/Observations/BIL.PAS.VKE.KOV/I.CHF.Z15.KUE" xmlDataType="double"/>
    </xmlCellPr>
  </singleXmlCell>
  <singleXmlCell id="578" r="X53" connectionId="0">
    <xmlCellPr id="578" uniqueName="_Report_Observations_BIL.PAS.VKE.KOV_I.CHF.Z16.KUE">
      <xmlPr mapId="1" xpath="/Report/Observations/BIL.PAS.VKE.KOV/I.CHF.Z16.KUE" xmlDataType="double"/>
    </xmlCellPr>
  </singleXmlCell>
  <singleXmlCell id="579" r="AA102" connectionId="0">
    <xmlCellPr id="579" uniqueName="_Report_Observations_BIL.PAS.KOB_I.CHF.Z65">
      <xmlPr mapId="1" xpath="/Report/Observations/BIL.PAS.KOB/I.CHF.Z65" xmlDataType="double"/>
    </xmlCellPr>
  </singleXmlCell>
  <singleXmlCell id="580" r="AA103" connectionId="0">
    <xmlCellPr id="580" uniqueName="_Report_Observations_BIL.PAS.KOB_I.CHF.Z66">
      <xmlPr mapId="1" xpath="/Report/Observations/BIL.PAS.KOB/I.CHF.Z66" xmlDataType="double"/>
    </xmlCellPr>
  </singleXmlCell>
  <singleXmlCell id="581" r="AA100" connectionId="0">
    <xmlCellPr id="581" uniqueName="_Report_Observations_BIL.PAS.KOB_I.CHF.Z63">
      <xmlPr mapId="1" xpath="/Report/Observations/BIL.PAS.KOB/I.CHF.Z63" xmlDataType="double"/>
    </xmlCellPr>
  </singleXmlCell>
  <singleXmlCell id="582" r="AA101" connectionId="0">
    <xmlCellPr id="582" uniqueName="_Report_Observations_BIL.PAS.KOB_I.CHF.Z64">
      <xmlPr mapId="1" xpath="/Report/Observations/BIL.PAS.KOB/I.CHF.Z64" xmlDataType="double"/>
    </xmlCellPr>
  </singleXmlCell>
  <singleXmlCell id="583" r="AA104" connectionId="0">
    <xmlCellPr id="583" uniqueName="_Report_Observations_BIL.PAS.KOB_I.CHF.T">
      <xmlPr mapId="1" xpath="/Report/Observations/BIL.PAS.KOB/I.CHF.T" xmlDataType="double"/>
    </xmlCellPr>
  </singleXmlCell>
  <singleXmlCell id="584" r="X40" connectionId="0">
    <xmlCellPr id="584" uniqueName="_Report_Observations_BIL.PAS.VKE.KOV_I.CHF.Z03.KUE">
      <xmlPr mapId="1" xpath="/Report/Observations/BIL.PAS.VKE.KOV/I.CHF.Z03.KUE" xmlDataType="double"/>
    </xmlCellPr>
  </singleXmlCell>
  <singleXmlCell id="585" r="X47" connectionId="0">
    <xmlCellPr id="585" uniqueName="_Report_Observations_BIL.PAS.VKE.KOV_I.CHF.Z10.KUE">
      <xmlPr mapId="1" xpath="/Report/Observations/BIL.PAS.VKE.KOV/I.CHF.Z10.KUE" xmlDataType="double"/>
    </xmlCellPr>
  </singleXmlCell>
  <singleXmlCell id="586" r="X48" connectionId="0">
    <xmlCellPr id="586" uniqueName="_Report_Observations_BIL.PAS.VKE.KOV_I.CHF.Z11.KUE">
      <xmlPr mapId="1" xpath="/Report/Observations/BIL.PAS.VKE.KOV/I.CHF.Z11.KUE" xmlDataType="double"/>
    </xmlCellPr>
  </singleXmlCell>
  <singleXmlCell id="587" r="X45" connectionId="0">
    <xmlCellPr id="587" uniqueName="_Report_Observations_BIL.PAS.VKE.KOV_I.CHF.Z08.KUE">
      <xmlPr mapId="1" xpath="/Report/Observations/BIL.PAS.VKE.KOV/I.CHF.Z08.KUE" xmlDataType="double"/>
    </xmlCellPr>
  </singleXmlCell>
  <singleXmlCell id="588" r="X46" connectionId="0">
    <xmlCellPr id="588" uniqueName="_Report_Observations_BIL.PAS.VKE.KOV_I.CHF.Z09.KUE">
      <xmlPr mapId="1" xpath="/Report/Observations/BIL.PAS.VKE.KOV/I.CHF.Z09.KUE" xmlDataType="double"/>
    </xmlCellPr>
  </singleXmlCell>
  <singleXmlCell id="589" r="X43" connectionId="0">
    <xmlCellPr id="589" uniqueName="_Report_Observations_BIL.PAS.VKE.KOV_I.CHF.Z06.KUE">
      <xmlPr mapId="1" xpath="/Report/Observations/BIL.PAS.VKE.KOV/I.CHF.Z06.KUE" xmlDataType="double"/>
    </xmlCellPr>
  </singleXmlCell>
  <singleXmlCell id="590" r="X44" connectionId="0">
    <xmlCellPr id="590" uniqueName="_Report_Observations_BIL.PAS.VKE.KOV_I.CHF.Z07.KUE">
      <xmlPr mapId="1" xpath="/Report/Observations/BIL.PAS.VKE.KOV/I.CHF.Z07.KUE" xmlDataType="double"/>
    </xmlCellPr>
  </singleXmlCell>
  <singleXmlCell id="591" r="X41" connectionId="0">
    <xmlCellPr id="591" uniqueName="_Report_Observations_BIL.PAS.VKE.KOV_I.CHF.Z04.KUE">
      <xmlPr mapId="1" xpath="/Report/Observations/BIL.PAS.VKE.KOV/I.CHF.Z04.KUE" xmlDataType="double"/>
    </xmlCellPr>
  </singleXmlCell>
  <singleXmlCell id="592" r="X42" connectionId="0">
    <xmlCellPr id="592" uniqueName="_Report_Observations_BIL.PAS.VKE.KOV_I.CHF.Z05.KUE">
      <xmlPr mapId="1" xpath="/Report/Observations/BIL.PAS.VKE.KOV/I.CHF.Z05.KUE" xmlDataType="double"/>
    </xmlCellPr>
  </singleXmlCell>
  <singleXmlCell id="593" r="X49" connectionId="0">
    <xmlCellPr id="593" uniqueName="_Report_Observations_BIL.PAS.VKE.KOV_I.CHF.Z12.KUE">
      <xmlPr mapId="1" xpath="/Report/Observations/BIL.PAS.VKE.KOV/I.CHF.Z12.KUE" xmlDataType="double"/>
    </xmlCellPr>
  </singleXmlCell>
  <singleXmlCell id="594" r="X36" connectionId="0">
    <xmlCellPr id="594" uniqueName="_Report_Observations_BIL.PAS.VKE.KOV_I.CHF.M15.KUE">
      <xmlPr mapId="1" xpath="/Report/Observations/BIL.PAS.VKE.KOV/I.CHF.M15.KUE" xmlDataType="double"/>
    </xmlCellPr>
  </singleXmlCell>
  <singleXmlCell id="595" r="X37" connectionId="0">
    <xmlCellPr id="595" uniqueName="_Report_Observations_BIL.PAS.VKE.KOV_I.CHF.M16.KUE">
      <xmlPr mapId="1" xpath="/Report/Observations/BIL.PAS.VKE.KOV/I.CHF.M16.KUE" xmlDataType="double"/>
    </xmlCellPr>
  </singleXmlCell>
  <singleXmlCell id="596" r="X34" connectionId="0">
    <xmlCellPr id="596" uniqueName="_Report_Observations_BIL.PAS.VKE.KOV_I.CHF.M13.KUE">
      <xmlPr mapId="1" xpath="/Report/Observations/BIL.PAS.VKE.KOV/I.CHF.M13.KUE" xmlDataType="double"/>
    </xmlCellPr>
  </singleXmlCell>
  <singleXmlCell id="597" r="X35" connectionId="0">
    <xmlCellPr id="597" uniqueName="_Report_Observations_BIL.PAS.VKE.KOV_I.CHF.M14.KUE">
      <xmlPr mapId="1" xpath="/Report/Observations/BIL.PAS.VKE.KOV/I.CHF.M14.KUE" xmlDataType="double"/>
    </xmlCellPr>
  </singleXmlCell>
  <singleXmlCell id="598" r="X32" connectionId="0">
    <xmlCellPr id="598" uniqueName="_Report_Observations_BIL.PAS.VKE.KOV_I.CHF.M11.KUE">
      <xmlPr mapId="1" xpath="/Report/Observations/BIL.PAS.VKE.KOV/I.CHF.M11.KUE" xmlDataType="double"/>
    </xmlCellPr>
  </singleXmlCell>
  <singleXmlCell id="599" r="X33" connectionId="0">
    <xmlCellPr id="599" uniqueName="_Report_Observations_BIL.PAS.VKE.KOV_I.CHF.M12.KUE">
      <xmlPr mapId="1" xpath="/Report/Observations/BIL.PAS.VKE.KOV/I.CHF.M12.KUE" xmlDataType="double"/>
    </xmlCellPr>
  </singleXmlCell>
  <singleXmlCell id="600" r="X30" connectionId="0">
    <xmlCellPr id="600" uniqueName="_Report_Observations_BIL.PAS.VKE.KOV_I.CHF.M09.KUE">
      <xmlPr mapId="1" xpath="/Report/Observations/BIL.PAS.VKE.KOV/I.CHF.M09.KUE" xmlDataType="double"/>
    </xmlCellPr>
  </singleXmlCell>
  <singleXmlCell id="601" r="X31" connectionId="0">
    <xmlCellPr id="601" uniqueName="_Report_Observations_BIL.PAS.VKE.KOV_I.CHF.M10.KUE">
      <xmlPr mapId="1" xpath="/Report/Observations/BIL.PAS.VKE.KOV/I.CHF.M10.KUE" xmlDataType="double"/>
    </xmlCellPr>
  </singleXmlCell>
  <singleXmlCell id="602" r="X38" connectionId="0">
    <xmlCellPr id="602" uniqueName="_Report_Observations_BIL.PAS.VKE.KOV_I.CHF.M17.KUE">
      <xmlPr mapId="1" xpath="/Report/Observations/BIL.PAS.VKE.KOV/I.CHF.M17.KUE" xmlDataType="double"/>
    </xmlCellPr>
  </singleXmlCell>
  <singleXmlCell id="603" r="X39" connectionId="0">
    <xmlCellPr id="603" uniqueName="_Report_Observations_BIL.PAS.VKE.KOV_I.CHF.Z02.KUE">
      <xmlPr mapId="1" xpath="/Report/Observations/BIL.PAS.VKE.KOV/I.CHF.Z02.KUE" xmlDataType="double"/>
    </xmlCellPr>
  </singleXmlCell>
  <singleXmlCell id="604" r="X25" connectionId="0">
    <xmlCellPr id="604" uniqueName="_Report_Observations_BIL.PAS.VKE.KOV_I.CHF.M04.KUE">
      <xmlPr mapId="1" xpath="/Report/Observations/BIL.PAS.VKE.KOV/I.CHF.M04.KUE" xmlDataType="double"/>
    </xmlCellPr>
  </singleXmlCell>
  <singleXmlCell id="605" r="X26" connectionId="0">
    <xmlCellPr id="605" uniqueName="_Report_Observations_BIL.PAS.VKE.KOV_I.CHF.M05.KUE">
      <xmlPr mapId="1" xpath="/Report/Observations/BIL.PAS.VKE.KOV/I.CHF.M05.KUE" xmlDataType="double"/>
    </xmlCellPr>
  </singleXmlCell>
  <singleXmlCell id="606" r="X23" connectionId="0">
    <xmlCellPr id="606" uniqueName="_Report_Observations_BIL.PAS.VKE.KOV_I.CHF.M02.KUE">
      <xmlPr mapId="1" xpath="/Report/Observations/BIL.PAS.VKE.KOV/I.CHF.M02.KUE" xmlDataType="double"/>
    </xmlCellPr>
  </singleXmlCell>
  <singleXmlCell id="607" r="X24" connectionId="0">
    <xmlCellPr id="607" uniqueName="_Report_Observations_BIL.PAS.VKE.KOV_I.CHF.M03.KUE">
      <xmlPr mapId="1" xpath="/Report/Observations/BIL.PAS.VKE.KOV/I.CHF.M03.KUE" xmlDataType="double"/>
    </xmlCellPr>
  </singleXmlCell>
  <singleXmlCell id="608" r="X22" connectionId="0">
    <xmlCellPr id="608" uniqueName="_Report_Observations_BIL.PAS.VKE.KOV_I.CHF.M01.KUE">
      <xmlPr mapId="1" xpath="/Report/Observations/BIL.PAS.VKE.KOV/I.CHF.M01.KUE" xmlDataType="double"/>
    </xmlCellPr>
  </singleXmlCell>
  <singleXmlCell id="609" r="K91" connectionId="0">
    <xmlCellPr id="609" uniqueName="_Report_Observations_BIL.AKT.FBA_I.CHF.Z54">
      <xmlPr mapId="1" xpath="/Report/Observations/BIL.AKT.FBA/I.CHF.Z54" xmlDataType="double"/>
    </xmlCellPr>
  </singleXmlCell>
  <singleXmlCell id="610" r="K92" connectionId="0">
    <xmlCellPr id="610" uniqueName="_Report_Observations_BIL.AKT.FBA_I.CHF.Z55">
      <xmlPr mapId="1" xpath="/Report/Observations/BIL.AKT.FBA/I.CHF.Z55" xmlDataType="double"/>
    </xmlCellPr>
  </singleXmlCell>
  <singleXmlCell id="611" r="K90" connectionId="0">
    <xmlCellPr id="611" uniqueName="_Report_Observations_BIL.AKT.FBA_I.CHF.Z53">
      <xmlPr mapId="1" xpath="/Report/Observations/BIL.AKT.FBA/I.CHF.Z53" xmlDataType="double"/>
    </xmlCellPr>
  </singleXmlCell>
  <singleXmlCell id="612" r="X29" connectionId="0">
    <xmlCellPr id="612" uniqueName="_Report_Observations_BIL.PAS.VKE.KOV_I.CHF.M08.KUE">
      <xmlPr mapId="1" xpath="/Report/Observations/BIL.PAS.VKE.KOV/I.CHF.M08.KUE" xmlDataType="double"/>
    </xmlCellPr>
  </singleXmlCell>
  <singleXmlCell id="613" r="X27" connectionId="0">
    <xmlCellPr id="613" uniqueName="_Report_Observations_BIL.PAS.VKE.KOV_I.CHF.M06.KUE">
      <xmlPr mapId="1" xpath="/Report/Observations/BIL.PAS.VKE.KOV/I.CHF.M06.KUE" xmlDataType="double"/>
    </xmlCellPr>
  </singleXmlCell>
  <singleXmlCell id="614" r="X28" connectionId="0">
    <xmlCellPr id="614" uniqueName="_Report_Observations_BIL.PAS.VKE.KOV_I.CHF.M07.KUE">
      <xmlPr mapId="1" xpath="/Report/Observations/BIL.PAS.VKE.KOV/I.CHF.M07.KUE" xmlDataType="double"/>
    </xmlCellPr>
  </singleXmlCell>
  <singleXmlCell id="615" r="K99" connectionId="0">
    <xmlCellPr id="615" uniqueName="_Report_Observations_BIL.AKT.FBA_I.CHF.Z62">
      <xmlPr mapId="1" xpath="/Report/Observations/BIL.AKT.FBA/I.CHF.Z62" xmlDataType="double"/>
    </xmlCellPr>
  </singleXmlCell>
  <singleXmlCell id="616" r="K97" connectionId="0">
    <xmlCellPr id="616" uniqueName="_Report_Observations_BIL.AKT.FBA_I.CHF.Z60">
      <xmlPr mapId="1" xpath="/Report/Observations/BIL.AKT.FBA/I.CHF.Z60" xmlDataType="double"/>
    </xmlCellPr>
  </singleXmlCell>
  <singleXmlCell id="617" r="K98" connectionId="0">
    <xmlCellPr id="617" uniqueName="_Report_Observations_BIL.AKT.FBA_I.CHF.Z61">
      <xmlPr mapId="1" xpath="/Report/Observations/BIL.AKT.FBA/I.CHF.Z61" xmlDataType="double"/>
    </xmlCellPr>
  </singleXmlCell>
  <singleXmlCell id="618" r="K95" connectionId="0">
    <xmlCellPr id="618" uniqueName="_Report_Observations_BIL.AKT.FBA_I.CHF.Z58">
      <xmlPr mapId="1" xpath="/Report/Observations/BIL.AKT.FBA/I.CHF.Z58" xmlDataType="double"/>
    </xmlCellPr>
  </singleXmlCell>
  <singleXmlCell id="619" r="K96" connectionId="0">
    <xmlCellPr id="619" uniqueName="_Report_Observations_BIL.AKT.FBA_I.CHF.Z59">
      <xmlPr mapId="1" xpath="/Report/Observations/BIL.AKT.FBA/I.CHF.Z59" xmlDataType="double"/>
    </xmlCellPr>
  </singleXmlCell>
  <singleXmlCell id="620" r="K93" connectionId="0">
    <xmlCellPr id="620" uniqueName="_Report_Observations_BIL.AKT.FBA_I.CHF.Z56">
      <xmlPr mapId="1" xpath="/Report/Observations/BIL.AKT.FBA/I.CHF.Z56" xmlDataType="double"/>
    </xmlCellPr>
  </singleXmlCell>
  <singleXmlCell id="621" r="K94" connectionId="0">
    <xmlCellPr id="621" uniqueName="_Report_Observations_BIL.AKT.FBA_I.CHF.Z57">
      <xmlPr mapId="1" xpath="/Report/Observations/BIL.AKT.FBA/I.CHF.Z57" xmlDataType="double"/>
    </xmlCellPr>
  </singleXmlCell>
  <singleXmlCell id="622" r="K79" connectionId="0">
    <xmlCellPr id="622" uniqueName="_Report_Observations_BIL.AKT.FBA_I.CHF.Z42">
      <xmlPr mapId="1" xpath="/Report/Observations/BIL.AKT.FBA/I.CHF.Z42" xmlDataType="double"/>
    </xmlCellPr>
  </singleXmlCell>
  <singleXmlCell id="623" r="K80" connectionId="0">
    <xmlCellPr id="623" uniqueName="_Report_Observations_BIL.AKT.FBA_I.CHF.Z43">
      <xmlPr mapId="1" xpath="/Report/Observations/BIL.AKT.FBA/I.CHF.Z43" xmlDataType="double"/>
    </xmlCellPr>
  </singleXmlCell>
  <singleXmlCell id="624" r="K81" connectionId="0">
    <xmlCellPr id="624" uniqueName="_Report_Observations_BIL.AKT.FBA_I.CHF.Z44">
      <xmlPr mapId="1" xpath="/Report/Observations/BIL.AKT.FBA/I.CHF.Z44" xmlDataType="double"/>
    </xmlCellPr>
  </singleXmlCell>
  <singleXmlCell id="625" r="K88" connectionId="0">
    <xmlCellPr id="625" uniqueName="_Report_Observations_BIL.AKT.FBA_I.CHF.Z51">
      <xmlPr mapId="1" xpath="/Report/Observations/BIL.AKT.FBA/I.CHF.Z51" xmlDataType="double"/>
    </xmlCellPr>
  </singleXmlCell>
  <singleXmlCell id="626" r="K89" connectionId="0">
    <xmlCellPr id="626" uniqueName="_Report_Observations_BIL.AKT.FBA_I.CHF.Z52">
      <xmlPr mapId="1" xpath="/Report/Observations/BIL.AKT.FBA/I.CHF.Z52" xmlDataType="double"/>
    </xmlCellPr>
  </singleXmlCell>
  <singleXmlCell id="627" r="K86" connectionId="0">
    <xmlCellPr id="627" uniqueName="_Report_Observations_BIL.AKT.FBA_I.CHF.Z49">
      <xmlPr mapId="1" xpath="/Report/Observations/BIL.AKT.FBA/I.CHF.Z49" xmlDataType="double"/>
    </xmlCellPr>
  </singleXmlCell>
  <singleXmlCell id="628" r="K87" connectionId="0">
    <xmlCellPr id="628" uniqueName="_Report_Observations_BIL.AKT.FBA_I.CHF.Z50">
      <xmlPr mapId="1" xpath="/Report/Observations/BIL.AKT.FBA/I.CHF.Z50" xmlDataType="double"/>
    </xmlCellPr>
  </singleXmlCell>
  <singleXmlCell id="629" r="K84" connectionId="0">
    <xmlCellPr id="629" uniqueName="_Report_Observations_BIL.AKT.FBA_I.CHF.Z47">
      <xmlPr mapId="1" xpath="/Report/Observations/BIL.AKT.FBA/I.CHF.Z47" xmlDataType="double"/>
    </xmlCellPr>
  </singleXmlCell>
  <singleXmlCell id="630" r="K85" connectionId="0">
    <xmlCellPr id="630" uniqueName="_Report_Observations_BIL.AKT.FBA_I.CHF.Z48">
      <xmlPr mapId="1" xpath="/Report/Observations/BIL.AKT.FBA/I.CHF.Z48" xmlDataType="double"/>
    </xmlCellPr>
  </singleXmlCell>
  <singleXmlCell id="631" r="K82" connectionId="0">
    <xmlCellPr id="631" uniqueName="_Report_Observations_BIL.AKT.FBA_I.CHF.Z45">
      <xmlPr mapId="1" xpath="/Report/Observations/BIL.AKT.FBA/I.CHF.Z45" xmlDataType="double"/>
    </xmlCellPr>
  </singleXmlCell>
  <singleXmlCell id="632" r="K83" connectionId="0">
    <xmlCellPr id="632" uniqueName="_Report_Observations_BIL.AKT.FBA_I.CHF.Z46">
      <xmlPr mapId="1" xpath="/Report/Observations/BIL.AKT.FBA/I.CHF.Z46" xmlDataType="double"/>
    </xmlCellPr>
  </singleXmlCell>
  <singleXmlCell id="633" r="K68" connectionId="0">
    <xmlCellPr id="633" uniqueName="_Report_Observations_BIL.AKT.FBA_I.CHF.Z31">
      <xmlPr mapId="1" xpath="/Report/Observations/BIL.AKT.FBA/I.CHF.Z31" xmlDataType="double"/>
    </xmlCellPr>
  </singleXmlCell>
  <singleXmlCell id="634" r="K69" connectionId="0">
    <xmlCellPr id="634" uniqueName="_Report_Observations_BIL.AKT.FBA_I.CHF.Z32">
      <xmlPr mapId="1" xpath="/Report/Observations/BIL.AKT.FBA/I.CHF.Z32" xmlDataType="double"/>
    </xmlCellPr>
  </singleXmlCell>
  <singleXmlCell id="635" r="K70" connectionId="0">
    <xmlCellPr id="635" uniqueName="_Report_Observations_BIL.AKT.FBA_I.CHF.Z33">
      <xmlPr mapId="1" xpath="/Report/Observations/BIL.AKT.FBA/I.CHF.Z33" xmlDataType="double"/>
    </xmlCellPr>
  </singleXmlCell>
  <singleXmlCell id="636" r="K77" connectionId="0">
    <xmlCellPr id="636" uniqueName="_Report_Observations_BIL.AKT.FBA_I.CHF.Z40">
      <xmlPr mapId="1" xpath="/Report/Observations/BIL.AKT.FBA/I.CHF.Z40" xmlDataType="double"/>
    </xmlCellPr>
  </singleXmlCell>
  <singleXmlCell id="637" r="K78" connectionId="0">
    <xmlCellPr id="637" uniqueName="_Report_Observations_BIL.AKT.FBA_I.CHF.Z41">
      <xmlPr mapId="1" xpath="/Report/Observations/BIL.AKT.FBA/I.CHF.Z41" xmlDataType="double"/>
    </xmlCellPr>
  </singleXmlCell>
  <singleXmlCell id="638" r="K75" connectionId="0">
    <xmlCellPr id="638" uniqueName="_Report_Observations_BIL.AKT.FBA_I.CHF.Z38">
      <xmlPr mapId="1" xpath="/Report/Observations/BIL.AKT.FBA/I.CHF.Z38" xmlDataType="double"/>
    </xmlCellPr>
  </singleXmlCell>
  <singleXmlCell id="639" r="K76" connectionId="0">
    <xmlCellPr id="639" uniqueName="_Report_Observations_BIL.AKT.FBA_I.CHF.Z39">
      <xmlPr mapId="1" xpath="/Report/Observations/BIL.AKT.FBA/I.CHF.Z39" xmlDataType="double"/>
    </xmlCellPr>
  </singleXmlCell>
  <singleXmlCell id="640" r="K73" connectionId="0">
    <xmlCellPr id="640" uniqueName="_Report_Observations_BIL.AKT.FBA_I.CHF.Z36">
      <xmlPr mapId="1" xpath="/Report/Observations/BIL.AKT.FBA/I.CHF.Z36" xmlDataType="double"/>
    </xmlCellPr>
  </singleXmlCell>
  <singleXmlCell id="641" r="K74" connectionId="0">
    <xmlCellPr id="641" uniqueName="_Report_Observations_BIL.AKT.FBA_I.CHF.Z37">
      <xmlPr mapId="1" xpath="/Report/Observations/BIL.AKT.FBA/I.CHF.Z37" xmlDataType="double"/>
    </xmlCellPr>
  </singleXmlCell>
  <singleXmlCell id="642" r="K71" connectionId="0">
    <xmlCellPr id="642" uniqueName="_Report_Observations_BIL.AKT.FBA_I.CHF.Z34">
      <xmlPr mapId="1" xpath="/Report/Observations/BIL.AKT.FBA/I.CHF.Z34" xmlDataType="double"/>
    </xmlCellPr>
  </singleXmlCell>
  <singleXmlCell id="643" r="K72" connectionId="0">
    <xmlCellPr id="643" uniqueName="_Report_Observations_BIL.AKT.FBA_I.CHF.Z35">
      <xmlPr mapId="1" xpath="/Report/Observations/BIL.AKT.FBA/I.CHF.Z35" xmlDataType="double"/>
    </xmlCellPr>
  </singleXmlCell>
  <singleXmlCell id="644" r="K59" connectionId="0">
    <xmlCellPr id="644" uniqueName="_Report_Observations_BIL.AKT.FBA_I.CHF.Z22">
      <xmlPr mapId="1" xpath="/Report/Observations/BIL.AKT.FBA/I.CHF.Z22" xmlDataType="double"/>
    </xmlCellPr>
  </singleXmlCell>
  <singleXmlCell id="645" r="K57" connectionId="0">
    <xmlCellPr id="645" uniqueName="_Report_Observations_BIL.AKT.FBA_I.CHF.Z20">
      <xmlPr mapId="1" xpath="/Report/Observations/BIL.AKT.FBA/I.CHF.Z20" xmlDataType="double"/>
    </xmlCellPr>
  </singleXmlCell>
  <singleXmlCell id="646" r="K58" connectionId="0">
    <xmlCellPr id="646" uniqueName="_Report_Observations_BIL.AKT.FBA_I.CHF.Z21">
      <xmlPr mapId="1" xpath="/Report/Observations/BIL.AKT.FBA/I.CHF.Z21" xmlDataType="double"/>
    </xmlCellPr>
  </singleXmlCell>
  <singleXmlCell id="647" r="K66" connectionId="0">
    <xmlCellPr id="647" uniqueName="_Report_Observations_BIL.AKT.FBA_I.CHF.Z29">
      <xmlPr mapId="1" xpath="/Report/Observations/BIL.AKT.FBA/I.CHF.Z29" xmlDataType="double"/>
    </xmlCellPr>
  </singleXmlCell>
  <singleXmlCell id="648" r="K67" connectionId="0">
    <xmlCellPr id="648" uniqueName="_Report_Observations_BIL.AKT.FBA_I.CHF.Z30">
      <xmlPr mapId="1" xpath="/Report/Observations/BIL.AKT.FBA/I.CHF.Z30" xmlDataType="double"/>
    </xmlCellPr>
  </singleXmlCell>
  <singleXmlCell id="649" r="K64" connectionId="0">
    <xmlCellPr id="649" uniqueName="_Report_Observations_BIL.AKT.FBA_I.CHF.Z27">
      <xmlPr mapId="1" xpath="/Report/Observations/BIL.AKT.FBA/I.CHF.Z27" xmlDataType="double"/>
    </xmlCellPr>
  </singleXmlCell>
  <singleXmlCell id="650" r="K65" connectionId="0">
    <xmlCellPr id="650" uniqueName="_Report_Observations_BIL.AKT.FBA_I.CHF.Z28">
      <xmlPr mapId="1" xpath="/Report/Observations/BIL.AKT.FBA/I.CHF.Z28" xmlDataType="double"/>
    </xmlCellPr>
  </singleXmlCell>
  <singleXmlCell id="651" r="K62" connectionId="0">
    <xmlCellPr id="651" uniqueName="_Report_Observations_BIL.AKT.FBA_I.CHF.Z25">
      <xmlPr mapId="1" xpath="/Report/Observations/BIL.AKT.FBA/I.CHF.Z25" xmlDataType="double"/>
    </xmlCellPr>
  </singleXmlCell>
  <singleXmlCell id="652" r="K63" connectionId="0">
    <xmlCellPr id="652" uniqueName="_Report_Observations_BIL.AKT.FBA_I.CHF.Z26">
      <xmlPr mapId="1" xpath="/Report/Observations/BIL.AKT.FBA/I.CHF.Z26" xmlDataType="double"/>
    </xmlCellPr>
  </singleXmlCell>
  <singleXmlCell id="653" r="K60" connectionId="0">
    <xmlCellPr id="653" uniqueName="_Report_Observations_BIL.AKT.FBA_I.CHF.Z23">
      <xmlPr mapId="1" xpath="/Report/Observations/BIL.AKT.FBA/I.CHF.Z23" xmlDataType="double"/>
    </xmlCellPr>
  </singleXmlCell>
  <singleXmlCell id="654" r="K61" connectionId="0">
    <xmlCellPr id="654" uniqueName="_Report_Observations_BIL.AKT.FBA_I.CHF.Z24">
      <xmlPr mapId="1" xpath="/Report/Observations/BIL.AKT.FBA/I.CHF.Z24" xmlDataType="double"/>
    </xmlCellPr>
  </singleXmlCell>
  <singleXmlCell id="655" r="K48" connectionId="0">
    <xmlCellPr id="655" uniqueName="_Report_Observations_BIL.AKT.FBA_I.CHF.Z11">
      <xmlPr mapId="1" xpath="/Report/Observations/BIL.AKT.FBA/I.CHF.Z11" xmlDataType="double"/>
    </xmlCellPr>
  </singleXmlCell>
  <singleXmlCell id="656" r="K49" connectionId="0">
    <xmlCellPr id="656" uniqueName="_Report_Observations_BIL.AKT.FBA_I.CHF.Z12">
      <xmlPr mapId="1" xpath="/Report/Observations/BIL.AKT.FBA/I.CHF.Z12" xmlDataType="double"/>
    </xmlCellPr>
  </singleXmlCell>
  <singleXmlCell id="657" r="K46" connectionId="0">
    <xmlCellPr id="657" uniqueName="_Report_Observations_BIL.AKT.FBA_I.CHF.Z09">
      <xmlPr mapId="1" xpath="/Report/Observations/BIL.AKT.FBA/I.CHF.Z09" xmlDataType="double"/>
    </xmlCellPr>
  </singleXmlCell>
  <singleXmlCell id="658" r="K47" connectionId="0">
    <xmlCellPr id="658" uniqueName="_Report_Observations_BIL.AKT.FBA_I.CHF.Z10">
      <xmlPr mapId="1" xpath="/Report/Observations/BIL.AKT.FBA/I.CHF.Z10" xmlDataType="double"/>
    </xmlCellPr>
  </singleXmlCell>
  <singleXmlCell id="659" r="K55" connectionId="0">
    <xmlCellPr id="659" uniqueName="_Report_Observations_BIL.AKT.FBA_I.CHF.Z18">
      <xmlPr mapId="1" xpath="/Report/Observations/BIL.AKT.FBA/I.CHF.Z18" xmlDataType="double"/>
    </xmlCellPr>
  </singleXmlCell>
  <singleXmlCell id="660" r="K56" connectionId="0">
    <xmlCellPr id="660" uniqueName="_Report_Observations_BIL.AKT.FBA_I.CHF.Z19">
      <xmlPr mapId="1" xpath="/Report/Observations/BIL.AKT.FBA/I.CHF.Z19" xmlDataType="double"/>
    </xmlCellPr>
  </singleXmlCell>
  <singleXmlCell id="661" r="K53" connectionId="0">
    <xmlCellPr id="661" uniqueName="_Report_Observations_BIL.AKT.FBA_I.CHF.Z16">
      <xmlPr mapId="1" xpath="/Report/Observations/BIL.AKT.FBA/I.CHF.Z16" xmlDataType="double"/>
    </xmlCellPr>
  </singleXmlCell>
  <singleXmlCell id="662" r="K54" connectionId="0">
    <xmlCellPr id="662" uniqueName="_Report_Observations_BIL.AKT.FBA_I.CHF.Z17">
      <xmlPr mapId="1" xpath="/Report/Observations/BIL.AKT.FBA/I.CHF.Z17" xmlDataType="double"/>
    </xmlCellPr>
  </singleXmlCell>
  <singleXmlCell id="663" r="K51" connectionId="0">
    <xmlCellPr id="663" uniqueName="_Report_Observations_BIL.AKT.FBA_I.CHF.Z14">
      <xmlPr mapId="1" xpath="/Report/Observations/BIL.AKT.FBA/I.CHF.Z14" xmlDataType="double"/>
    </xmlCellPr>
  </singleXmlCell>
  <singleXmlCell id="664" r="K52" connectionId="0">
    <xmlCellPr id="664" uniqueName="_Report_Observations_BIL.AKT.FBA_I.CHF.Z15">
      <xmlPr mapId="1" xpath="/Report/Observations/BIL.AKT.FBA/I.CHF.Z15" xmlDataType="double"/>
    </xmlCellPr>
  </singleXmlCell>
  <singleXmlCell id="665" r="K50" connectionId="0">
    <xmlCellPr id="665" uniqueName="_Report_Observations_BIL.AKT.FBA_I.CHF.Z13">
      <xmlPr mapId="1" xpath="/Report/Observations/BIL.AKT.FBA/I.CHF.Z13" xmlDataType="double"/>
    </xmlCellPr>
  </singleXmlCell>
  <singleXmlCell id="666" r="T54" connectionId="0">
    <xmlCellPr id="666" uniqueName="_Report_Observations_BIL.PAS.VBA_I.CHF.Z17">
      <xmlPr mapId="1" xpath="/Report/Observations/BIL.PAS.VBA/I.CHF.Z17" xmlDataType="double"/>
    </xmlCellPr>
  </singleXmlCell>
  <singleXmlCell id="667" r="T55" connectionId="0">
    <xmlCellPr id="667" uniqueName="_Report_Observations_BIL.PAS.VBA_I.CHF.Z18">
      <xmlPr mapId="1" xpath="/Report/Observations/BIL.PAS.VBA/I.CHF.Z18" xmlDataType="double"/>
    </xmlCellPr>
  </singleXmlCell>
  <singleXmlCell id="668" r="T52" connectionId="0">
    <xmlCellPr id="668" uniqueName="_Report_Observations_BIL.PAS.VBA_I.CHF.Z15">
      <xmlPr mapId="1" xpath="/Report/Observations/BIL.PAS.VBA/I.CHF.Z15" xmlDataType="double"/>
    </xmlCellPr>
  </singleXmlCell>
  <singleXmlCell id="669" r="T53" connectionId="0">
    <xmlCellPr id="669" uniqueName="_Report_Observations_BIL.PAS.VBA_I.CHF.Z16">
      <xmlPr mapId="1" xpath="/Report/Observations/BIL.PAS.VBA/I.CHF.Z16" xmlDataType="double"/>
    </xmlCellPr>
  </singleXmlCell>
  <singleXmlCell id="670" r="T50" connectionId="0">
    <xmlCellPr id="670" uniqueName="_Report_Observations_BIL.PAS.VBA_I.CHF.Z13">
      <xmlPr mapId="1" xpath="/Report/Observations/BIL.PAS.VBA/I.CHF.Z13" xmlDataType="double"/>
    </xmlCellPr>
  </singleXmlCell>
  <singleXmlCell id="671" r="T51" connectionId="0">
    <xmlCellPr id="671" uniqueName="_Report_Observations_BIL.PAS.VBA_I.CHF.Z14">
      <xmlPr mapId="1" xpath="/Report/Observations/BIL.PAS.VBA/I.CHF.Z14" xmlDataType="double"/>
    </xmlCellPr>
  </singleXmlCell>
  <singleXmlCell id="672" r="T58" connectionId="0">
    <xmlCellPr id="672" uniqueName="_Report_Observations_BIL.PAS.VBA_I.CHF.Z21">
      <xmlPr mapId="1" xpath="/Report/Observations/BIL.PAS.VBA/I.CHF.Z21" xmlDataType="double"/>
    </xmlCellPr>
  </singleXmlCell>
  <singleXmlCell id="673" r="T59" connectionId="0">
    <xmlCellPr id="673" uniqueName="_Report_Observations_BIL.PAS.VBA_I.CHF.Z22">
      <xmlPr mapId="1" xpath="/Report/Observations/BIL.PAS.VBA/I.CHF.Z22" xmlDataType="double"/>
    </xmlCellPr>
  </singleXmlCell>
  <singleXmlCell id="674" r="T56" connectionId="0">
    <xmlCellPr id="674" uniqueName="_Report_Observations_BIL.PAS.VBA_I.CHF.Z19">
      <xmlPr mapId="1" xpath="/Report/Observations/BIL.PAS.VBA/I.CHF.Z19" xmlDataType="double"/>
    </xmlCellPr>
  </singleXmlCell>
  <singleXmlCell id="675" r="T57" connectionId="0">
    <xmlCellPr id="675" uniqueName="_Report_Observations_BIL.PAS.VBA_I.CHF.Z20">
      <xmlPr mapId="1" xpath="/Report/Observations/BIL.PAS.VBA/I.CHF.Z20" xmlDataType="double"/>
    </xmlCellPr>
  </singleXmlCell>
  <singleXmlCell id="676" r="R103" connectionId="0">
    <xmlCellPr id="676" uniqueName="_Report_Observations_BIL.AKT.HYP_I.CHF.Z66.KUE">
      <xmlPr mapId="1" xpath="/Report/Observations/BIL.AKT.HYP/I.CHF.Z66.KUE" xmlDataType="double"/>
    </xmlCellPr>
  </singleXmlCell>
  <singleXmlCell id="677" r="T43" connectionId="0">
    <xmlCellPr id="677" uniqueName="_Report_Observations_BIL.PAS.VBA_I.CHF.Z06">
      <xmlPr mapId="1" xpath="/Report/Observations/BIL.PAS.VBA/I.CHF.Z06" xmlDataType="double"/>
    </xmlCellPr>
  </singleXmlCell>
  <singleXmlCell id="678" r="R102" connectionId="0">
    <xmlCellPr id="678" uniqueName="_Report_Observations_BIL.AKT.HYP_I.CHF.Z65.KUE">
      <xmlPr mapId="1" xpath="/Report/Observations/BIL.AKT.HYP/I.CHF.Z65.KUE" xmlDataType="double"/>
    </xmlCellPr>
  </singleXmlCell>
  <singleXmlCell id="679" r="T44" connectionId="0">
    <xmlCellPr id="679" uniqueName="_Report_Observations_BIL.PAS.VBA_I.CHF.Z07">
      <xmlPr mapId="1" xpath="/Report/Observations/BIL.PAS.VBA/I.CHF.Z07" xmlDataType="double"/>
    </xmlCellPr>
  </singleXmlCell>
  <singleXmlCell id="680" r="R101" connectionId="0">
    <xmlCellPr id="680" uniqueName="_Report_Observations_BIL.AKT.HYP_I.CHF.Z64.KUE">
      <xmlPr mapId="1" xpath="/Report/Observations/BIL.AKT.HYP/I.CHF.Z64.KUE" xmlDataType="double"/>
    </xmlCellPr>
  </singleXmlCell>
  <singleXmlCell id="681" r="T41" connectionId="0">
    <xmlCellPr id="681" uniqueName="_Report_Observations_BIL.PAS.VBA_I.CHF.Z04">
      <xmlPr mapId="1" xpath="/Report/Observations/BIL.PAS.VBA/I.CHF.Z04" xmlDataType="double"/>
    </xmlCellPr>
  </singleXmlCell>
  <singleXmlCell id="682" r="R100" connectionId="0">
    <xmlCellPr id="682" uniqueName="_Report_Observations_BIL.AKT.HYP_I.CHF.Z63.KUE">
      <xmlPr mapId="1" xpath="/Report/Observations/BIL.AKT.HYP/I.CHF.Z63.KUE" xmlDataType="double"/>
    </xmlCellPr>
  </singleXmlCell>
  <singleXmlCell id="683" r="T42" connectionId="0">
    <xmlCellPr id="683" uniqueName="_Report_Observations_BIL.PAS.VBA_I.CHF.Z05">
      <xmlPr mapId="1" xpath="/Report/Observations/BIL.PAS.VBA/I.CHF.Z05" xmlDataType="double"/>
    </xmlCellPr>
  </singleXmlCell>
  <singleXmlCell id="684" r="T40" connectionId="0">
    <xmlCellPr id="684" uniqueName="_Report_Observations_BIL.PAS.VBA_I.CHF.Z03">
      <xmlPr mapId="1" xpath="/Report/Observations/BIL.PAS.VBA/I.CHF.Z03" xmlDataType="double"/>
    </xmlCellPr>
  </singleXmlCell>
  <singleXmlCell id="685" r="T49" connectionId="0">
    <xmlCellPr id="685" uniqueName="_Report_Observations_BIL.PAS.VBA_I.CHF.Z12">
      <xmlPr mapId="1" xpath="/Report/Observations/BIL.PAS.VBA/I.CHF.Z12" xmlDataType="double"/>
    </xmlCellPr>
  </singleXmlCell>
  <singleXmlCell id="686" r="T47" connectionId="0">
    <xmlCellPr id="686" uniqueName="_Report_Observations_BIL.PAS.VBA_I.CHF.Z10">
      <xmlPr mapId="1" xpath="/Report/Observations/BIL.PAS.VBA/I.CHF.Z10" xmlDataType="double"/>
    </xmlCellPr>
  </singleXmlCell>
  <singleXmlCell id="687" r="T48" connectionId="0">
    <xmlCellPr id="687" uniqueName="_Report_Observations_BIL.PAS.VBA_I.CHF.Z11">
      <xmlPr mapId="1" xpath="/Report/Observations/BIL.PAS.VBA/I.CHF.Z11" xmlDataType="double"/>
    </xmlCellPr>
  </singleXmlCell>
  <singleXmlCell id="688" r="T45" connectionId="0">
    <xmlCellPr id="688" uniqueName="_Report_Observations_BIL.PAS.VBA_I.CHF.Z08">
      <xmlPr mapId="1" xpath="/Report/Observations/BIL.PAS.VBA/I.CHF.Z08" xmlDataType="double"/>
    </xmlCellPr>
  </singleXmlCell>
  <singleXmlCell id="689" r="T46" connectionId="0">
    <xmlCellPr id="689" uniqueName="_Report_Observations_BIL.PAS.VBA_I.CHF.Z09">
      <xmlPr mapId="1" xpath="/Report/Observations/BIL.PAS.VBA/I.CHF.Z09" xmlDataType="double"/>
    </xmlCellPr>
  </singleXmlCell>
  <singleXmlCell id="690" r="R104" connectionId="0">
    <xmlCellPr id="690" uniqueName="_Report_Observations_BIL.AKT.HYP_I.CHF.T.KUE">
      <xmlPr mapId="1" xpath="/Report/Observations/BIL.AKT.HYP/I.CHF.T.KUE" xmlDataType="double"/>
    </xmlCellPr>
  </singleXmlCell>
  <singleXmlCell id="691" r="T32" connectionId="0">
    <xmlCellPr id="691" uniqueName="_Report_Observations_BIL.PAS.VBA_I.CHF.M11">
      <xmlPr mapId="1" xpath="/Report/Observations/BIL.PAS.VBA/I.CHF.M11" xmlDataType="double"/>
    </xmlCellPr>
  </singleXmlCell>
  <singleXmlCell id="692" r="T33" connectionId="0">
    <xmlCellPr id="692" uniqueName="_Report_Observations_BIL.PAS.VBA_I.CHF.M12">
      <xmlPr mapId="1" xpath="/Report/Observations/BIL.PAS.VBA/I.CHF.M12" xmlDataType="double"/>
    </xmlCellPr>
  </singleXmlCell>
  <singleXmlCell id="693" r="T30" connectionId="0">
    <xmlCellPr id="693" uniqueName="_Report_Observations_BIL.PAS.VBA_I.CHF.M09">
      <xmlPr mapId="1" xpath="/Report/Observations/BIL.PAS.VBA/I.CHF.M09" xmlDataType="double"/>
    </xmlCellPr>
  </singleXmlCell>
  <singleXmlCell id="694" r="T31" connectionId="0">
    <xmlCellPr id="694" uniqueName="_Report_Observations_BIL.PAS.VBA_I.CHF.M10">
      <xmlPr mapId="1" xpath="/Report/Observations/BIL.PAS.VBA/I.CHF.M10" xmlDataType="double"/>
    </xmlCellPr>
  </singleXmlCell>
  <singleXmlCell id="696" r="T38" connectionId="0">
    <xmlCellPr id="696" uniqueName="_Report_Observations_BIL.PAS.VBA_I.CHF.M17">
      <xmlPr mapId="1" xpath="/Report/Observations/BIL.PAS.VBA/I.CHF.M17" xmlDataType="double"/>
    </xmlCellPr>
  </singleXmlCell>
  <singleXmlCell id="697" r="T39" connectionId="0">
    <xmlCellPr id="697" uniqueName="_Report_Observations_BIL.PAS.VBA_I.CHF.Z02">
      <xmlPr mapId="1" xpath="/Report/Observations/BIL.PAS.VBA/I.CHF.Z02" xmlDataType="double"/>
    </xmlCellPr>
  </singleXmlCell>
  <singleXmlCell id="698" r="T36" connectionId="0">
    <xmlCellPr id="698" uniqueName="_Report_Observations_BIL.PAS.VBA_I.CHF.M15">
      <xmlPr mapId="1" xpath="/Report/Observations/BIL.PAS.VBA/I.CHF.M15" xmlDataType="double"/>
    </xmlCellPr>
  </singleXmlCell>
  <singleXmlCell id="699" r="T37" connectionId="0">
    <xmlCellPr id="699" uniqueName="_Report_Observations_BIL.PAS.VBA_I.CHF.M16">
      <xmlPr mapId="1" xpath="/Report/Observations/BIL.PAS.VBA/I.CHF.M16" xmlDataType="double"/>
    </xmlCellPr>
  </singleXmlCell>
  <singleXmlCell id="700" r="T34" connectionId="0">
    <xmlCellPr id="700" uniqueName="_Report_Observations_BIL.PAS.VBA_I.CHF.M13">
      <xmlPr mapId="1" xpath="/Report/Observations/BIL.PAS.VBA/I.CHF.M13" xmlDataType="double"/>
    </xmlCellPr>
  </singleXmlCell>
  <singleXmlCell id="701" r="T35" connectionId="0">
    <xmlCellPr id="701" uniqueName="_Report_Observations_BIL.PAS.VBA_I.CHF.M14">
      <xmlPr mapId="1" xpath="/Report/Observations/BIL.PAS.VBA/I.CHF.M14" xmlDataType="double"/>
    </xmlCellPr>
  </singleXmlCell>
  <singleXmlCell id="702" r="T22" connectionId="0">
    <xmlCellPr id="702" uniqueName="_Report_Observations_BIL.PAS.VBA_I.CHF.M01">
      <xmlPr mapId="1" xpath="/Report/Observations/BIL.PAS.VBA/I.CHF.M01" xmlDataType="double"/>
    </xmlCellPr>
  </singleXmlCell>
  <singleXmlCell id="703" r="T29" connectionId="0">
    <xmlCellPr id="703" uniqueName="_Report_Observations_BIL.PAS.VBA_I.CHF.M08">
      <xmlPr mapId="1" xpath="/Report/Observations/BIL.PAS.VBA/I.CHF.M08" xmlDataType="double"/>
    </xmlCellPr>
  </singleXmlCell>
  <singleXmlCell id="704" r="T27" connectionId="0">
    <xmlCellPr id="704" uniqueName="_Report_Observations_BIL.PAS.VBA_I.CHF.M06">
      <xmlPr mapId="1" xpath="/Report/Observations/BIL.PAS.VBA/I.CHF.M06" xmlDataType="double"/>
    </xmlCellPr>
  </singleXmlCell>
  <singleXmlCell id="705" r="T28" connectionId="0">
    <xmlCellPr id="705" uniqueName="_Report_Observations_BIL.PAS.VBA_I.CHF.M07">
      <xmlPr mapId="1" xpath="/Report/Observations/BIL.PAS.VBA/I.CHF.M07" xmlDataType="double"/>
    </xmlCellPr>
  </singleXmlCell>
  <singleXmlCell id="706" r="T25" connectionId="0">
    <xmlCellPr id="706" uniqueName="_Report_Observations_BIL.PAS.VBA_I.CHF.M04">
      <xmlPr mapId="1" xpath="/Report/Observations/BIL.PAS.VBA/I.CHF.M04" xmlDataType="double"/>
    </xmlCellPr>
  </singleXmlCell>
  <singleXmlCell id="707" r="T26" connectionId="0">
    <xmlCellPr id="707" uniqueName="_Report_Observations_BIL.PAS.VBA_I.CHF.M05">
      <xmlPr mapId="1" xpath="/Report/Observations/BIL.PAS.VBA/I.CHF.M05" xmlDataType="double"/>
    </xmlCellPr>
  </singleXmlCell>
  <singleXmlCell id="708" r="T23" connectionId="0">
    <xmlCellPr id="708" uniqueName="_Report_Observations_BIL.PAS.VBA_I.CHF.M02">
      <xmlPr mapId="1" xpath="/Report/Observations/BIL.PAS.VBA/I.CHF.M02" xmlDataType="double"/>
    </xmlCellPr>
  </singleXmlCell>
  <singleXmlCell id="709" r="T24" connectionId="0">
    <xmlCellPr id="709" uniqueName="_Report_Observations_BIL.PAS.VBA_I.CHF.M03">
      <xmlPr mapId="1" xpath="/Report/Observations/BIL.PAS.VBA/I.CHF.M03" xmlDataType="double"/>
    </xmlCellPr>
  </singleXmlCell>
  <singleXmlCell id="713" r="X94" connectionId="0">
    <xmlCellPr id="713" uniqueName="_Report_Observations_BIL.PAS.VKE.KOV_I.CHF.Z57.KUE">
      <xmlPr mapId="1" xpath="/Report/Observations/BIL.PAS.VKE.KOV/I.CHF.Z57.KUE" xmlDataType="double"/>
    </xmlCellPr>
  </singleXmlCell>
  <singleXmlCell id="714" r="X95" connectionId="0">
    <xmlCellPr id="714" uniqueName="_Report_Observations_BIL.PAS.VKE.KOV_I.CHF.Z58.KUE">
      <xmlPr mapId="1" xpath="/Report/Observations/BIL.PAS.VKE.KOV/I.CHF.Z58.KUE" xmlDataType="double"/>
    </xmlCellPr>
  </singleXmlCell>
  <singleXmlCell id="715" r="X92" connectionId="0">
    <xmlCellPr id="715" uniqueName="_Report_Observations_BIL.PAS.VKE.KOV_I.CHF.Z55.KUE">
      <xmlPr mapId="1" xpath="/Report/Observations/BIL.PAS.VKE.KOV/I.CHF.Z55.KUE" xmlDataType="double"/>
    </xmlCellPr>
  </singleXmlCell>
  <singleXmlCell id="716" r="X93" connectionId="0">
    <xmlCellPr id="716" uniqueName="_Report_Observations_BIL.PAS.VKE.KOV_I.CHF.Z56.KUE">
      <xmlPr mapId="1" xpath="/Report/Observations/BIL.PAS.VKE.KOV/I.CHF.Z56.KUE" xmlDataType="double"/>
    </xmlCellPr>
  </singleXmlCell>
  <singleXmlCell id="717" r="X90" connectionId="0">
    <xmlCellPr id="717" uniqueName="_Report_Observations_BIL.PAS.VKE.KOV_I.CHF.Z53.KUE">
      <xmlPr mapId="1" xpath="/Report/Observations/BIL.PAS.VKE.KOV/I.CHF.Z53.KUE" xmlDataType="double"/>
    </xmlCellPr>
  </singleXmlCell>
  <singleXmlCell id="718" r="X91" connectionId="0">
    <xmlCellPr id="718" uniqueName="_Report_Observations_BIL.PAS.VKE.KOV_I.CHF.Z54.KUE">
      <xmlPr mapId="1" xpath="/Report/Observations/BIL.PAS.VKE.KOV/I.CHF.Z54.KUE" xmlDataType="double"/>
    </xmlCellPr>
  </singleXmlCell>
  <singleXmlCell id="719" r="X98" connectionId="0">
    <xmlCellPr id="719" uniqueName="_Report_Observations_BIL.PAS.VKE.KOV_I.CHF.Z61.KUE">
      <xmlPr mapId="1" xpath="/Report/Observations/BIL.PAS.VKE.KOV/I.CHF.Z61.KUE" xmlDataType="double"/>
    </xmlCellPr>
  </singleXmlCell>
  <singleXmlCell id="720" r="X99" connectionId="0">
    <xmlCellPr id="720" uniqueName="_Report_Observations_BIL.PAS.VKE.KOV_I.CHF.Z62.KUE">
      <xmlPr mapId="1" xpath="/Report/Observations/BIL.PAS.VKE.KOV/I.CHF.Z62.KUE" xmlDataType="double"/>
    </xmlCellPr>
  </singleXmlCell>
  <singleXmlCell id="721" r="X96" connectionId="0">
    <xmlCellPr id="721" uniqueName="_Report_Observations_BIL.PAS.VKE.KOV_I.CHF.Z59.KUE">
      <xmlPr mapId="1" xpath="/Report/Observations/BIL.PAS.VKE.KOV/I.CHF.Z59.KUE" xmlDataType="double"/>
    </xmlCellPr>
  </singleXmlCell>
  <singleXmlCell id="722" r="X97" connectionId="0">
    <xmlCellPr id="722" uniqueName="_Report_Observations_BIL.PAS.VKE.KOV_I.CHF.Z60.KUE">
      <xmlPr mapId="1" xpath="/Report/Observations/BIL.PAS.VKE.KOV/I.CHF.Z60.KUE" xmlDataType="double"/>
    </xmlCellPr>
  </singleXmlCell>
  <singleXmlCell id="723" r="X83" connectionId="0">
    <xmlCellPr id="723" uniqueName="_Report_Observations_BIL.PAS.VKE.KOV_I.CHF.Z46.KUE">
      <xmlPr mapId="1" xpath="/Report/Observations/BIL.PAS.VKE.KOV/I.CHF.Z46.KUE" xmlDataType="double"/>
    </xmlCellPr>
  </singleXmlCell>
  <singleXmlCell id="724" r="X84" connectionId="0">
    <xmlCellPr id="724" uniqueName="_Report_Observations_BIL.PAS.VKE.KOV_I.CHF.Z47.KUE">
      <xmlPr mapId="1" xpath="/Report/Observations/BIL.PAS.VKE.KOV/I.CHF.Z47.KUE" xmlDataType="double"/>
    </xmlCellPr>
  </singleXmlCell>
  <singleXmlCell id="725" r="X81" connectionId="0">
    <xmlCellPr id="725" uniqueName="_Report_Observations_BIL.PAS.VKE.KOV_I.CHF.Z44.KUE">
      <xmlPr mapId="1" xpath="/Report/Observations/BIL.PAS.VKE.KOV/I.CHF.Z44.KUE" xmlDataType="double"/>
    </xmlCellPr>
  </singleXmlCell>
  <singleXmlCell id="726" r="X82" connectionId="0">
    <xmlCellPr id="726" uniqueName="_Report_Observations_BIL.PAS.VKE.KOV_I.CHF.Z45.KUE">
      <xmlPr mapId="1" xpath="/Report/Observations/BIL.PAS.VKE.KOV/I.CHF.Z45.KUE" xmlDataType="double"/>
    </xmlCellPr>
  </singleXmlCell>
  <singleXmlCell id="727" r="X80" connectionId="0">
    <xmlCellPr id="727" uniqueName="_Report_Observations_BIL.PAS.VKE.KOV_I.CHF.Z43.KUE">
      <xmlPr mapId="1" xpath="/Report/Observations/BIL.PAS.VKE.KOV/I.CHF.Z43.KUE" xmlDataType="double"/>
    </xmlCellPr>
  </singleXmlCell>
  <singleXmlCell id="728" r="X89" connectionId="0">
    <xmlCellPr id="728" uniqueName="_Report_Observations_BIL.PAS.VKE.KOV_I.CHF.Z52.KUE">
      <xmlPr mapId="1" xpath="/Report/Observations/BIL.PAS.VKE.KOV/I.CHF.Z52.KUE" xmlDataType="double"/>
    </xmlCellPr>
  </singleXmlCell>
  <singleXmlCell id="729" r="X87" connectionId="0">
    <xmlCellPr id="729" uniqueName="_Report_Observations_BIL.PAS.VKE.KOV_I.CHF.Z50.KUE">
      <xmlPr mapId="1" xpath="/Report/Observations/BIL.PAS.VKE.KOV/I.CHF.Z50.KUE" xmlDataType="double"/>
    </xmlCellPr>
  </singleXmlCell>
  <singleXmlCell id="730" r="X88" connectionId="0">
    <xmlCellPr id="730" uniqueName="_Report_Observations_BIL.PAS.VKE.KOV_I.CHF.Z51.KUE">
      <xmlPr mapId="1" xpath="/Report/Observations/BIL.PAS.VKE.KOV/I.CHF.Z51.KUE" xmlDataType="double"/>
    </xmlCellPr>
  </singleXmlCell>
  <singleXmlCell id="731" r="X85" connectionId="0">
    <xmlCellPr id="731" uniqueName="_Report_Observations_BIL.PAS.VKE.KOV_I.CHF.Z48.KUE">
      <xmlPr mapId="1" xpath="/Report/Observations/BIL.PAS.VKE.KOV/I.CHF.Z48.KUE" xmlDataType="double"/>
    </xmlCellPr>
  </singleXmlCell>
  <singleXmlCell id="732" r="X86" connectionId="0">
    <xmlCellPr id="732" uniqueName="_Report_Observations_BIL.PAS.VKE.KOV_I.CHF.Z49.KUE">
      <xmlPr mapId="1" xpath="/Report/Observations/BIL.PAS.VKE.KOV/I.CHF.Z49.KUE" xmlDataType="double"/>
    </xmlCellPr>
  </singleXmlCell>
  <singleXmlCell id="733" r="X72" connectionId="0">
    <xmlCellPr id="733" uniqueName="_Report_Observations_BIL.PAS.VKE.KOV_I.CHF.Z35.KUE">
      <xmlPr mapId="1" xpath="/Report/Observations/BIL.PAS.VKE.KOV/I.CHF.Z35.KUE" xmlDataType="double"/>
    </xmlCellPr>
  </singleXmlCell>
  <singleXmlCell id="734" r="X73" connectionId="0">
    <xmlCellPr id="734" uniqueName="_Report_Observations_BIL.PAS.VKE.KOV_I.CHF.Z36.KUE">
      <xmlPr mapId="1" xpath="/Report/Observations/BIL.PAS.VKE.KOV/I.CHF.Z36.KUE" xmlDataType="double"/>
    </xmlCellPr>
  </singleXmlCell>
  <singleXmlCell id="735" r="X70" connectionId="0">
    <xmlCellPr id="735" uniqueName="_Report_Observations_BIL.PAS.VKE.KOV_I.CHF.Z33.KUE">
      <xmlPr mapId="1" xpath="/Report/Observations/BIL.PAS.VKE.KOV/I.CHF.Z33.KUE" xmlDataType="double"/>
    </xmlCellPr>
  </singleXmlCell>
  <singleXmlCell id="736" r="X71" connectionId="0">
    <xmlCellPr id="736" uniqueName="_Report_Observations_BIL.PAS.VKE.KOV_I.CHF.Z34.KUE">
      <xmlPr mapId="1" xpath="/Report/Observations/BIL.PAS.VKE.KOV/I.CHF.Z34.KUE" xmlDataType="double"/>
    </xmlCellPr>
  </singleXmlCell>
  <singleXmlCell id="737" r="X78" connectionId="0">
    <xmlCellPr id="737" uniqueName="_Report_Observations_BIL.PAS.VKE.KOV_I.CHF.Z41.KUE">
      <xmlPr mapId="1" xpath="/Report/Observations/BIL.PAS.VKE.KOV/I.CHF.Z41.KUE" xmlDataType="double"/>
    </xmlCellPr>
  </singleXmlCell>
  <singleXmlCell id="738" r="X79" connectionId="0">
    <xmlCellPr id="738" uniqueName="_Report_Observations_BIL.PAS.VKE.KOV_I.CHF.Z42.KUE">
      <xmlPr mapId="1" xpath="/Report/Observations/BIL.PAS.VKE.KOV/I.CHF.Z42.KUE" xmlDataType="double"/>
    </xmlCellPr>
  </singleXmlCell>
  <singleXmlCell id="739" r="X76" connectionId="0">
    <xmlCellPr id="739" uniqueName="_Report_Observations_BIL.PAS.VKE.KOV_I.CHF.Z39.KUE">
      <xmlPr mapId="1" xpath="/Report/Observations/BIL.PAS.VKE.KOV/I.CHF.Z39.KUE" xmlDataType="double"/>
    </xmlCellPr>
  </singleXmlCell>
  <singleXmlCell id="740" r="X77" connectionId="0">
    <xmlCellPr id="740" uniqueName="_Report_Observations_BIL.PAS.VKE.KOV_I.CHF.Z40.KUE">
      <xmlPr mapId="1" xpath="/Report/Observations/BIL.PAS.VKE.KOV/I.CHF.Z40.KUE" xmlDataType="double"/>
    </xmlCellPr>
  </singleXmlCell>
  <singleXmlCell id="741" r="X74" connectionId="0">
    <xmlCellPr id="741" uniqueName="_Report_Observations_BIL.PAS.VKE.KOV_I.CHF.Z37.KUE">
      <xmlPr mapId="1" xpath="/Report/Observations/BIL.PAS.VKE.KOV/I.CHF.Z37.KUE" xmlDataType="double"/>
    </xmlCellPr>
  </singleXmlCell>
  <singleXmlCell id="742" r="X75" connectionId="0">
    <xmlCellPr id="742" uniqueName="_Report_Observations_BIL.PAS.VKE.KOV_I.CHF.Z38.KUE">
      <xmlPr mapId="1" xpath="/Report/Observations/BIL.PAS.VKE.KOV/I.CHF.Z38.KUE" xmlDataType="double"/>
    </xmlCellPr>
  </singleXmlCell>
  <singleXmlCell id="743" r="X61" connectionId="0">
    <xmlCellPr id="743" uniqueName="_Report_Observations_BIL.PAS.VKE.KOV_I.CHF.Z24.KUE">
      <xmlPr mapId="1" xpath="/Report/Observations/BIL.PAS.VKE.KOV/I.CHF.Z24.KUE" xmlDataType="double"/>
    </xmlCellPr>
  </singleXmlCell>
  <singleXmlCell id="744" r="X62" connectionId="0">
    <xmlCellPr id="744" uniqueName="_Report_Observations_BIL.PAS.VKE.KOV_I.CHF.Z25.KUE">
      <xmlPr mapId="1" xpath="/Report/Observations/BIL.PAS.VKE.KOV/I.CHF.Z25.KUE" xmlDataType="double"/>
    </xmlCellPr>
  </singleXmlCell>
  <singleXmlCell id="745" r="X60" connectionId="0">
    <xmlCellPr id="745" uniqueName="_Report_Observations_BIL.PAS.VKE.KOV_I.CHF.Z23.KUE">
      <xmlPr mapId="1" xpath="/Report/Observations/BIL.PAS.VKE.KOV/I.CHF.Z23.KUE" xmlDataType="double"/>
    </xmlCellPr>
  </singleXmlCell>
  <singleXmlCell id="746" r="X69" connectionId="0">
    <xmlCellPr id="746" uniqueName="_Report_Observations_BIL.PAS.VKE.KOV_I.CHF.Z32.KUE">
      <xmlPr mapId="1" xpath="/Report/Observations/BIL.PAS.VKE.KOV/I.CHF.Z32.KUE" xmlDataType="double"/>
    </xmlCellPr>
  </singleXmlCell>
  <singleXmlCell id="747" r="X67" connectionId="0">
    <xmlCellPr id="747" uniqueName="_Report_Observations_BIL.PAS.VKE.KOV_I.CHF.Z30.KUE">
      <xmlPr mapId="1" xpath="/Report/Observations/BIL.PAS.VKE.KOV/I.CHF.Z30.KUE" xmlDataType="double"/>
    </xmlCellPr>
  </singleXmlCell>
  <singleXmlCell id="748" r="X68" connectionId="0">
    <xmlCellPr id="748" uniqueName="_Report_Observations_BIL.PAS.VKE.KOV_I.CHF.Z31.KUE">
      <xmlPr mapId="1" xpath="/Report/Observations/BIL.PAS.VKE.KOV/I.CHF.Z31.KUE" xmlDataType="double"/>
    </xmlCellPr>
  </singleXmlCell>
  <singleXmlCell id="749" r="X65" connectionId="0">
    <xmlCellPr id="749" uniqueName="_Report_Observations_BIL.PAS.VKE.KOV_I.CHF.Z28.KUE">
      <xmlPr mapId="1" xpath="/Report/Observations/BIL.PAS.VKE.KOV/I.CHF.Z28.KUE" xmlDataType="double"/>
    </xmlCellPr>
  </singleXmlCell>
  <singleXmlCell id="750" r="X66" connectionId="0">
    <xmlCellPr id="750" uniqueName="_Report_Observations_BIL.PAS.VKE.KOV_I.CHF.Z29.KUE">
      <xmlPr mapId="1" xpath="/Report/Observations/BIL.PAS.VKE.KOV/I.CHF.Z29.KUE" xmlDataType="double"/>
    </xmlCellPr>
  </singleXmlCell>
  <singleXmlCell id="751" r="X63" connectionId="0">
    <xmlCellPr id="751" uniqueName="_Report_Observations_BIL.PAS.VKE.KOV_I.CHF.Z26.KUE">
      <xmlPr mapId="1" xpath="/Report/Observations/BIL.PAS.VKE.KOV/I.CHF.Z26.KUE" xmlDataType="double"/>
    </xmlCellPr>
  </singleXmlCell>
  <singleXmlCell id="752" r="X64" connectionId="0">
    <xmlCellPr id="752" uniqueName="_Report_Observations_BIL.PAS.VKE.KOV_I.CHF.Z27.KUE">
      <xmlPr mapId="1" xpath="/Report/Observations/BIL.PAS.VKE.KOV/I.CHF.Z27.KUE" xmlDataType="double"/>
    </xmlCellPr>
  </singleXmlCell>
  <singleXmlCell id="753" r="P58" connectionId="0">
    <xmlCellPr id="753" uniqueName="_Report_Observations_BIL.AKT.HYP_I.CHF.Z21.T">
      <xmlPr mapId="1" xpath="/Report/Observations/BIL.AKT.HYP/I.CHF.Z21.T" xmlDataType="double"/>
    </xmlCellPr>
  </singleXmlCell>
  <singleXmlCell id="754" r="P59" connectionId="0">
    <xmlCellPr id="754" uniqueName="_Report_Observations_BIL.AKT.HYP_I.CHF.Z22.T">
      <xmlPr mapId="1" xpath="/Report/Observations/BIL.AKT.HYP/I.CHF.Z22.T" xmlDataType="double"/>
    </xmlCellPr>
  </singleXmlCell>
  <singleXmlCell id="755" r="P56" connectionId="0">
    <xmlCellPr id="755" uniqueName="_Report_Observations_BIL.AKT.HYP_I.CHF.Z19.T">
      <xmlPr mapId="1" xpath="/Report/Observations/BIL.AKT.HYP/I.CHF.Z19.T" xmlDataType="double"/>
    </xmlCellPr>
  </singleXmlCell>
  <singleXmlCell id="756" r="P57" connectionId="0">
    <xmlCellPr id="756" uniqueName="_Report_Observations_BIL.AKT.HYP_I.CHF.Z20.T">
      <xmlPr mapId="1" xpath="/Report/Observations/BIL.AKT.HYP/I.CHF.Z20.T" xmlDataType="double"/>
    </xmlCellPr>
  </singleXmlCell>
  <singleXmlCell id="757" r="P54" connectionId="0">
    <xmlCellPr id="757" uniqueName="_Report_Observations_BIL.AKT.HYP_I.CHF.Z17.T">
      <xmlPr mapId="1" xpath="/Report/Observations/BIL.AKT.HYP/I.CHF.Z17.T" xmlDataType="double"/>
    </xmlCellPr>
  </singleXmlCell>
  <singleXmlCell id="758" r="P55" connectionId="0">
    <xmlCellPr id="758" uniqueName="_Report_Observations_BIL.AKT.HYP_I.CHF.Z18.T">
      <xmlPr mapId="1" xpath="/Report/Observations/BIL.AKT.HYP/I.CHF.Z18.T" xmlDataType="double"/>
    </xmlCellPr>
  </singleXmlCell>
  <singleXmlCell id="759" r="P52" connectionId="0">
    <xmlCellPr id="759" uniqueName="_Report_Observations_BIL.AKT.HYP_I.CHF.Z15.T">
      <xmlPr mapId="1" xpath="/Report/Observations/BIL.AKT.HYP/I.CHF.Z15.T" xmlDataType="double"/>
    </xmlCellPr>
  </singleXmlCell>
  <singleXmlCell id="760" r="P53" connectionId="0">
    <xmlCellPr id="760" uniqueName="_Report_Observations_BIL.AKT.HYP_I.CHF.Z16.T">
      <xmlPr mapId="1" xpath="/Report/Observations/BIL.AKT.HYP/I.CHF.Z16.T" xmlDataType="double"/>
    </xmlCellPr>
  </singleXmlCell>
  <singleXmlCell id="761" r="P61" connectionId="0">
    <xmlCellPr id="761" uniqueName="_Report_Observations_BIL.AKT.HYP_I.CHF.Z24.T">
      <xmlPr mapId="1" xpath="/Report/Observations/BIL.AKT.HYP/I.CHF.Z24.T" xmlDataType="double"/>
    </xmlCellPr>
  </singleXmlCell>
  <singleXmlCell id="762" r="P62" connectionId="0">
    <xmlCellPr id="762" uniqueName="_Report_Observations_BIL.AKT.HYP_I.CHF.Z25.T">
      <xmlPr mapId="1" xpath="/Report/Observations/BIL.AKT.HYP/I.CHF.Z25.T" xmlDataType="double"/>
    </xmlCellPr>
  </singleXmlCell>
  <singleXmlCell id="763" r="P60" connectionId="0">
    <xmlCellPr id="763" uniqueName="_Report_Observations_BIL.AKT.HYP_I.CHF.Z23.T">
      <xmlPr mapId="1" xpath="/Report/Observations/BIL.AKT.HYP/I.CHF.Z23.T" xmlDataType="double"/>
    </xmlCellPr>
  </singleXmlCell>
  <singleXmlCell id="764" r="P47" connectionId="0">
    <xmlCellPr id="764" uniqueName="_Report_Observations_BIL.AKT.HYP_I.CHF.Z10.T">
      <xmlPr mapId="1" xpath="/Report/Observations/BIL.AKT.HYP/I.CHF.Z10.T" xmlDataType="double"/>
    </xmlCellPr>
  </singleXmlCell>
  <singleXmlCell id="765" r="P48" connectionId="0">
    <xmlCellPr id="765" uniqueName="_Report_Observations_BIL.AKT.HYP_I.CHF.Z11.T">
      <xmlPr mapId="1" xpath="/Report/Observations/BIL.AKT.HYP/I.CHF.Z11.T" xmlDataType="double"/>
    </xmlCellPr>
  </singleXmlCell>
  <singleXmlCell id="766" r="P45" connectionId="0">
    <xmlCellPr id="766" uniqueName="_Report_Observations_BIL.AKT.HYP_I.CHF.Z08.T">
      <xmlPr mapId="1" xpath="/Report/Observations/BIL.AKT.HYP/I.CHF.Z08.T" xmlDataType="double"/>
    </xmlCellPr>
  </singleXmlCell>
  <singleXmlCell id="767" r="P46" connectionId="0">
    <xmlCellPr id="767" uniqueName="_Report_Observations_BIL.AKT.HYP_I.CHF.Z09.T">
      <xmlPr mapId="1" xpath="/Report/Observations/BIL.AKT.HYP/I.CHF.Z09.T" xmlDataType="double"/>
    </xmlCellPr>
  </singleXmlCell>
  <singleXmlCell id="768" r="P43" connectionId="0">
    <xmlCellPr id="768" uniqueName="_Report_Observations_BIL.AKT.HYP_I.CHF.Z06.T">
      <xmlPr mapId="1" xpath="/Report/Observations/BIL.AKT.HYP/I.CHF.Z06.T" xmlDataType="double"/>
    </xmlCellPr>
  </singleXmlCell>
  <singleXmlCell id="769" r="P44" connectionId="0">
    <xmlCellPr id="769" uniqueName="_Report_Observations_BIL.AKT.HYP_I.CHF.Z07.T">
      <xmlPr mapId="1" xpath="/Report/Observations/BIL.AKT.HYP/I.CHF.Z07.T" xmlDataType="double"/>
    </xmlCellPr>
  </singleXmlCell>
  <singleXmlCell id="770" r="P41" connectionId="0">
    <xmlCellPr id="770" uniqueName="_Report_Observations_BIL.AKT.HYP_I.CHF.Z04.T">
      <xmlPr mapId="1" xpath="/Report/Observations/BIL.AKT.HYP/I.CHF.Z04.T" xmlDataType="double"/>
    </xmlCellPr>
  </singleXmlCell>
  <singleXmlCell id="771" r="P42" connectionId="0">
    <xmlCellPr id="771" uniqueName="_Report_Observations_BIL.AKT.HYP_I.CHF.Z05.T">
      <xmlPr mapId="1" xpath="/Report/Observations/BIL.AKT.HYP/I.CHF.Z05.T" xmlDataType="double"/>
    </xmlCellPr>
  </singleXmlCell>
  <singleXmlCell id="772" r="P49" connectionId="0">
    <xmlCellPr id="772" uniqueName="_Report_Observations_BIL.AKT.HYP_I.CHF.Z12.T">
      <xmlPr mapId="1" xpath="/Report/Observations/BIL.AKT.HYP/I.CHF.Z12.T" xmlDataType="double"/>
    </xmlCellPr>
  </singleXmlCell>
  <singleXmlCell id="773" r="P50" connectionId="0">
    <xmlCellPr id="773" uniqueName="_Report_Observations_BIL.AKT.HYP_I.CHF.Z13.T">
      <xmlPr mapId="1" xpath="/Report/Observations/BIL.AKT.HYP/I.CHF.Z13.T" xmlDataType="double"/>
    </xmlCellPr>
  </singleXmlCell>
  <singleXmlCell id="774" r="P51" connectionId="0">
    <xmlCellPr id="774" uniqueName="_Report_Observations_BIL.AKT.HYP_I.CHF.Z14.T">
      <xmlPr mapId="1" xpath="/Report/Observations/BIL.AKT.HYP/I.CHF.Z14.T" xmlDataType="double"/>
    </xmlCellPr>
  </singleXmlCell>
  <singleXmlCell id="775" r="P36" connectionId="0">
    <xmlCellPr id="775" uniqueName="_Report_Observations_BIL.AKT.HYP_I.CHF.M15.T">
      <xmlPr mapId="1" xpath="/Report/Observations/BIL.AKT.HYP/I.CHF.M15.T" xmlDataType="double"/>
    </xmlCellPr>
  </singleXmlCell>
  <singleXmlCell id="776" r="P37" connectionId="0">
    <xmlCellPr id="776" uniqueName="_Report_Observations_BIL.AKT.HYP_I.CHF.M16.T">
      <xmlPr mapId="1" xpath="/Report/Observations/BIL.AKT.HYP/I.CHF.M16.T" xmlDataType="double"/>
    </xmlCellPr>
  </singleXmlCell>
  <singleXmlCell id="777" r="P34" connectionId="0">
    <xmlCellPr id="777" uniqueName="_Report_Observations_BIL.AKT.HYP_I.CHF.M13.T">
      <xmlPr mapId="1" xpath="/Report/Observations/BIL.AKT.HYP/I.CHF.M13.T" xmlDataType="double"/>
    </xmlCellPr>
  </singleXmlCell>
  <singleXmlCell id="778" r="P35" connectionId="0">
    <xmlCellPr id="778" uniqueName="_Report_Observations_BIL.AKT.HYP_I.CHF.M14.T">
      <xmlPr mapId="1" xpath="/Report/Observations/BIL.AKT.HYP/I.CHF.M14.T" xmlDataType="double"/>
    </xmlCellPr>
  </singleXmlCell>
  <singleXmlCell id="779" r="P32" connectionId="0">
    <xmlCellPr id="779" uniqueName="_Report_Observations_BIL.AKT.HYP_I.CHF.M11.T">
      <xmlPr mapId="1" xpath="/Report/Observations/BIL.AKT.HYP/I.CHF.M11.T" xmlDataType="double"/>
    </xmlCellPr>
  </singleXmlCell>
  <singleXmlCell id="780" r="P33" connectionId="0">
    <xmlCellPr id="780" uniqueName="_Report_Observations_BIL.AKT.HYP_I.CHF.M12.T">
      <xmlPr mapId="1" xpath="/Report/Observations/BIL.AKT.HYP/I.CHF.M12.T" xmlDataType="double"/>
    </xmlCellPr>
  </singleXmlCell>
  <singleXmlCell id="781" r="P30" connectionId="0">
    <xmlCellPr id="781" uniqueName="_Report_Observations_BIL.AKT.HYP_I.CHF.M09.T">
      <xmlPr mapId="1" xpath="/Report/Observations/BIL.AKT.HYP/I.CHF.M09.T" xmlDataType="double"/>
    </xmlCellPr>
  </singleXmlCell>
  <singleXmlCell id="782" r="P31" connectionId="0">
    <xmlCellPr id="782" uniqueName="_Report_Observations_BIL.AKT.HYP_I.CHF.M10.T">
      <xmlPr mapId="1" xpath="/Report/Observations/BIL.AKT.HYP/I.CHF.M10.T" xmlDataType="double"/>
    </xmlCellPr>
  </singleXmlCell>
  <singleXmlCell id="783" r="P38" connectionId="0">
    <xmlCellPr id="783" uniqueName="_Report_Observations_BIL.AKT.HYP_I.CHF.M17.T">
      <xmlPr mapId="1" xpath="/Report/Observations/BIL.AKT.HYP/I.CHF.M17.T" xmlDataType="double"/>
    </xmlCellPr>
  </singleXmlCell>
  <singleXmlCell id="784" r="P39" connectionId="0">
    <xmlCellPr id="784" uniqueName="_Report_Observations_BIL.AKT.HYP_I.CHF.Z02.T">
      <xmlPr mapId="1" xpath="/Report/Observations/BIL.AKT.HYP/I.CHF.Z02.T" xmlDataType="double"/>
    </xmlCellPr>
  </singleXmlCell>
  <singleXmlCell id="785" r="P40" connectionId="0">
    <xmlCellPr id="785" uniqueName="_Report_Observations_BIL.AKT.HYP_I.CHF.Z03.T">
      <xmlPr mapId="1" xpath="/Report/Observations/BIL.AKT.HYP/I.CHF.Z03.T" xmlDataType="double"/>
    </xmlCellPr>
  </singleXmlCell>
  <singleXmlCell id="786" r="P25" connectionId="0">
    <xmlCellPr id="786" uniqueName="_Report_Observations_BIL.AKT.HYP_I.CHF.M04.T">
      <xmlPr mapId="1" xpath="/Report/Observations/BIL.AKT.HYP/I.CHF.M04.T" xmlDataType="double"/>
    </xmlCellPr>
  </singleXmlCell>
  <singleXmlCell id="787" r="P26" connectionId="0">
    <xmlCellPr id="787" uniqueName="_Report_Observations_BIL.AKT.HYP_I.CHF.M05.T">
      <xmlPr mapId="1" xpath="/Report/Observations/BIL.AKT.HYP/I.CHF.M05.T" xmlDataType="double"/>
    </xmlCellPr>
  </singleXmlCell>
  <singleXmlCell id="788" r="P23" connectionId="0">
    <xmlCellPr id="788" uniqueName="_Report_Observations_BIL.AKT.HYP_I.CHF.M02.T">
      <xmlPr mapId="1" xpath="/Report/Observations/BIL.AKT.HYP/I.CHF.M02.T" xmlDataType="double"/>
    </xmlCellPr>
  </singleXmlCell>
  <singleXmlCell id="789" r="P24" connectionId="0">
    <xmlCellPr id="789" uniqueName="_Report_Observations_BIL.AKT.HYP_I.CHF.M03.T">
      <xmlPr mapId="1" xpath="/Report/Observations/BIL.AKT.HYP/I.CHF.M03.T" xmlDataType="double"/>
    </xmlCellPr>
  </singleXmlCell>
  <singleXmlCell id="790" r="P22" connectionId="0">
    <xmlCellPr id="790" uniqueName="_Report_Observations_BIL.AKT.HYP_I.CHF.M01.T">
      <xmlPr mapId="1" xpath="/Report/Observations/BIL.AKT.HYP/I.CHF.M01.T" xmlDataType="double"/>
    </xmlCellPr>
  </singleXmlCell>
  <singleXmlCell id="791" r="P29" connectionId="0">
    <xmlCellPr id="791" uniqueName="_Report_Observations_BIL.AKT.HYP_I.CHF.M08.T">
      <xmlPr mapId="1" xpath="/Report/Observations/BIL.AKT.HYP/I.CHF.M08.T" xmlDataType="double"/>
    </xmlCellPr>
  </singleXmlCell>
  <singleXmlCell id="792" r="P27" connectionId="0">
    <xmlCellPr id="792" uniqueName="_Report_Observations_BIL.AKT.HYP_I.CHF.M06.T">
      <xmlPr mapId="1" xpath="/Report/Observations/BIL.AKT.HYP/I.CHF.M06.T" xmlDataType="double"/>
    </xmlCellPr>
  </singleXmlCell>
  <singleXmlCell id="793" r="P28" connectionId="0">
    <xmlCellPr id="793" uniqueName="_Report_Observations_BIL.AKT.HYP_I.CHF.M07.T">
      <xmlPr mapId="1" xpath="/Report/Observations/BIL.AKT.HYP/I.CHF.M07.T" xmlDataType="double"/>
    </xmlCellPr>
  </singleXmlCell>
  <singleXmlCell id="794" r="AB92" connectionId="0">
    <xmlCellPr id="794" uniqueName="_Report_Observations_BIL.PAS.APF.OOW_I.CHF.Z55">
      <xmlPr mapId="1" xpath="/Report/Observations/BIL.PAS.APF.OOW/I.CHF.Z55" xmlDataType="double"/>
    </xmlCellPr>
  </singleXmlCell>
  <singleXmlCell id="795" r="T98" connectionId="0">
    <xmlCellPr id="795" uniqueName="_Report_Observations_BIL.PAS.VBA_I.CHF.Z61">
      <xmlPr mapId="1" xpath="/Report/Observations/BIL.PAS.VBA/I.CHF.Z61" xmlDataType="double"/>
    </xmlCellPr>
  </singleXmlCell>
  <singleXmlCell id="796" r="AB91" connectionId="0">
    <xmlCellPr id="796" uniqueName="_Report_Observations_BIL.PAS.APF.OOW_I.CHF.Z54">
      <xmlPr mapId="1" xpath="/Report/Observations/BIL.PAS.APF.OOW/I.CHF.Z54" xmlDataType="double"/>
    </xmlCellPr>
  </singleXmlCell>
  <singleXmlCell id="797" r="T99" connectionId="0">
    <xmlCellPr id="797" uniqueName="_Report_Observations_BIL.PAS.VBA_I.CHF.Z62">
      <xmlPr mapId="1" xpath="/Report/Observations/BIL.PAS.VBA/I.CHF.Z62" xmlDataType="double"/>
    </xmlCellPr>
  </singleXmlCell>
  <singleXmlCell id="798" r="AB90" connectionId="0">
    <xmlCellPr id="798" uniqueName="_Report_Observations_BIL.PAS.APF.OOW_I.CHF.Z53">
      <xmlPr mapId="1" xpath="/Report/Observations/BIL.PAS.APF.OOW/I.CHF.Z53" xmlDataType="double"/>
    </xmlCellPr>
  </singleXmlCell>
  <singleXmlCell id="799" r="T96" connectionId="0">
    <xmlCellPr id="799" uniqueName="_Report_Observations_BIL.PAS.VBA_I.CHF.Z59">
      <xmlPr mapId="1" xpath="/Report/Observations/BIL.PAS.VBA/I.CHF.Z59" xmlDataType="double"/>
    </xmlCellPr>
  </singleXmlCell>
  <singleXmlCell id="800" r="T97" connectionId="0">
    <xmlCellPr id="800" uniqueName="_Report_Observations_BIL.PAS.VBA_I.CHF.Z60">
      <xmlPr mapId="1" xpath="/Report/Observations/BIL.PAS.VBA/I.CHF.Z60" xmlDataType="double"/>
    </xmlCellPr>
  </singleXmlCell>
  <singleXmlCell id="801" r="T94" connectionId="0">
    <xmlCellPr id="801" uniqueName="_Report_Observations_BIL.PAS.VBA_I.CHF.Z57">
      <xmlPr mapId="1" xpath="/Report/Observations/BIL.PAS.VBA/I.CHF.Z57" xmlDataType="double"/>
    </xmlCellPr>
  </singleXmlCell>
  <singleXmlCell id="802" r="T95" connectionId="0">
    <xmlCellPr id="802" uniqueName="_Report_Observations_BIL.PAS.VBA_I.CHF.Z58">
      <xmlPr mapId="1" xpath="/Report/Observations/BIL.PAS.VBA/I.CHF.Z58" xmlDataType="double"/>
    </xmlCellPr>
  </singleXmlCell>
  <singleXmlCell id="803" r="T92" connectionId="0">
    <xmlCellPr id="803" uniqueName="_Report_Observations_BIL.PAS.VBA_I.CHF.Z55">
      <xmlPr mapId="1" xpath="/Report/Observations/BIL.PAS.VBA/I.CHF.Z55" xmlDataType="double"/>
    </xmlCellPr>
  </singleXmlCell>
  <singleXmlCell id="804" r="T93" connectionId="0">
    <xmlCellPr id="804" uniqueName="_Report_Observations_BIL.PAS.VBA_I.CHF.Z56">
      <xmlPr mapId="1" xpath="/Report/Observations/BIL.PAS.VBA/I.CHF.Z56" xmlDataType="double"/>
    </xmlCellPr>
  </singleXmlCell>
  <singleXmlCell id="805" r="AB99" connectionId="0">
    <xmlCellPr id="805" uniqueName="_Report_Observations_BIL.PAS.APF.OOW_I.CHF.Z62">
      <xmlPr mapId="1" xpath="/Report/Observations/BIL.PAS.APF.OOW/I.CHF.Z62" xmlDataType="double"/>
    </xmlCellPr>
  </singleXmlCell>
  <singleXmlCell id="806" r="AB98" connectionId="0">
    <xmlCellPr id="806" uniqueName="_Report_Observations_BIL.PAS.APF.OOW_I.CHF.Z61">
      <xmlPr mapId="1" xpath="/Report/Observations/BIL.PAS.APF.OOW/I.CHF.Z61" xmlDataType="double"/>
    </xmlCellPr>
  </singleXmlCell>
  <singleXmlCell id="807" r="AB97" connectionId="0">
    <xmlCellPr id="807" uniqueName="_Report_Observations_BIL.PAS.APF.OOW_I.CHF.Z60">
      <xmlPr mapId="1" xpath="/Report/Observations/BIL.PAS.APF.OOW/I.CHF.Z60" xmlDataType="double"/>
    </xmlCellPr>
  </singleXmlCell>
  <singleXmlCell id="808" r="AB96" connectionId="0">
    <xmlCellPr id="808" uniqueName="_Report_Observations_BIL.PAS.APF.OOW_I.CHF.Z59">
      <xmlPr mapId="1" xpath="/Report/Observations/BIL.PAS.APF.OOW/I.CHF.Z59" xmlDataType="double"/>
    </xmlCellPr>
  </singleXmlCell>
  <singleXmlCell id="809" r="AB95" connectionId="0">
    <xmlCellPr id="809" uniqueName="_Report_Observations_BIL.PAS.APF.OOW_I.CHF.Z58">
      <xmlPr mapId="1" xpath="/Report/Observations/BIL.PAS.APF.OOW/I.CHF.Z58" xmlDataType="double"/>
    </xmlCellPr>
  </singleXmlCell>
  <singleXmlCell id="810" r="AB94" connectionId="0">
    <xmlCellPr id="810" uniqueName="_Report_Observations_BIL.PAS.APF.OOW_I.CHF.Z57">
      <xmlPr mapId="1" xpath="/Report/Observations/BIL.PAS.APF.OOW/I.CHF.Z57" xmlDataType="double"/>
    </xmlCellPr>
  </singleXmlCell>
  <singleXmlCell id="811" r="AB93" connectionId="0">
    <xmlCellPr id="811" uniqueName="_Report_Observations_BIL.PAS.APF.OOW_I.CHF.Z56">
      <xmlPr mapId="1" xpath="/Report/Observations/BIL.PAS.APF.OOW/I.CHF.Z56" xmlDataType="double"/>
    </xmlCellPr>
  </singleXmlCell>
  <singleXmlCell id="812" r="AB81" connectionId="0">
    <xmlCellPr id="812" uniqueName="_Report_Observations_BIL.PAS.APF.OOW_I.CHF.Z44">
      <xmlPr mapId="1" xpath="/Report/Observations/BIL.PAS.APF.OOW/I.CHF.Z44" xmlDataType="double"/>
    </xmlCellPr>
  </singleXmlCell>
  <singleXmlCell id="813" r="T87" connectionId="0">
    <xmlCellPr id="813" uniqueName="_Report_Observations_BIL.PAS.VBA_I.CHF.Z50">
      <xmlPr mapId="1" xpath="/Report/Observations/BIL.PAS.VBA/I.CHF.Z50" xmlDataType="double"/>
    </xmlCellPr>
  </singleXmlCell>
  <singleXmlCell id="814" r="AB80" connectionId="0">
    <xmlCellPr id="814" uniqueName="_Report_Observations_BIL.PAS.APF.OOW_I.CHF.Z43">
      <xmlPr mapId="1" xpath="/Report/Observations/BIL.PAS.APF.OOW/I.CHF.Z43" xmlDataType="double"/>
    </xmlCellPr>
  </singleXmlCell>
  <singleXmlCell id="815" r="T88" connectionId="0">
    <xmlCellPr id="815" uniqueName="_Report_Observations_BIL.PAS.VBA_I.CHF.Z51">
      <xmlPr mapId="1" xpath="/Report/Observations/BIL.PAS.VBA/I.CHF.Z51" xmlDataType="double"/>
    </xmlCellPr>
  </singleXmlCell>
  <singleXmlCell id="816" r="T85" connectionId="0">
    <xmlCellPr id="816" uniqueName="_Report_Observations_BIL.PAS.VBA_I.CHF.Z48">
      <xmlPr mapId="1" xpath="/Report/Observations/BIL.PAS.VBA/I.CHF.Z48" xmlDataType="double"/>
    </xmlCellPr>
  </singleXmlCell>
  <singleXmlCell id="817" r="T86" connectionId="0">
    <xmlCellPr id="817" uniqueName="_Report_Observations_BIL.PAS.VBA_I.CHF.Z49">
      <xmlPr mapId="1" xpath="/Report/Observations/BIL.PAS.VBA/I.CHF.Z49" xmlDataType="double"/>
    </xmlCellPr>
  </singleXmlCell>
  <singleXmlCell id="818" r="T83" connectionId="0">
    <xmlCellPr id="818" uniqueName="_Report_Observations_BIL.PAS.VBA_I.CHF.Z46">
      <xmlPr mapId="1" xpath="/Report/Observations/BIL.PAS.VBA/I.CHF.Z46" xmlDataType="double"/>
    </xmlCellPr>
  </singleXmlCell>
  <singleXmlCell id="819" r="T84" connectionId="0">
    <xmlCellPr id="819" uniqueName="_Report_Observations_BIL.PAS.VBA_I.CHF.Z47">
      <xmlPr mapId="1" xpath="/Report/Observations/BIL.PAS.VBA/I.CHF.Z47" xmlDataType="double"/>
    </xmlCellPr>
  </singleXmlCell>
  <singleXmlCell id="820" r="T81" connectionId="0">
    <xmlCellPr id="820" uniqueName="_Report_Observations_BIL.PAS.VBA_I.CHF.Z44">
      <xmlPr mapId="1" xpath="/Report/Observations/BIL.PAS.VBA/I.CHF.Z44" xmlDataType="double"/>
    </xmlCellPr>
  </singleXmlCell>
  <singleXmlCell id="821" r="T82" connectionId="0">
    <xmlCellPr id="821" uniqueName="_Report_Observations_BIL.PAS.VBA_I.CHF.Z45">
      <xmlPr mapId="1" xpath="/Report/Observations/BIL.PAS.VBA/I.CHF.Z45" xmlDataType="double"/>
    </xmlCellPr>
  </singleXmlCell>
  <singleXmlCell id="822" r="AB89" connectionId="0">
    <xmlCellPr id="822" uniqueName="_Report_Observations_BIL.PAS.APF.OOW_I.CHF.Z52">
      <xmlPr mapId="1" xpath="/Report/Observations/BIL.PAS.APF.OOW/I.CHF.Z52" xmlDataType="double"/>
    </xmlCellPr>
  </singleXmlCell>
  <singleXmlCell id="823" r="AB88" connectionId="0">
    <xmlCellPr id="823" uniqueName="_Report_Observations_BIL.PAS.APF.OOW_I.CHF.Z51">
      <xmlPr mapId="1" xpath="/Report/Observations/BIL.PAS.APF.OOW/I.CHF.Z51" xmlDataType="double"/>
    </xmlCellPr>
  </singleXmlCell>
  <singleXmlCell id="824" r="AB87" connectionId="0">
    <xmlCellPr id="824" uniqueName="_Report_Observations_BIL.PAS.APF.OOW_I.CHF.Z50">
      <xmlPr mapId="1" xpath="/Report/Observations/BIL.PAS.APF.OOW/I.CHF.Z50" xmlDataType="double"/>
    </xmlCellPr>
  </singleXmlCell>
  <singleXmlCell id="825" r="AB86" connectionId="0">
    <xmlCellPr id="825" uniqueName="_Report_Observations_BIL.PAS.APF.OOW_I.CHF.Z49">
      <xmlPr mapId="1" xpath="/Report/Observations/BIL.PAS.APF.OOW/I.CHF.Z49" xmlDataType="double"/>
    </xmlCellPr>
  </singleXmlCell>
  <singleXmlCell id="826" r="AB85" connectionId="0">
    <xmlCellPr id="826" uniqueName="_Report_Observations_BIL.PAS.APF.OOW_I.CHF.Z48">
      <xmlPr mapId="1" xpath="/Report/Observations/BIL.PAS.APF.OOW/I.CHF.Z48" xmlDataType="double"/>
    </xmlCellPr>
  </singleXmlCell>
  <singleXmlCell id="827" r="AB84" connectionId="0">
    <xmlCellPr id="827" uniqueName="_Report_Observations_BIL.PAS.APF.OOW_I.CHF.Z47">
      <xmlPr mapId="1" xpath="/Report/Observations/BIL.PAS.APF.OOW/I.CHF.Z47" xmlDataType="double"/>
    </xmlCellPr>
  </singleXmlCell>
  <singleXmlCell id="828" r="AB83" connectionId="0">
    <xmlCellPr id="828" uniqueName="_Report_Observations_BIL.PAS.APF.OOW_I.CHF.Z46">
      <xmlPr mapId="1" xpath="/Report/Observations/BIL.PAS.APF.OOW/I.CHF.Z46" xmlDataType="double"/>
    </xmlCellPr>
  </singleXmlCell>
  <singleXmlCell id="829" r="T89" connectionId="0">
    <xmlCellPr id="829" uniqueName="_Report_Observations_BIL.PAS.VBA_I.CHF.Z52">
      <xmlPr mapId="1" xpath="/Report/Observations/BIL.PAS.VBA/I.CHF.Z52" xmlDataType="double"/>
    </xmlCellPr>
  </singleXmlCell>
  <singleXmlCell id="830" r="AB82" connectionId="0">
    <xmlCellPr id="830" uniqueName="_Report_Observations_BIL.PAS.APF.OOW_I.CHF.Z45">
      <xmlPr mapId="1" xpath="/Report/Observations/BIL.PAS.APF.OOW/I.CHF.Z45" xmlDataType="double"/>
    </xmlCellPr>
  </singleXmlCell>
  <singleXmlCell id="831" r="T90" connectionId="0">
    <xmlCellPr id="831" uniqueName="_Report_Observations_BIL.PAS.VBA_I.CHF.Z53">
      <xmlPr mapId="1" xpath="/Report/Observations/BIL.PAS.VBA/I.CHF.Z53" xmlDataType="double"/>
    </xmlCellPr>
  </singleXmlCell>
  <singleXmlCell id="832" r="T91" connectionId="0">
    <xmlCellPr id="832" uniqueName="_Report_Observations_BIL.PAS.VBA_I.CHF.Z54">
      <xmlPr mapId="1" xpath="/Report/Observations/BIL.PAS.VBA/I.CHF.Z54" xmlDataType="double"/>
    </xmlCellPr>
  </singleXmlCell>
  <singleXmlCell id="833" r="AB70" connectionId="0">
    <xmlCellPr id="833" uniqueName="_Report_Observations_BIL.PAS.APF.OOW_I.CHF.Z33">
      <xmlPr mapId="1" xpath="/Report/Observations/BIL.PAS.APF.OOW/I.CHF.Z33" xmlDataType="double"/>
    </xmlCellPr>
  </singleXmlCell>
  <singleXmlCell id="834" r="T76" connectionId="0">
    <xmlCellPr id="834" uniqueName="_Report_Observations_BIL.PAS.VBA_I.CHF.Z39">
      <xmlPr mapId="1" xpath="/Report/Observations/BIL.PAS.VBA/I.CHF.Z39" xmlDataType="double"/>
    </xmlCellPr>
  </singleXmlCell>
  <singleXmlCell id="835" r="T77" connectionId="0">
    <xmlCellPr id="835" uniqueName="_Report_Observations_BIL.PAS.VBA_I.CHF.Z40">
      <xmlPr mapId="1" xpath="/Report/Observations/BIL.PAS.VBA/I.CHF.Z40" xmlDataType="double"/>
    </xmlCellPr>
  </singleXmlCell>
  <singleXmlCell id="836" r="T74" connectionId="0">
    <xmlCellPr id="836" uniqueName="_Report_Observations_BIL.PAS.VBA_I.CHF.Z37">
      <xmlPr mapId="1" xpath="/Report/Observations/BIL.PAS.VBA/I.CHF.Z37" xmlDataType="double"/>
    </xmlCellPr>
  </singleXmlCell>
  <singleXmlCell id="837" r="T75" connectionId="0">
    <xmlCellPr id="837" uniqueName="_Report_Observations_BIL.PAS.VBA_I.CHF.Z38">
      <xmlPr mapId="1" xpath="/Report/Observations/BIL.PAS.VBA/I.CHF.Z38" xmlDataType="double"/>
    </xmlCellPr>
  </singleXmlCell>
  <singleXmlCell id="838" r="T72" connectionId="0">
    <xmlCellPr id="838" uniqueName="_Report_Observations_BIL.PAS.VBA_I.CHF.Z35">
      <xmlPr mapId="1" xpath="/Report/Observations/BIL.PAS.VBA/I.CHF.Z35" xmlDataType="double"/>
    </xmlCellPr>
  </singleXmlCell>
  <singleXmlCell id="839" r="T73" connectionId="0">
    <xmlCellPr id="839" uniqueName="_Report_Observations_BIL.PAS.VBA_I.CHF.Z36">
      <xmlPr mapId="1" xpath="/Report/Observations/BIL.PAS.VBA/I.CHF.Z36" xmlDataType="double"/>
    </xmlCellPr>
  </singleXmlCell>
  <singleXmlCell id="840" r="T70" connectionId="0">
    <xmlCellPr id="840" uniqueName="_Report_Observations_BIL.PAS.VBA_I.CHF.Z33">
      <xmlPr mapId="1" xpath="/Report/Observations/BIL.PAS.VBA/I.CHF.Z33" xmlDataType="double"/>
    </xmlCellPr>
  </singleXmlCell>
  <singleXmlCell id="841" r="T71" connectionId="0">
    <xmlCellPr id="841" uniqueName="_Report_Observations_BIL.PAS.VBA_I.CHF.Z34">
      <xmlPr mapId="1" xpath="/Report/Observations/BIL.PAS.VBA/I.CHF.Z34" xmlDataType="double"/>
    </xmlCellPr>
  </singleXmlCell>
  <singleXmlCell id="842" r="AB78" connectionId="0">
    <xmlCellPr id="842" uniqueName="_Report_Observations_BIL.PAS.APF.OOW_I.CHF.Z41">
      <xmlPr mapId="1" xpath="/Report/Observations/BIL.PAS.APF.OOW/I.CHF.Z41" xmlDataType="double"/>
    </xmlCellPr>
  </singleXmlCell>
  <singleXmlCell id="843" r="AB77" connectionId="0">
    <xmlCellPr id="843" uniqueName="_Report_Observations_BIL.PAS.APF.OOW_I.CHF.Z40">
      <xmlPr mapId="1" xpath="/Report/Observations/BIL.PAS.APF.OOW/I.CHF.Z40" xmlDataType="double"/>
    </xmlCellPr>
  </singleXmlCell>
  <singleXmlCell id="844" r="AB76" connectionId="0">
    <xmlCellPr id="844" uniqueName="_Report_Observations_BIL.PAS.APF.OOW_I.CHF.Z39">
      <xmlPr mapId="1" xpath="/Report/Observations/BIL.PAS.APF.OOW/I.CHF.Z39" xmlDataType="double"/>
    </xmlCellPr>
  </singleXmlCell>
  <singleXmlCell id="845" r="AB75" connectionId="0">
    <xmlCellPr id="845" uniqueName="_Report_Observations_BIL.PAS.APF.OOW_I.CHF.Z38">
      <xmlPr mapId="1" xpath="/Report/Observations/BIL.PAS.APF.OOW/I.CHF.Z38" xmlDataType="double"/>
    </xmlCellPr>
  </singleXmlCell>
  <singleXmlCell id="846" r="AB74" connectionId="0">
    <xmlCellPr id="846" uniqueName="_Report_Observations_BIL.PAS.APF.OOW_I.CHF.Z37">
      <xmlPr mapId="1" xpath="/Report/Observations/BIL.PAS.APF.OOW/I.CHF.Z37" xmlDataType="double"/>
    </xmlCellPr>
  </singleXmlCell>
  <singleXmlCell id="847" r="AB73" connectionId="0">
    <xmlCellPr id="847" uniqueName="_Report_Observations_BIL.PAS.APF.OOW_I.CHF.Z36">
      <xmlPr mapId="1" xpath="/Report/Observations/BIL.PAS.APF.OOW/I.CHF.Z36" xmlDataType="double"/>
    </xmlCellPr>
  </singleXmlCell>
  <singleXmlCell id="848" r="AB72" connectionId="0">
    <xmlCellPr id="848" uniqueName="_Report_Observations_BIL.PAS.APF.OOW_I.CHF.Z35">
      <xmlPr mapId="1" xpath="/Report/Observations/BIL.PAS.APF.OOW/I.CHF.Z35" xmlDataType="double"/>
    </xmlCellPr>
  </singleXmlCell>
  <singleXmlCell id="849" r="T78" connectionId="0">
    <xmlCellPr id="849" uniqueName="_Report_Observations_BIL.PAS.VBA_I.CHF.Z41">
      <xmlPr mapId="1" xpath="/Report/Observations/BIL.PAS.VBA/I.CHF.Z41" xmlDataType="double"/>
    </xmlCellPr>
  </singleXmlCell>
  <singleXmlCell id="850" r="AB71" connectionId="0">
    <xmlCellPr id="850" uniqueName="_Report_Observations_BIL.PAS.APF.OOW_I.CHF.Z34">
      <xmlPr mapId="1" xpath="/Report/Observations/BIL.PAS.APF.OOW/I.CHF.Z34" xmlDataType="double"/>
    </xmlCellPr>
  </singleXmlCell>
  <singleXmlCell id="851" r="T79" connectionId="0">
    <xmlCellPr id="851" uniqueName="_Report_Observations_BIL.PAS.VBA_I.CHF.Z42">
      <xmlPr mapId="1" xpath="/Report/Observations/BIL.PAS.VBA/I.CHF.Z42" xmlDataType="double"/>
    </xmlCellPr>
  </singleXmlCell>
  <singleXmlCell id="852" r="AB79" connectionId="0">
    <xmlCellPr id="852" uniqueName="_Report_Observations_BIL.PAS.APF.OOW_I.CHF.Z42">
      <xmlPr mapId="1" xpath="/Report/Observations/BIL.PAS.APF.OOW/I.CHF.Z42" xmlDataType="double"/>
    </xmlCellPr>
  </singleXmlCell>
  <singleXmlCell id="853" r="T80" connectionId="0">
    <xmlCellPr id="853" uniqueName="_Report_Observations_BIL.PAS.VBA_I.CHF.Z43">
      <xmlPr mapId="1" xpath="/Report/Observations/BIL.PAS.VBA/I.CHF.Z43" xmlDataType="double"/>
    </xmlCellPr>
  </singleXmlCell>
  <singleXmlCell id="854" r="T65" connectionId="0">
    <xmlCellPr id="854" uniqueName="_Report_Observations_BIL.PAS.VBA_I.CHF.Z28">
      <xmlPr mapId="1" xpath="/Report/Observations/BIL.PAS.VBA/I.CHF.Z28" xmlDataType="double"/>
    </xmlCellPr>
  </singleXmlCell>
  <singleXmlCell id="855" r="T66" connectionId="0">
    <xmlCellPr id="855" uniqueName="_Report_Observations_BIL.PAS.VBA_I.CHF.Z29">
      <xmlPr mapId="1" xpath="/Report/Observations/BIL.PAS.VBA/I.CHF.Z29" xmlDataType="double"/>
    </xmlCellPr>
  </singleXmlCell>
  <singleXmlCell id="856" r="T63" connectionId="0">
    <xmlCellPr id="856" uniqueName="_Report_Observations_BIL.PAS.VBA_I.CHF.Z26">
      <xmlPr mapId="1" xpath="/Report/Observations/BIL.PAS.VBA/I.CHF.Z26" xmlDataType="double"/>
    </xmlCellPr>
  </singleXmlCell>
  <singleXmlCell id="857" r="T64" connectionId="0">
    <xmlCellPr id="857" uniqueName="_Report_Observations_BIL.PAS.VBA_I.CHF.Z27">
      <xmlPr mapId="1" xpath="/Report/Observations/BIL.PAS.VBA/I.CHF.Z27" xmlDataType="double"/>
    </xmlCellPr>
  </singleXmlCell>
  <singleXmlCell id="858" r="T61" connectionId="0">
    <xmlCellPr id="858" uniqueName="_Report_Observations_BIL.PAS.VBA_I.CHF.Z24">
      <xmlPr mapId="1" xpath="/Report/Observations/BIL.PAS.VBA/I.CHF.Z24" xmlDataType="double"/>
    </xmlCellPr>
  </singleXmlCell>
  <singleXmlCell id="859" r="T62" connectionId="0">
    <xmlCellPr id="859" uniqueName="_Report_Observations_BIL.PAS.VBA_I.CHF.Z25">
      <xmlPr mapId="1" xpath="/Report/Observations/BIL.PAS.VBA/I.CHF.Z25" xmlDataType="double"/>
    </xmlCellPr>
  </singleXmlCell>
  <singleXmlCell id="860" r="T60" connectionId="0">
    <xmlCellPr id="860" uniqueName="_Report_Observations_BIL.PAS.VBA_I.CHF.Z23">
      <xmlPr mapId="1" xpath="/Report/Observations/BIL.PAS.VBA/I.CHF.Z23" xmlDataType="double"/>
    </xmlCellPr>
  </singleXmlCell>
  <singleXmlCell id="861" r="AB67" connectionId="0">
    <xmlCellPr id="861" uniqueName="_Report_Observations_BIL.PAS.APF.OOW_I.CHF.Z30">
      <xmlPr mapId="1" xpath="/Report/Observations/BIL.PAS.APF.OOW/I.CHF.Z30" xmlDataType="double"/>
    </xmlCellPr>
  </singleXmlCell>
  <singleXmlCell id="862" r="AB66" connectionId="0">
    <xmlCellPr id="862" uniqueName="_Report_Observations_BIL.PAS.APF.OOW_I.CHF.Z29">
      <xmlPr mapId="1" xpath="/Report/Observations/BIL.PAS.APF.OOW/I.CHF.Z29" xmlDataType="double"/>
    </xmlCellPr>
  </singleXmlCell>
  <singleXmlCell id="863" r="AB65" connectionId="0">
    <xmlCellPr id="863" uniqueName="_Report_Observations_BIL.PAS.APF.OOW_I.CHF.Z28">
      <xmlPr mapId="1" xpath="/Report/Observations/BIL.PAS.APF.OOW/I.CHF.Z28" xmlDataType="double"/>
    </xmlCellPr>
  </singleXmlCell>
  <singleXmlCell id="864" r="AB64" connectionId="0">
    <xmlCellPr id="864" uniqueName="_Report_Observations_BIL.PAS.APF.OOW_I.CHF.Z27">
      <xmlPr mapId="1" xpath="/Report/Observations/BIL.PAS.APF.OOW/I.CHF.Z27" xmlDataType="double"/>
    </xmlCellPr>
  </singleXmlCell>
  <singleXmlCell id="865" r="AB63" connectionId="0">
    <xmlCellPr id="865" uniqueName="_Report_Observations_BIL.PAS.APF.OOW_I.CHF.Z26">
      <xmlPr mapId="1" xpath="/Report/Observations/BIL.PAS.APF.OOW/I.CHF.Z26" xmlDataType="double"/>
    </xmlCellPr>
  </singleXmlCell>
  <singleXmlCell id="866" r="T69" connectionId="0">
    <xmlCellPr id="866" uniqueName="_Report_Observations_BIL.PAS.VBA_I.CHF.Z32">
      <xmlPr mapId="1" xpath="/Report/Observations/BIL.PAS.VBA/I.CHF.Z32" xmlDataType="double"/>
    </xmlCellPr>
  </singleXmlCell>
  <singleXmlCell id="867" r="AB62" connectionId="0">
    <xmlCellPr id="867" uniqueName="_Report_Observations_BIL.PAS.APF.OOW_I.CHF.Z25">
      <xmlPr mapId="1" xpath="/Report/Observations/BIL.PAS.APF.OOW/I.CHF.Z25" xmlDataType="double"/>
    </xmlCellPr>
  </singleXmlCell>
  <singleXmlCell id="868" r="AB61" connectionId="0">
    <xmlCellPr id="868" uniqueName="_Report_Observations_BIL.PAS.APF.OOW_I.CHF.Z24">
      <xmlPr mapId="1" xpath="/Report/Observations/BIL.PAS.APF.OOW/I.CHF.Z24" xmlDataType="double"/>
    </xmlCellPr>
  </singleXmlCell>
  <singleXmlCell id="869" r="T67" connectionId="0">
    <xmlCellPr id="869" uniqueName="_Report_Observations_BIL.PAS.VBA_I.CHF.Z30">
      <xmlPr mapId="1" xpath="/Report/Observations/BIL.PAS.VBA/I.CHF.Z30" xmlDataType="double"/>
    </xmlCellPr>
  </singleXmlCell>
  <singleXmlCell id="870" r="AB60" connectionId="0">
    <xmlCellPr id="870" uniqueName="_Report_Observations_BIL.PAS.APF.OOW_I.CHF.Z23">
      <xmlPr mapId="1" xpath="/Report/Observations/BIL.PAS.APF.OOW/I.CHF.Z23" xmlDataType="double"/>
    </xmlCellPr>
  </singleXmlCell>
  <singleXmlCell id="871" r="T68" connectionId="0">
    <xmlCellPr id="871" uniqueName="_Report_Observations_BIL.PAS.VBA_I.CHF.Z31">
      <xmlPr mapId="1" xpath="/Report/Observations/BIL.PAS.VBA/I.CHF.Z31" xmlDataType="double"/>
    </xmlCellPr>
  </singleXmlCell>
  <singleXmlCell id="872" r="AB69" connectionId="0">
    <xmlCellPr id="872" uniqueName="_Report_Observations_BIL.PAS.APF.OOW_I.CHF.Z32">
      <xmlPr mapId="1" xpath="/Report/Observations/BIL.PAS.APF.OOW/I.CHF.Z32" xmlDataType="double"/>
    </xmlCellPr>
  </singleXmlCell>
  <singleXmlCell id="873" r="AB68" connectionId="0">
    <xmlCellPr id="873" uniqueName="_Report_Observations_BIL.PAS.APF.OOW_I.CHF.Z31">
      <xmlPr mapId="1" xpath="/Report/Observations/BIL.PAS.APF.OOW/I.CHF.Z31" xmlDataType="double"/>
    </xmlCellPr>
  </singleXmlCell>
  <singleXmlCell id="874" r="L58" connectionId="0">
    <xmlCellPr id="874" uniqueName="_Report_Observations_BIL.AKT.FKU_I.CHF.Z21.T">
      <xmlPr mapId="1" xpath="/Report/Observations/BIL.AKT.FKU/I.CHF.Z21.T" xmlDataType="double"/>
    </xmlCellPr>
  </singleXmlCell>
  <singleXmlCell id="875" r="L59" connectionId="0">
    <xmlCellPr id="875" uniqueName="_Report_Observations_BIL.AKT.FKU_I.CHF.Z22.T">
      <xmlPr mapId="1" xpath="/Report/Observations/BIL.AKT.FKU/I.CHF.Z22.T" xmlDataType="double"/>
    </xmlCellPr>
  </singleXmlCell>
  <singleXmlCell id="876" r="L56" connectionId="0">
    <xmlCellPr id="876" uniqueName="_Report_Observations_BIL.AKT.FKU_I.CHF.Z19.T">
      <xmlPr mapId="1" xpath="/Report/Observations/BIL.AKT.FKU/I.CHF.Z19.T" xmlDataType="double"/>
    </xmlCellPr>
  </singleXmlCell>
  <singleXmlCell id="877" r="L57" connectionId="0">
    <xmlCellPr id="877" uniqueName="_Report_Observations_BIL.AKT.FKU_I.CHF.Z20.T">
      <xmlPr mapId="1" xpath="/Report/Observations/BIL.AKT.FKU/I.CHF.Z20.T" xmlDataType="double"/>
    </xmlCellPr>
  </singleXmlCell>
  <singleXmlCell id="878" r="AB56" connectionId="0">
    <xmlCellPr id="878" uniqueName="_Report_Observations_BIL.PAS.APF.OOW_I.CHF.Z19">
      <xmlPr mapId="1" xpath="/Report/Observations/BIL.PAS.APF.OOW/I.CHF.Z19" xmlDataType="double"/>
    </xmlCellPr>
  </singleXmlCell>
  <singleXmlCell id="879" r="AB55" connectionId="0">
    <xmlCellPr id="879" uniqueName="_Report_Observations_BIL.PAS.APF.OOW_I.CHF.Z18">
      <xmlPr mapId="1" xpath="/Report/Observations/BIL.PAS.APF.OOW/I.CHF.Z18" xmlDataType="double"/>
    </xmlCellPr>
  </singleXmlCell>
  <singleXmlCell id="880" r="AB54" connectionId="0">
    <xmlCellPr id="880" uniqueName="_Report_Observations_BIL.PAS.APF.OOW_I.CHF.Z17">
      <xmlPr mapId="1" xpath="/Report/Observations/BIL.PAS.APF.OOW/I.CHF.Z17" xmlDataType="double"/>
    </xmlCellPr>
  </singleXmlCell>
  <singleXmlCell id="881" r="AB53" connectionId="0">
    <xmlCellPr id="881" uniqueName="_Report_Observations_BIL.PAS.APF.OOW_I.CHF.Z16">
      <xmlPr mapId="1" xpath="/Report/Observations/BIL.PAS.APF.OOW/I.CHF.Z16" xmlDataType="double"/>
    </xmlCellPr>
  </singleXmlCell>
  <singleXmlCell id="882" r="AB52" connectionId="0">
    <xmlCellPr id="882" uniqueName="_Report_Observations_BIL.PAS.APF.OOW_I.CHF.Z15">
      <xmlPr mapId="1" xpath="/Report/Observations/BIL.PAS.APF.OOW/I.CHF.Z15" xmlDataType="double"/>
    </xmlCellPr>
  </singleXmlCell>
  <singleXmlCell id="883" r="AB51" connectionId="0">
    <xmlCellPr id="883" uniqueName="_Report_Observations_BIL.PAS.APF.OOW_I.CHF.Z14">
      <xmlPr mapId="1" xpath="/Report/Observations/BIL.PAS.APF.OOW/I.CHF.Z14" xmlDataType="double"/>
    </xmlCellPr>
  </singleXmlCell>
  <singleXmlCell id="884" r="AB50" connectionId="0">
    <xmlCellPr id="884" uniqueName="_Report_Observations_BIL.PAS.APF.OOW_I.CHF.Z13">
      <xmlPr mapId="1" xpath="/Report/Observations/BIL.PAS.APF.OOW/I.CHF.Z13" xmlDataType="double"/>
    </xmlCellPr>
  </singleXmlCell>
  <singleXmlCell id="885" r="AB59" connectionId="0">
    <xmlCellPr id="885" uniqueName="_Report_Observations_BIL.PAS.APF.OOW_I.CHF.Z22">
      <xmlPr mapId="1" xpath="/Report/Observations/BIL.PAS.APF.OOW/I.CHF.Z22" xmlDataType="double"/>
    </xmlCellPr>
  </singleXmlCell>
  <singleXmlCell id="886" r="AB58" connectionId="0">
    <xmlCellPr id="886" uniqueName="_Report_Observations_BIL.PAS.APF.OOW_I.CHF.Z21">
      <xmlPr mapId="1" xpath="/Report/Observations/BIL.PAS.APF.OOW/I.CHF.Z21" xmlDataType="double"/>
    </xmlCellPr>
  </singleXmlCell>
  <singleXmlCell id="887" r="AB57" connectionId="0">
    <xmlCellPr id="887" uniqueName="_Report_Observations_BIL.PAS.APF.OOW_I.CHF.Z20">
      <xmlPr mapId="1" xpath="/Report/Observations/BIL.PAS.APF.OOW/I.CHF.Z20" xmlDataType="double"/>
    </xmlCellPr>
  </singleXmlCell>
  <singleXmlCell id="888" r="L65" connectionId="0">
    <xmlCellPr id="888" uniqueName="_Report_Observations_BIL.AKT.FKU_I.CHF.Z28.T">
      <xmlPr mapId="1" xpath="/Report/Observations/BIL.AKT.FKU/I.CHF.Z28.T" xmlDataType="double"/>
    </xmlCellPr>
  </singleXmlCell>
  <singleXmlCell id="889" r="L66" connectionId="0">
    <xmlCellPr id="889" uniqueName="_Report_Observations_BIL.AKT.FKU_I.CHF.Z29.T">
      <xmlPr mapId="1" xpath="/Report/Observations/BIL.AKT.FKU/I.CHF.Z29.T" xmlDataType="double"/>
    </xmlCellPr>
  </singleXmlCell>
  <singleXmlCell id="890" r="L63" connectionId="0">
    <xmlCellPr id="890" uniqueName="_Report_Observations_BIL.AKT.FKU_I.CHF.Z26.T">
      <xmlPr mapId="1" xpath="/Report/Observations/BIL.AKT.FKU/I.CHF.Z26.T" xmlDataType="double"/>
    </xmlCellPr>
  </singleXmlCell>
  <singleXmlCell id="891" r="L64" connectionId="0">
    <xmlCellPr id="891" uniqueName="_Report_Observations_BIL.AKT.FKU_I.CHF.Z27.T">
      <xmlPr mapId="1" xpath="/Report/Observations/BIL.AKT.FKU/I.CHF.Z27.T" xmlDataType="double"/>
    </xmlCellPr>
  </singleXmlCell>
  <singleXmlCell id="892" r="L61" connectionId="0">
    <xmlCellPr id="892" uniqueName="_Report_Observations_BIL.AKT.FKU_I.CHF.Z24.T">
      <xmlPr mapId="1" xpath="/Report/Observations/BIL.AKT.FKU/I.CHF.Z24.T" xmlDataType="double"/>
    </xmlCellPr>
  </singleXmlCell>
  <singleXmlCell id="893" r="L62" connectionId="0">
    <xmlCellPr id="893" uniqueName="_Report_Observations_BIL.AKT.FKU_I.CHF.Z25.T">
      <xmlPr mapId="1" xpath="/Report/Observations/BIL.AKT.FKU/I.CHF.Z25.T" xmlDataType="double"/>
    </xmlCellPr>
  </singleXmlCell>
  <singleXmlCell id="894" r="L60" connectionId="0">
    <xmlCellPr id="894" uniqueName="_Report_Observations_BIL.AKT.FKU_I.CHF.Z23.T">
      <xmlPr mapId="1" xpath="/Report/Observations/BIL.AKT.FKU/I.CHF.Z23.T" xmlDataType="double"/>
    </xmlCellPr>
  </singleXmlCell>
  <singleXmlCell id="895" r="L49" connectionId="0">
    <xmlCellPr id="895" uniqueName="_Report_Observations_BIL.AKT.FKU_I.CHF.Z12.T">
      <xmlPr mapId="1" xpath="/Report/Observations/BIL.AKT.FKU/I.CHF.Z12.T" xmlDataType="double"/>
    </xmlCellPr>
  </singleXmlCell>
  <singleXmlCell id="896" r="L47" connectionId="0">
    <xmlCellPr id="896" uniqueName="_Report_Observations_BIL.AKT.FKU_I.CHF.Z10.T">
      <xmlPr mapId="1" xpath="/Report/Observations/BIL.AKT.FKU/I.CHF.Z10.T" xmlDataType="double"/>
    </xmlCellPr>
  </singleXmlCell>
  <singleXmlCell id="897" r="L48" connectionId="0">
    <xmlCellPr id="897" uniqueName="_Report_Observations_BIL.AKT.FKU_I.CHF.Z11.T">
      <xmlPr mapId="1" xpath="/Report/Observations/BIL.AKT.FKU/I.CHF.Z11.T" xmlDataType="double"/>
    </xmlCellPr>
  </singleXmlCell>
  <singleXmlCell id="898" r="L45" connectionId="0">
    <xmlCellPr id="898" uniqueName="_Report_Observations_BIL.AKT.FKU_I.CHF.Z08.T">
      <xmlPr mapId="1" xpath="/Report/Observations/BIL.AKT.FKU/I.CHF.Z08.T" xmlDataType="double"/>
    </xmlCellPr>
  </singleXmlCell>
  <singleXmlCell id="899" r="L46" connectionId="0">
    <xmlCellPr id="899" uniqueName="_Report_Observations_BIL.AKT.FKU_I.CHF.Z09.T">
      <xmlPr mapId="1" xpath="/Report/Observations/BIL.AKT.FKU/I.CHF.Z09.T" xmlDataType="double"/>
    </xmlCellPr>
  </singleXmlCell>
  <singleXmlCell id="900" r="AB45" connectionId="0">
    <xmlCellPr id="900" uniqueName="_Report_Observations_BIL.PAS.APF.OOW_I.CHF.Z08">
      <xmlPr mapId="1" xpath="/Report/Observations/BIL.PAS.APF.OOW/I.CHF.Z08" xmlDataType="double"/>
    </xmlCellPr>
  </singleXmlCell>
  <singleXmlCell id="901" r="AB44" connectionId="0">
    <xmlCellPr id="901" uniqueName="_Report_Observations_BIL.PAS.APF.OOW_I.CHF.Z07">
      <xmlPr mapId="1" xpath="/Report/Observations/BIL.PAS.APF.OOW/I.CHF.Z07" xmlDataType="double"/>
    </xmlCellPr>
  </singleXmlCell>
  <singleXmlCell id="902" r="AB43" connectionId="0">
    <xmlCellPr id="902" uniqueName="_Report_Observations_BIL.PAS.APF.OOW_I.CHF.Z06">
      <xmlPr mapId="1" xpath="/Report/Observations/BIL.PAS.APF.OOW/I.CHF.Z06" xmlDataType="double"/>
    </xmlCellPr>
  </singleXmlCell>
  <singleXmlCell id="903" r="AB42" connectionId="0">
    <xmlCellPr id="903" uniqueName="_Report_Observations_BIL.PAS.APF.OOW_I.CHF.Z05">
      <xmlPr mapId="1" xpath="/Report/Observations/BIL.PAS.APF.OOW/I.CHF.Z05" xmlDataType="double"/>
    </xmlCellPr>
  </singleXmlCell>
  <singleXmlCell id="904" r="AB41" connectionId="0">
    <xmlCellPr id="904" uniqueName="_Report_Observations_BIL.PAS.APF.OOW_I.CHF.Z04">
      <xmlPr mapId="1" xpath="/Report/Observations/BIL.PAS.APF.OOW/I.CHF.Z04" xmlDataType="double"/>
    </xmlCellPr>
  </singleXmlCell>
  <singleXmlCell id="905" r="AB40" connectionId="0">
    <xmlCellPr id="905" uniqueName="_Report_Observations_BIL.PAS.APF.OOW_I.CHF.Z03">
      <xmlPr mapId="1" xpath="/Report/Observations/BIL.PAS.APF.OOW/I.CHF.Z03" xmlDataType="double"/>
    </xmlCellPr>
  </singleXmlCell>
  <singleXmlCell id="906" r="AB49" connectionId="0">
    <xmlCellPr id="906" uniqueName="_Report_Observations_BIL.PAS.APF.OOW_I.CHF.Z12">
      <xmlPr mapId="1" xpath="/Report/Observations/BIL.PAS.APF.OOW/I.CHF.Z12" xmlDataType="double"/>
    </xmlCellPr>
  </singleXmlCell>
  <singleXmlCell id="907" r="AB48" connectionId="0">
    <xmlCellPr id="907" uniqueName="_Report_Observations_BIL.PAS.APF.OOW_I.CHF.Z11">
      <xmlPr mapId="1" xpath="/Report/Observations/BIL.PAS.APF.OOW/I.CHF.Z11" xmlDataType="double"/>
    </xmlCellPr>
  </singleXmlCell>
  <singleXmlCell id="908" r="AB47" connectionId="0">
    <xmlCellPr id="908" uniqueName="_Report_Observations_BIL.PAS.APF.OOW_I.CHF.Z10">
      <xmlPr mapId="1" xpath="/Report/Observations/BIL.PAS.APF.OOW/I.CHF.Z10" xmlDataType="double"/>
    </xmlCellPr>
  </singleXmlCell>
  <singleXmlCell id="909" r="AB46" connectionId="0">
    <xmlCellPr id="909" uniqueName="_Report_Observations_BIL.PAS.APF.OOW_I.CHF.Z09">
      <xmlPr mapId="1" xpath="/Report/Observations/BIL.PAS.APF.OOW/I.CHF.Z09" xmlDataType="double"/>
    </xmlCellPr>
  </singleXmlCell>
  <singleXmlCell id="910" r="L54" connectionId="0">
    <xmlCellPr id="910" uniqueName="_Report_Observations_BIL.AKT.FKU_I.CHF.Z17.T">
      <xmlPr mapId="1" xpath="/Report/Observations/BIL.AKT.FKU/I.CHF.Z17.T" xmlDataType="double"/>
    </xmlCellPr>
  </singleXmlCell>
  <singleXmlCell id="911" r="L55" connectionId="0">
    <xmlCellPr id="911" uniqueName="_Report_Observations_BIL.AKT.FKU_I.CHF.Z18.T">
      <xmlPr mapId="1" xpath="/Report/Observations/BIL.AKT.FKU/I.CHF.Z18.T" xmlDataType="double"/>
    </xmlCellPr>
  </singleXmlCell>
  <singleXmlCell id="912" r="L52" connectionId="0">
    <xmlCellPr id="912" uniqueName="_Report_Observations_BIL.AKT.FKU_I.CHF.Z15.T">
      <xmlPr mapId="1" xpath="/Report/Observations/BIL.AKT.FKU/I.CHF.Z15.T" xmlDataType="double"/>
    </xmlCellPr>
  </singleXmlCell>
  <singleXmlCell id="913" r="L53" connectionId="0">
    <xmlCellPr id="913" uniqueName="_Report_Observations_BIL.AKT.FKU_I.CHF.Z16.T">
      <xmlPr mapId="1" xpath="/Report/Observations/BIL.AKT.FKU/I.CHF.Z16.T" xmlDataType="double"/>
    </xmlCellPr>
  </singleXmlCell>
  <singleXmlCell id="914" r="L50" connectionId="0">
    <xmlCellPr id="914" uniqueName="_Report_Observations_BIL.AKT.FKU_I.CHF.Z13.T">
      <xmlPr mapId="1" xpath="/Report/Observations/BIL.AKT.FKU/I.CHF.Z13.T" xmlDataType="double"/>
    </xmlCellPr>
  </singleXmlCell>
  <singleXmlCell id="915" r="L51" connectionId="0">
    <xmlCellPr id="915" uniqueName="_Report_Observations_BIL.AKT.FKU_I.CHF.Z14.T">
      <xmlPr mapId="1" xpath="/Report/Observations/BIL.AKT.FKU/I.CHF.Z14.T" xmlDataType="double"/>
    </xmlCellPr>
  </singleXmlCell>
  <singleXmlCell id="916" r="L38" connectionId="0">
    <xmlCellPr id="916" uniqueName="_Report_Observations_BIL.AKT.FKU_I.CHF.M17.T">
      <xmlPr mapId="1" xpath="/Report/Observations/BIL.AKT.FKU/I.CHF.M17.T" xmlDataType="double"/>
    </xmlCellPr>
  </singleXmlCell>
  <singleXmlCell id="917" r="L39" connectionId="0">
    <xmlCellPr id="917" uniqueName="_Report_Observations_BIL.AKT.FKU_I.CHF.Z02.T">
      <xmlPr mapId="1" xpath="/Report/Observations/BIL.AKT.FKU/I.CHF.Z02.T" xmlDataType="double"/>
    </xmlCellPr>
  </singleXmlCell>
  <singleXmlCell id="918" r="L36" connectionId="0">
    <xmlCellPr id="918" uniqueName="_Report_Observations_BIL.AKT.FKU_I.CHF.M15.T">
      <xmlPr mapId="1" xpath="/Report/Observations/BIL.AKT.FKU/I.CHF.M15.T" xmlDataType="double"/>
    </xmlCellPr>
  </singleXmlCell>
  <singleXmlCell id="919" r="L37" connectionId="0">
    <xmlCellPr id="919" uniqueName="_Report_Observations_BIL.AKT.FKU_I.CHF.M16.T">
      <xmlPr mapId="1" xpath="/Report/Observations/BIL.AKT.FKU/I.CHF.M16.T" xmlDataType="double"/>
    </xmlCellPr>
  </singleXmlCell>
  <singleXmlCell id="920" r="L34" connectionId="0">
    <xmlCellPr id="920" uniqueName="_Report_Observations_BIL.AKT.FKU_I.CHF.M13.T">
      <xmlPr mapId="1" xpath="/Report/Observations/BIL.AKT.FKU/I.CHF.M13.T" xmlDataType="double"/>
    </xmlCellPr>
  </singleXmlCell>
  <singleXmlCell id="921" r="L35" connectionId="0">
    <xmlCellPr id="921" uniqueName="_Report_Observations_BIL.AKT.FKU_I.CHF.M14.T">
      <xmlPr mapId="1" xpath="/Report/Observations/BIL.AKT.FKU/I.CHF.M14.T" xmlDataType="double"/>
    </xmlCellPr>
  </singleXmlCell>
  <singleXmlCell id="922" r="AB34" connectionId="0">
    <xmlCellPr id="922" uniqueName="_Report_Observations_BIL.PAS.APF.OOW_I.CHF.M13">
      <xmlPr mapId="1" xpath="/Report/Observations/BIL.PAS.APF.OOW/I.CHF.M13" xmlDataType="double"/>
    </xmlCellPr>
  </singleXmlCell>
  <singleXmlCell id="923" r="AB33" connectionId="0">
    <xmlCellPr id="923" uniqueName="_Report_Observations_BIL.PAS.APF.OOW_I.CHF.M12">
      <xmlPr mapId="1" xpath="/Report/Observations/BIL.PAS.APF.OOW/I.CHF.M12" xmlDataType="double"/>
    </xmlCellPr>
  </singleXmlCell>
  <singleXmlCell id="924" r="AB32" connectionId="0">
    <xmlCellPr id="924" uniqueName="_Report_Observations_BIL.PAS.APF.OOW_I.CHF.M11">
      <xmlPr mapId="1" xpath="/Report/Observations/BIL.PAS.APF.OOW/I.CHF.M11" xmlDataType="double"/>
    </xmlCellPr>
  </singleXmlCell>
  <singleXmlCell id="925" r="AB31" connectionId="0">
    <xmlCellPr id="925" uniqueName="_Report_Observations_BIL.PAS.APF.OOW_I.CHF.M10">
      <xmlPr mapId="1" xpath="/Report/Observations/BIL.PAS.APF.OOW/I.CHF.M10" xmlDataType="double"/>
    </xmlCellPr>
  </singleXmlCell>
  <singleXmlCell id="926" r="AB30" connectionId="0">
    <xmlCellPr id="926" uniqueName="_Report_Observations_BIL.PAS.APF.OOW_I.CHF.M09">
      <xmlPr mapId="1" xpath="/Report/Observations/BIL.PAS.APF.OOW/I.CHF.M09" xmlDataType="double"/>
    </xmlCellPr>
  </singleXmlCell>
  <singleXmlCell id="927" r="AB39" connectionId="0">
    <xmlCellPr id="927" uniqueName="_Report_Observations_BIL.PAS.APF.OOW_I.CHF.Z02">
      <xmlPr mapId="1" xpath="/Report/Observations/BIL.PAS.APF.OOW/I.CHF.Z02" xmlDataType="double"/>
    </xmlCellPr>
  </singleXmlCell>
  <singleXmlCell id="928" r="AB38" connectionId="0">
    <xmlCellPr id="928" uniqueName="_Report_Observations_BIL.PAS.APF.OOW_I.CHF.M17">
      <xmlPr mapId="1" xpath="/Report/Observations/BIL.PAS.APF.OOW/I.CHF.M17" xmlDataType="double"/>
    </xmlCellPr>
  </singleXmlCell>
  <singleXmlCell id="929" r="AB37" connectionId="0">
    <xmlCellPr id="929" uniqueName="_Report_Observations_BIL.PAS.APF.OOW_I.CHF.M16">
      <xmlPr mapId="1" xpath="/Report/Observations/BIL.PAS.APF.OOW/I.CHF.M16" xmlDataType="double"/>
    </xmlCellPr>
  </singleXmlCell>
  <singleXmlCell id="930" r="AB36" connectionId="0">
    <xmlCellPr id="930" uniqueName="_Report_Observations_BIL.PAS.APF.OOW_I.CHF.M15">
      <xmlPr mapId="1" xpath="/Report/Observations/BIL.PAS.APF.OOW/I.CHF.M15" xmlDataType="double"/>
    </xmlCellPr>
  </singleXmlCell>
  <singleXmlCell id="931" r="W100" connectionId="0">
    <xmlCellPr id="931" uniqueName="_Report_Observations_BIL.PAS.VKE.KOV_I.CHF.Z63.ASI">
      <xmlPr mapId="1" xpath="/Report/Observations/BIL.PAS.VKE.KOV/I.CHF.Z63.ASI" xmlDataType="double"/>
    </xmlCellPr>
  </singleXmlCell>
  <singleXmlCell id="932" r="AB35" connectionId="0">
    <xmlCellPr id="932" uniqueName="_Report_Observations_BIL.PAS.APF.OOW_I.CHF.M14">
      <xmlPr mapId="1" xpath="/Report/Observations/BIL.PAS.APF.OOW/I.CHF.M14" xmlDataType="double"/>
    </xmlCellPr>
  </singleXmlCell>
  <singleXmlCell id="933" r="L43" connectionId="0">
    <xmlCellPr id="933" uniqueName="_Report_Observations_BIL.AKT.FKU_I.CHF.Z06.T">
      <xmlPr mapId="1" xpath="/Report/Observations/BIL.AKT.FKU/I.CHF.Z06.T" xmlDataType="double"/>
    </xmlCellPr>
  </singleXmlCell>
  <singleXmlCell id="934" r="W102" connectionId="0">
    <xmlCellPr id="934" uniqueName="_Report_Observations_BIL.PAS.VKE.KOV_I.CHF.Z65.ASI">
      <xmlPr mapId="1" xpath="/Report/Observations/BIL.PAS.VKE.KOV/I.CHF.Z65.ASI" xmlDataType="double"/>
    </xmlCellPr>
  </singleXmlCell>
  <singleXmlCell id="935" r="L44" connectionId="0">
    <xmlCellPr id="935" uniqueName="_Report_Observations_BIL.AKT.FKU_I.CHF.Z07.T">
      <xmlPr mapId="1" xpath="/Report/Observations/BIL.AKT.FKU/I.CHF.Z07.T" xmlDataType="double"/>
    </xmlCellPr>
  </singleXmlCell>
  <singleXmlCell id="936" r="W101" connectionId="0">
    <xmlCellPr id="936" uniqueName="_Report_Observations_BIL.PAS.VKE.KOV_I.CHF.Z64.ASI">
      <xmlPr mapId="1" xpath="/Report/Observations/BIL.PAS.VKE.KOV/I.CHF.Z64.ASI" xmlDataType="double"/>
    </xmlCellPr>
  </singleXmlCell>
  <singleXmlCell id="937" r="L41" connectionId="0">
    <xmlCellPr id="937" uniqueName="_Report_Observations_BIL.AKT.FKU_I.CHF.Z04.T">
      <xmlPr mapId="1" xpath="/Report/Observations/BIL.AKT.FKU/I.CHF.Z04.T" xmlDataType="double"/>
    </xmlCellPr>
  </singleXmlCell>
  <singleXmlCell id="938" r="W104" connectionId="0">
    <xmlCellPr id="938" uniqueName="_Report_Observations_BIL.PAS.VKE.KOV_I.CHF.T.ASI">
      <xmlPr mapId="1" xpath="/Report/Observations/BIL.PAS.VKE.KOV/I.CHF.T.ASI" xmlDataType="double"/>
    </xmlCellPr>
  </singleXmlCell>
  <singleXmlCell id="939" r="L42" connectionId="0">
    <xmlCellPr id="939" uniqueName="_Report_Observations_BIL.AKT.FKU_I.CHF.Z05.T">
      <xmlPr mapId="1" xpath="/Report/Observations/BIL.AKT.FKU/I.CHF.Z05.T" xmlDataType="double"/>
    </xmlCellPr>
  </singleXmlCell>
  <singleXmlCell id="940" r="W103" connectionId="0">
    <xmlCellPr id="940" uniqueName="_Report_Observations_BIL.PAS.VKE.KOV_I.CHF.Z66.ASI">
      <xmlPr mapId="1" xpath="/Report/Observations/BIL.PAS.VKE.KOV/I.CHF.Z66.ASI" xmlDataType="double"/>
    </xmlCellPr>
  </singleXmlCell>
  <singleXmlCell id="941" r="L40" connectionId="0">
    <xmlCellPr id="941" uniqueName="_Report_Observations_BIL.AKT.FKU_I.CHF.Z03.T">
      <xmlPr mapId="1" xpath="/Report/Observations/BIL.AKT.FKU/I.CHF.Z03.T" xmlDataType="double"/>
    </xmlCellPr>
  </singleXmlCell>
  <singleXmlCell id="942" r="L29" connectionId="0">
    <xmlCellPr id="942" uniqueName="_Report_Observations_BIL.AKT.FKU_I.CHF.M08.T">
      <xmlPr mapId="1" xpath="/Report/Observations/BIL.AKT.FKU/I.CHF.M08.T" xmlDataType="double"/>
    </xmlCellPr>
  </singleXmlCell>
  <singleXmlCell id="943" r="L27" connectionId="0">
    <xmlCellPr id="943" uniqueName="_Report_Observations_BIL.AKT.FKU_I.CHF.M06.T">
      <xmlPr mapId="1" xpath="/Report/Observations/BIL.AKT.FKU/I.CHF.M06.T" xmlDataType="double"/>
    </xmlCellPr>
  </singleXmlCell>
  <singleXmlCell id="944" r="L28" connectionId="0">
    <xmlCellPr id="944" uniqueName="_Report_Observations_BIL.AKT.FKU_I.CHF.M07.T">
      <xmlPr mapId="1" xpath="/Report/Observations/BIL.AKT.FKU/I.CHF.M07.T" xmlDataType="double"/>
    </xmlCellPr>
  </singleXmlCell>
  <singleXmlCell id="945" r="L25" connectionId="0">
    <xmlCellPr id="945" uniqueName="_Report_Observations_BIL.AKT.FKU_I.CHF.M04.T">
      <xmlPr mapId="1" xpath="/Report/Observations/BIL.AKT.FKU/I.CHF.M04.T" xmlDataType="double"/>
    </xmlCellPr>
  </singleXmlCell>
  <singleXmlCell id="946" r="L26" connectionId="0">
    <xmlCellPr id="946" uniqueName="_Report_Observations_BIL.AKT.FKU_I.CHF.M05.T">
      <xmlPr mapId="1" xpath="/Report/Observations/BIL.AKT.FKU/I.CHF.M05.T" xmlDataType="double"/>
    </xmlCellPr>
  </singleXmlCell>
  <singleXmlCell id="947" r="L23" connectionId="0">
    <xmlCellPr id="947" uniqueName="_Report_Observations_BIL.AKT.FKU_I.CHF.M02.T">
      <xmlPr mapId="1" xpath="/Report/Observations/BIL.AKT.FKU/I.CHF.M02.T" xmlDataType="double"/>
    </xmlCellPr>
  </singleXmlCell>
  <singleXmlCell id="948" r="L24" connectionId="0">
    <xmlCellPr id="948" uniqueName="_Report_Observations_BIL.AKT.FKU_I.CHF.M03.T">
      <xmlPr mapId="1" xpath="/Report/Observations/BIL.AKT.FKU/I.CHF.M03.T" xmlDataType="double"/>
    </xmlCellPr>
  </singleXmlCell>
  <singleXmlCell id="949" r="AB23" connectionId="0">
    <xmlCellPr id="949" uniqueName="_Report_Observations_BIL.PAS.APF.OOW_I.CHF.M02">
      <xmlPr mapId="1" xpath="/Report/Observations/BIL.PAS.APF.OOW/I.CHF.M02" xmlDataType="double"/>
    </xmlCellPr>
  </singleXmlCell>
  <singleXmlCell id="950" r="AB22" connectionId="0">
    <xmlCellPr id="950" uniqueName="_Report_Observations_BIL.PAS.APF.OOW_I.CHF.M01">
      <xmlPr mapId="1" xpath="/Report/Observations/BIL.PAS.APF.OOW/I.CHF.M01" xmlDataType="double"/>
    </xmlCellPr>
  </singleXmlCell>
  <singleXmlCell id="951" r="AB29" connectionId="0">
    <xmlCellPr id="951" uniqueName="_Report_Observations_BIL.PAS.APF.OOW_I.CHF.M08">
      <xmlPr mapId="1" xpath="/Report/Observations/BIL.PAS.APF.OOW/I.CHF.M08" xmlDataType="double"/>
    </xmlCellPr>
  </singleXmlCell>
  <singleXmlCell id="952" r="AB28" connectionId="0">
    <xmlCellPr id="952" uniqueName="_Report_Observations_BIL.PAS.APF.OOW_I.CHF.M07">
      <xmlPr mapId="1" xpath="/Report/Observations/BIL.PAS.APF.OOW/I.CHF.M07" xmlDataType="double"/>
    </xmlCellPr>
  </singleXmlCell>
  <singleXmlCell id="953" r="AB27" connectionId="0">
    <xmlCellPr id="953" uniqueName="_Report_Observations_BIL.PAS.APF.OOW_I.CHF.M06">
      <xmlPr mapId="1" xpath="/Report/Observations/BIL.PAS.APF.OOW/I.CHF.M06" xmlDataType="double"/>
    </xmlCellPr>
  </singleXmlCell>
  <singleXmlCell id="954" r="AB26" connectionId="0">
    <xmlCellPr id="954" uniqueName="_Report_Observations_BIL.PAS.APF.OOW_I.CHF.M05">
      <xmlPr mapId="1" xpath="/Report/Observations/BIL.PAS.APF.OOW/I.CHF.M05" xmlDataType="double"/>
    </xmlCellPr>
  </singleXmlCell>
  <singleXmlCell id="955" r="AB25" connectionId="0">
    <xmlCellPr id="955" uniqueName="_Report_Observations_BIL.PAS.APF.OOW_I.CHF.M04">
      <xmlPr mapId="1" xpath="/Report/Observations/BIL.PAS.APF.OOW/I.CHF.M04" xmlDataType="double"/>
    </xmlCellPr>
  </singleXmlCell>
  <singleXmlCell id="956" r="AB24" connectionId="0">
    <xmlCellPr id="956" uniqueName="_Report_Observations_BIL.PAS.APF.OOW_I.CHF.M03">
      <xmlPr mapId="1" xpath="/Report/Observations/BIL.PAS.APF.OOW/I.CHF.M03" xmlDataType="double"/>
    </xmlCellPr>
  </singleXmlCell>
  <singleXmlCell id="957" r="L32" connectionId="0">
    <xmlCellPr id="957" uniqueName="_Report_Observations_BIL.AKT.FKU_I.CHF.M11.T">
      <xmlPr mapId="1" xpath="/Report/Observations/BIL.AKT.FKU/I.CHF.M11.T" xmlDataType="double"/>
    </xmlCellPr>
  </singleXmlCell>
  <singleXmlCell id="958" r="L102" connectionId="0">
    <xmlCellPr id="958" uniqueName="_Report_Observations_BIL.AKT.FKU_I.CHF.Z65.T">
      <xmlPr mapId="1" xpath="/Report/Observations/BIL.AKT.FKU/I.CHF.Z65.T" xmlDataType="double"/>
    </xmlCellPr>
  </singleXmlCell>
  <singleXmlCell id="959" r="L33" connectionId="0">
    <xmlCellPr id="959" uniqueName="_Report_Observations_BIL.AKT.FKU_I.CHF.M12.T">
      <xmlPr mapId="1" xpath="/Report/Observations/BIL.AKT.FKU/I.CHF.M12.T" xmlDataType="double"/>
    </xmlCellPr>
  </singleXmlCell>
  <singleXmlCell id="960" r="L103" connectionId="0">
    <xmlCellPr id="960" uniqueName="_Report_Observations_BIL.AKT.FKU_I.CHF.Z66.T">
      <xmlPr mapId="1" xpath="/Report/Observations/BIL.AKT.FKU/I.CHF.Z66.T" xmlDataType="double"/>
    </xmlCellPr>
  </singleXmlCell>
  <singleXmlCell id="961" r="L30" connectionId="0">
    <xmlCellPr id="961" uniqueName="_Report_Observations_BIL.AKT.FKU_I.CHF.M09.T">
      <xmlPr mapId="1" xpath="/Report/Observations/BIL.AKT.FKU/I.CHF.M09.T" xmlDataType="double"/>
    </xmlCellPr>
  </singleXmlCell>
  <singleXmlCell id="962" r="L104" connectionId="0">
    <xmlCellPr id="962" uniqueName="_Report_Observations_BIL.AKT.FKU_I.CHF.T.T">
      <xmlPr mapId="1" xpath="/Report/Observations/BIL.AKT.FKU/I.CHF.T.T" xmlDataType="double"/>
    </xmlCellPr>
  </singleXmlCell>
  <singleXmlCell id="963" r="L31" connectionId="0">
    <xmlCellPr id="963" uniqueName="_Report_Observations_BIL.AKT.FKU_I.CHF.M10.T">
      <xmlPr mapId="1" xpath="/Report/Observations/BIL.AKT.FKU/I.CHF.M10.T" xmlDataType="double"/>
    </xmlCellPr>
  </singleXmlCell>
  <singleXmlCell id="964" r="L100" connectionId="0">
    <xmlCellPr id="964" uniqueName="_Report_Observations_BIL.AKT.FKU_I.CHF.Z63.T">
      <xmlPr mapId="1" xpath="/Report/Observations/BIL.AKT.FKU/I.CHF.Z63.T" xmlDataType="double"/>
    </xmlCellPr>
  </singleXmlCell>
  <singleXmlCell id="965" r="L101" connectionId="0">
    <xmlCellPr id="965" uniqueName="_Report_Observations_BIL.AKT.FKU_I.CHF.Z64.T">
      <xmlPr mapId="1" xpath="/Report/Observations/BIL.AKT.FKU/I.CHF.Z64.T" xmlDataType="double"/>
    </xmlCellPr>
  </singleXmlCell>
  <singleXmlCell id="966" r="P98" connectionId="0">
    <xmlCellPr id="966" uniqueName="_Report_Observations_BIL.AKT.HYP_I.CHF.Z61.T">
      <xmlPr mapId="1" xpath="/Report/Observations/BIL.AKT.HYP/I.CHF.Z61.T" xmlDataType="double"/>
    </xmlCellPr>
  </singleXmlCell>
  <singleXmlCell id="967" r="P99" connectionId="0">
    <xmlCellPr id="967" uniqueName="_Report_Observations_BIL.AKT.HYP_I.CHF.Z62.T">
      <xmlPr mapId="1" xpath="/Report/Observations/BIL.AKT.HYP/I.CHF.Z62.T" xmlDataType="double"/>
    </xmlCellPr>
  </singleXmlCell>
  <singleXmlCell id="968" r="P96" connectionId="0">
    <xmlCellPr id="968" uniqueName="_Report_Observations_BIL.AKT.HYP_I.CHF.Z59.T">
      <xmlPr mapId="1" xpath="/Report/Observations/BIL.AKT.HYP/I.CHF.Z59.T" xmlDataType="double"/>
    </xmlCellPr>
  </singleXmlCell>
  <singleXmlCell id="969" r="P97" connectionId="0">
    <xmlCellPr id="969" uniqueName="_Report_Observations_BIL.AKT.HYP_I.CHF.Z60.T">
      <xmlPr mapId="1" xpath="/Report/Observations/BIL.AKT.HYP/I.CHF.Z60.T" xmlDataType="double"/>
    </xmlCellPr>
  </singleXmlCell>
  <singleXmlCell id="970" r="L22" connectionId="0">
    <xmlCellPr id="970" uniqueName="_Report_Observations_BIL.AKT.FKU_I.CHF.M01.T">
      <xmlPr mapId="1" xpath="/Report/Observations/BIL.AKT.FKU/I.CHF.M01.T" xmlDataType="double"/>
    </xmlCellPr>
  </singleXmlCell>
  <singleXmlCell id="971" r="P89" connectionId="0">
    <xmlCellPr id="971" uniqueName="_Report_Observations_BIL.AKT.HYP_I.CHF.Z52.T">
      <xmlPr mapId="1" xpath="/Report/Observations/BIL.AKT.HYP/I.CHF.Z52.T" xmlDataType="double"/>
    </xmlCellPr>
  </singleXmlCell>
  <singleXmlCell id="972" r="P87" connectionId="0">
    <xmlCellPr id="972" uniqueName="_Report_Observations_BIL.AKT.HYP_I.CHF.Z50.T">
      <xmlPr mapId="1" xpath="/Report/Observations/BIL.AKT.HYP/I.CHF.Z50.T" xmlDataType="double"/>
    </xmlCellPr>
  </singleXmlCell>
  <singleXmlCell id="973" r="P88" connectionId="0">
    <xmlCellPr id="973" uniqueName="_Report_Observations_BIL.AKT.HYP_I.CHF.Z51.T">
      <xmlPr mapId="1" xpath="/Report/Observations/BIL.AKT.HYP/I.CHF.Z51.T" xmlDataType="double"/>
    </xmlCellPr>
  </singleXmlCell>
  <singleXmlCell id="974" r="P85" connectionId="0">
    <xmlCellPr id="974" uniqueName="_Report_Observations_BIL.AKT.HYP_I.CHF.Z48.T">
      <xmlPr mapId="1" xpath="/Report/Observations/BIL.AKT.HYP/I.CHF.Z48.T" xmlDataType="double"/>
    </xmlCellPr>
  </singleXmlCell>
  <singleXmlCell id="975" r="P86" connectionId="0">
    <xmlCellPr id="975" uniqueName="_Report_Observations_BIL.AKT.HYP_I.CHF.Z49.T">
      <xmlPr mapId="1" xpath="/Report/Observations/BIL.AKT.HYP/I.CHF.Z49.T" xmlDataType="double"/>
    </xmlCellPr>
  </singleXmlCell>
  <singleXmlCell id="976" r="P94" connectionId="0">
    <xmlCellPr id="976" uniqueName="_Report_Observations_BIL.AKT.HYP_I.CHF.Z57.T">
      <xmlPr mapId="1" xpath="/Report/Observations/BIL.AKT.HYP/I.CHF.Z57.T" xmlDataType="double"/>
    </xmlCellPr>
  </singleXmlCell>
  <singleXmlCell id="977" r="P95" connectionId="0">
    <xmlCellPr id="977" uniqueName="_Report_Observations_BIL.AKT.HYP_I.CHF.Z58.T">
      <xmlPr mapId="1" xpath="/Report/Observations/BIL.AKT.HYP/I.CHF.Z58.T" xmlDataType="double"/>
    </xmlCellPr>
  </singleXmlCell>
  <singleXmlCell id="978" r="P92" connectionId="0">
    <xmlCellPr id="978" uniqueName="_Report_Observations_BIL.AKT.HYP_I.CHF.Z55.T">
      <xmlPr mapId="1" xpath="/Report/Observations/BIL.AKT.HYP/I.CHF.Z55.T" xmlDataType="double"/>
    </xmlCellPr>
  </singleXmlCell>
  <singleXmlCell id="979" r="P93" connectionId="0">
    <xmlCellPr id="979" uniqueName="_Report_Observations_BIL.AKT.HYP_I.CHF.Z56.T">
      <xmlPr mapId="1" xpath="/Report/Observations/BIL.AKT.HYP/I.CHF.Z56.T" xmlDataType="double"/>
    </xmlCellPr>
  </singleXmlCell>
  <singleXmlCell id="980" r="P90" connectionId="0">
    <xmlCellPr id="980" uniqueName="_Report_Observations_BIL.AKT.HYP_I.CHF.Z53.T">
      <xmlPr mapId="1" xpath="/Report/Observations/BIL.AKT.HYP/I.CHF.Z53.T" xmlDataType="double"/>
    </xmlCellPr>
  </singleXmlCell>
  <singleXmlCell id="981" r="P91" connectionId="0">
    <xmlCellPr id="981" uniqueName="_Report_Observations_BIL.AKT.HYP_I.CHF.Z54.T">
      <xmlPr mapId="1" xpath="/Report/Observations/BIL.AKT.HYP/I.CHF.Z54.T" xmlDataType="double"/>
    </xmlCellPr>
  </singleXmlCell>
  <singleXmlCell id="982" r="P78" connectionId="0">
    <xmlCellPr id="982" uniqueName="_Report_Observations_BIL.AKT.HYP_I.CHF.Z41.T">
      <xmlPr mapId="1" xpath="/Report/Observations/BIL.AKT.HYP/I.CHF.Z41.T" xmlDataType="double"/>
    </xmlCellPr>
  </singleXmlCell>
  <singleXmlCell id="983" r="P79" connectionId="0">
    <xmlCellPr id="983" uniqueName="_Report_Observations_BIL.AKT.HYP_I.CHF.Z42.T">
      <xmlPr mapId="1" xpath="/Report/Observations/BIL.AKT.HYP/I.CHF.Z42.T" xmlDataType="double"/>
    </xmlCellPr>
  </singleXmlCell>
  <singleXmlCell id="984" r="P76" connectionId="0">
    <xmlCellPr id="984" uniqueName="_Report_Observations_BIL.AKT.HYP_I.CHF.Z39.T">
      <xmlPr mapId="1" xpath="/Report/Observations/BIL.AKT.HYP/I.CHF.Z39.T" xmlDataType="double"/>
    </xmlCellPr>
  </singleXmlCell>
  <singleXmlCell id="985" r="P77" connectionId="0">
    <xmlCellPr id="985" uniqueName="_Report_Observations_BIL.AKT.HYP_I.CHF.Z40.T">
      <xmlPr mapId="1" xpath="/Report/Observations/BIL.AKT.HYP/I.CHF.Z40.T" xmlDataType="double"/>
    </xmlCellPr>
  </singleXmlCell>
  <singleXmlCell id="986" r="P74" connectionId="0">
    <xmlCellPr id="986" uniqueName="_Report_Observations_BIL.AKT.HYP_I.CHF.Z37.T">
      <xmlPr mapId="1" xpath="/Report/Observations/BIL.AKT.HYP/I.CHF.Z37.T" xmlDataType="double"/>
    </xmlCellPr>
  </singleXmlCell>
  <singleXmlCell id="987" r="P75" connectionId="0">
    <xmlCellPr id="987" uniqueName="_Report_Observations_BIL.AKT.HYP_I.CHF.Z38.T">
      <xmlPr mapId="1" xpath="/Report/Observations/BIL.AKT.HYP/I.CHF.Z38.T" xmlDataType="double"/>
    </xmlCellPr>
  </singleXmlCell>
  <singleXmlCell id="988" r="P83" connectionId="0">
    <xmlCellPr id="988" uniqueName="_Report_Observations_BIL.AKT.HYP_I.CHF.Z46.T">
      <xmlPr mapId="1" xpath="/Report/Observations/BIL.AKT.HYP/I.CHF.Z46.T" xmlDataType="double"/>
    </xmlCellPr>
  </singleXmlCell>
  <singleXmlCell id="989" r="P84" connectionId="0">
    <xmlCellPr id="989" uniqueName="_Report_Observations_BIL.AKT.HYP_I.CHF.Z47.T">
      <xmlPr mapId="1" xpath="/Report/Observations/BIL.AKT.HYP/I.CHF.Z47.T" xmlDataType="double"/>
    </xmlCellPr>
  </singleXmlCell>
  <singleXmlCell id="990" r="P81" connectionId="0">
    <xmlCellPr id="990" uniqueName="_Report_Observations_BIL.AKT.HYP_I.CHF.Z44.T">
      <xmlPr mapId="1" xpath="/Report/Observations/BIL.AKT.HYP/I.CHF.Z44.T" xmlDataType="double"/>
    </xmlCellPr>
  </singleXmlCell>
  <singleXmlCell id="991" r="P82" connectionId="0">
    <xmlCellPr id="991" uniqueName="_Report_Observations_BIL.AKT.HYP_I.CHF.Z45.T">
      <xmlPr mapId="1" xpath="/Report/Observations/BIL.AKT.HYP/I.CHF.Z45.T" xmlDataType="double"/>
    </xmlCellPr>
  </singleXmlCell>
  <singleXmlCell id="992" r="P80" connectionId="0">
    <xmlCellPr id="992" uniqueName="_Report_Observations_BIL.AKT.HYP_I.CHF.Z43.T">
      <xmlPr mapId="1" xpath="/Report/Observations/BIL.AKT.HYP/I.CHF.Z43.T" xmlDataType="double"/>
    </xmlCellPr>
  </singleXmlCell>
  <singleXmlCell id="993" r="P69" connectionId="0">
    <xmlCellPr id="993" uniqueName="_Report_Observations_BIL.AKT.HYP_I.CHF.Z32.T">
      <xmlPr mapId="1" xpath="/Report/Observations/BIL.AKT.HYP/I.CHF.Z32.T" xmlDataType="double"/>
    </xmlCellPr>
  </singleXmlCell>
  <singleXmlCell id="994" r="P67" connectionId="0">
    <xmlCellPr id="994" uniqueName="_Report_Observations_BIL.AKT.HYP_I.CHF.Z30.T">
      <xmlPr mapId="1" xpath="/Report/Observations/BIL.AKT.HYP/I.CHF.Z30.T" xmlDataType="double"/>
    </xmlCellPr>
  </singleXmlCell>
  <singleXmlCell id="995" r="P68" connectionId="0">
    <xmlCellPr id="995" uniqueName="_Report_Observations_BIL.AKT.HYP_I.CHF.Z31.T">
      <xmlPr mapId="1" xpath="/Report/Observations/BIL.AKT.HYP/I.CHF.Z31.T" xmlDataType="double"/>
    </xmlCellPr>
  </singleXmlCell>
  <singleXmlCell id="996" r="P65" connectionId="0">
    <xmlCellPr id="996" uniqueName="_Report_Observations_BIL.AKT.HYP_I.CHF.Z28.T">
      <xmlPr mapId="1" xpath="/Report/Observations/BIL.AKT.HYP/I.CHF.Z28.T" xmlDataType="double"/>
    </xmlCellPr>
  </singleXmlCell>
  <singleXmlCell id="997" r="P66" connectionId="0">
    <xmlCellPr id="997" uniqueName="_Report_Observations_BIL.AKT.HYP_I.CHF.Z29.T">
      <xmlPr mapId="1" xpath="/Report/Observations/BIL.AKT.HYP/I.CHF.Z29.T" xmlDataType="double"/>
    </xmlCellPr>
  </singleXmlCell>
  <singleXmlCell id="998" r="P63" connectionId="0">
    <xmlCellPr id="998" uniqueName="_Report_Observations_BIL.AKT.HYP_I.CHF.Z26.T">
      <xmlPr mapId="1" xpath="/Report/Observations/BIL.AKT.HYP/I.CHF.Z26.T" xmlDataType="double"/>
    </xmlCellPr>
  </singleXmlCell>
  <singleXmlCell id="999" r="P64" connectionId="0">
    <xmlCellPr id="999" uniqueName="_Report_Observations_BIL.AKT.HYP_I.CHF.Z27.T">
      <xmlPr mapId="1" xpath="/Report/Observations/BIL.AKT.HYP/I.CHF.Z27.T" xmlDataType="double"/>
    </xmlCellPr>
  </singleXmlCell>
  <singleXmlCell id="1000" r="P72" connectionId="0">
    <xmlCellPr id="1000" uniqueName="_Report_Observations_BIL.AKT.HYP_I.CHF.Z35.T">
      <xmlPr mapId="1" xpath="/Report/Observations/BIL.AKT.HYP/I.CHF.Z35.T" xmlDataType="double"/>
    </xmlCellPr>
  </singleXmlCell>
  <singleXmlCell id="1001" r="P73" connectionId="0">
    <xmlCellPr id="1001" uniqueName="_Report_Observations_BIL.AKT.HYP_I.CHF.Z36.T">
      <xmlPr mapId="1" xpath="/Report/Observations/BIL.AKT.HYP/I.CHF.Z36.T" xmlDataType="double"/>
    </xmlCellPr>
  </singleXmlCell>
  <singleXmlCell id="1002" r="P70" connectionId="0">
    <xmlCellPr id="1002" uniqueName="_Report_Observations_BIL.AKT.HYP_I.CHF.Z33.T">
      <xmlPr mapId="1" xpath="/Report/Observations/BIL.AKT.HYP/I.CHF.Z33.T" xmlDataType="double"/>
    </xmlCellPr>
  </singleXmlCell>
  <singleXmlCell id="1003" r="P71" connectionId="0">
    <xmlCellPr id="1003" uniqueName="_Report_Observations_BIL.AKT.HYP_I.CHF.Z34.T">
      <xmlPr mapId="1" xpath="/Report/Observations/BIL.AKT.HYP/I.CHF.Z34.T" xmlDataType="double"/>
    </xmlCellPr>
  </singleXmlCell>
  <singleXmlCell id="1005" r="Y71" connectionId="0">
    <xmlCellPr id="1005" uniqueName="_Report_Observations_BIL.PAS.VKE.KOV_I.CHF.Z34.RLZ">
      <xmlPr mapId="1" xpath="/Report/Observations/BIL.PAS.VKE.KOV/I.CHF.Z34.RLZ" xmlDataType="double"/>
    </xmlCellPr>
  </singleXmlCell>
  <singleXmlCell id="1006" r="Y72" connectionId="0">
    <xmlCellPr id="1006" uniqueName="_Report_Observations_BIL.PAS.VKE.KOV_I.CHF.Z35.RLZ">
      <xmlPr mapId="1" xpath="/Report/Observations/BIL.PAS.VKE.KOV/I.CHF.Z35.RLZ" xmlDataType="double"/>
    </xmlCellPr>
  </singleXmlCell>
  <singleXmlCell id="1007" r="Y70" connectionId="0">
    <xmlCellPr id="1007" uniqueName="_Report_Observations_BIL.PAS.VKE.KOV_I.CHF.Z33.RLZ">
      <xmlPr mapId="1" xpath="/Report/Observations/BIL.PAS.VKE.KOV/I.CHF.Z33.RLZ" xmlDataType="double"/>
    </xmlCellPr>
  </singleXmlCell>
  <singleXmlCell id="1008" r="Y79" connectionId="0">
    <xmlCellPr id="1008" uniqueName="_Report_Observations_BIL.PAS.VKE.KOV_I.CHF.Z42.RLZ">
      <xmlPr mapId="1" xpath="/Report/Observations/BIL.PAS.VKE.KOV/I.CHF.Z42.RLZ" xmlDataType="double"/>
    </xmlCellPr>
  </singleXmlCell>
  <singleXmlCell id="1009" r="Y77" connectionId="0">
    <xmlCellPr id="1009" uniqueName="_Report_Observations_BIL.PAS.VKE.KOV_I.CHF.Z40.RLZ">
      <xmlPr mapId="1" xpath="/Report/Observations/BIL.PAS.VKE.KOV/I.CHF.Z40.RLZ" xmlDataType="double"/>
    </xmlCellPr>
  </singleXmlCell>
  <singleXmlCell id="1010" r="Y78" connectionId="0">
    <xmlCellPr id="1010" uniqueName="_Report_Observations_BIL.PAS.VKE.KOV_I.CHF.Z41.RLZ">
      <xmlPr mapId="1" xpath="/Report/Observations/BIL.PAS.VKE.KOV/I.CHF.Z41.RLZ" xmlDataType="double"/>
    </xmlCellPr>
  </singleXmlCell>
  <singleXmlCell id="1011" r="Y75" connectionId="0">
    <xmlCellPr id="1011" uniqueName="_Report_Observations_BIL.PAS.VKE.KOV_I.CHF.Z38.RLZ">
      <xmlPr mapId="1" xpath="/Report/Observations/BIL.PAS.VKE.KOV/I.CHF.Z38.RLZ" xmlDataType="double"/>
    </xmlCellPr>
  </singleXmlCell>
  <singleXmlCell id="1012" r="Y76" connectionId="0">
    <xmlCellPr id="1012" uniqueName="_Report_Observations_BIL.PAS.VKE.KOV_I.CHF.Z39.RLZ">
      <xmlPr mapId="1" xpath="/Report/Observations/BIL.PAS.VKE.KOV/I.CHF.Z39.RLZ" xmlDataType="double"/>
    </xmlCellPr>
  </singleXmlCell>
  <singleXmlCell id="1013" r="Y73" connectionId="0">
    <xmlCellPr id="1013" uniqueName="_Report_Observations_BIL.PAS.VKE.KOV_I.CHF.Z36.RLZ">
      <xmlPr mapId="1" xpath="/Report/Observations/BIL.PAS.VKE.KOV/I.CHF.Z36.RLZ" xmlDataType="double"/>
    </xmlCellPr>
  </singleXmlCell>
  <singleXmlCell id="1014" r="Y74" connectionId="0">
    <xmlCellPr id="1014" uniqueName="_Report_Observations_BIL.PAS.VKE.KOV_I.CHF.Z37.RLZ">
      <xmlPr mapId="1" xpath="/Report/Observations/BIL.PAS.VKE.KOV/I.CHF.Z37.RLZ" xmlDataType="double"/>
    </xmlCellPr>
  </singleXmlCell>
  <singleXmlCell id="1015" r="Y60" connectionId="0">
    <xmlCellPr id="1015" uniqueName="_Report_Observations_BIL.PAS.VKE.KOV_I.CHF.Z23.RLZ">
      <xmlPr mapId="1" xpath="/Report/Observations/BIL.PAS.VKE.KOV/I.CHF.Z23.RLZ" xmlDataType="double"/>
    </xmlCellPr>
  </singleXmlCell>
  <singleXmlCell id="1016" r="Y61" connectionId="0">
    <xmlCellPr id="1016" uniqueName="_Report_Observations_BIL.PAS.VKE.KOV_I.CHF.Z24.RLZ">
      <xmlPr mapId="1" xpath="/Report/Observations/BIL.PAS.VKE.KOV/I.CHF.Z24.RLZ" xmlDataType="double"/>
    </xmlCellPr>
  </singleXmlCell>
  <singleXmlCell id="1017" r="Y68" connectionId="0">
    <xmlCellPr id="1017" uniqueName="_Report_Observations_BIL.PAS.VKE.KOV_I.CHF.Z31.RLZ">
      <xmlPr mapId="1" xpath="/Report/Observations/BIL.PAS.VKE.KOV/I.CHF.Z31.RLZ" xmlDataType="double"/>
    </xmlCellPr>
  </singleXmlCell>
  <singleXmlCell id="1018" r="Y69" connectionId="0">
    <xmlCellPr id="1018" uniqueName="_Report_Observations_BIL.PAS.VKE.KOV_I.CHF.Z32.RLZ">
      <xmlPr mapId="1" xpath="/Report/Observations/BIL.PAS.VKE.KOV/I.CHF.Z32.RLZ" xmlDataType="double"/>
    </xmlCellPr>
  </singleXmlCell>
  <singleXmlCell id="1019" r="Y66" connectionId="0">
    <xmlCellPr id="1019" uniqueName="_Report_Observations_BIL.PAS.VKE.KOV_I.CHF.Z29.RLZ">
      <xmlPr mapId="1" xpath="/Report/Observations/BIL.PAS.VKE.KOV/I.CHF.Z29.RLZ" xmlDataType="double"/>
    </xmlCellPr>
  </singleXmlCell>
  <singleXmlCell id="1020" r="Y67" connectionId="0">
    <xmlCellPr id="1020" uniqueName="_Report_Observations_BIL.PAS.VKE.KOV_I.CHF.Z30.RLZ">
      <xmlPr mapId="1" xpath="/Report/Observations/BIL.PAS.VKE.KOV/I.CHF.Z30.RLZ" xmlDataType="double"/>
    </xmlCellPr>
  </singleXmlCell>
  <singleXmlCell id="1021" r="Y64" connectionId="0">
    <xmlCellPr id="1021" uniqueName="_Report_Observations_BIL.PAS.VKE.KOV_I.CHF.Z27.RLZ">
      <xmlPr mapId="1" xpath="/Report/Observations/BIL.PAS.VKE.KOV/I.CHF.Z27.RLZ" xmlDataType="double"/>
    </xmlCellPr>
  </singleXmlCell>
  <singleXmlCell id="1022" r="Y65" connectionId="0">
    <xmlCellPr id="1022" uniqueName="_Report_Observations_BIL.PAS.VKE.KOV_I.CHF.Z28.RLZ">
      <xmlPr mapId="1" xpath="/Report/Observations/BIL.PAS.VKE.KOV/I.CHF.Z28.RLZ" xmlDataType="double"/>
    </xmlCellPr>
  </singleXmlCell>
  <singleXmlCell id="1023" r="Y62" connectionId="0">
    <xmlCellPr id="1023" uniqueName="_Report_Observations_BIL.PAS.VKE.KOV_I.CHF.Z25.RLZ">
      <xmlPr mapId="1" xpath="/Report/Observations/BIL.PAS.VKE.KOV/I.CHF.Z25.RLZ" xmlDataType="double"/>
    </xmlCellPr>
  </singleXmlCell>
  <singleXmlCell id="1024" r="Y63" connectionId="0">
    <xmlCellPr id="1024" uniqueName="_Report_Observations_BIL.PAS.VKE.KOV_I.CHF.Z26.RLZ">
      <xmlPr mapId="1" xpath="/Report/Observations/BIL.PAS.VKE.KOV/I.CHF.Z26.RLZ" xmlDataType="double"/>
    </xmlCellPr>
  </singleXmlCell>
  <singleXmlCell id="1025" r="Y50" connectionId="0">
    <xmlCellPr id="1025" uniqueName="_Report_Observations_BIL.PAS.VKE.KOV_I.CHF.Z13.RLZ">
      <xmlPr mapId="1" xpath="/Report/Observations/BIL.PAS.VKE.KOV/I.CHF.Z13.RLZ" xmlDataType="double"/>
    </xmlCellPr>
  </singleXmlCell>
  <singleXmlCell id="1026" r="Y57" connectionId="0">
    <xmlCellPr id="1026" uniqueName="_Report_Observations_BIL.PAS.VKE.KOV_I.CHF.Z20.RLZ">
      <xmlPr mapId="1" xpath="/Report/Observations/BIL.PAS.VKE.KOV/I.CHF.Z20.RLZ" xmlDataType="double"/>
    </xmlCellPr>
  </singleXmlCell>
  <singleXmlCell id="1027" r="Y58" connectionId="0">
    <xmlCellPr id="1027" uniqueName="_Report_Observations_BIL.PAS.VKE.KOV_I.CHF.Z21.RLZ">
      <xmlPr mapId="1" xpath="/Report/Observations/BIL.PAS.VKE.KOV/I.CHF.Z21.RLZ" xmlDataType="double"/>
    </xmlCellPr>
  </singleXmlCell>
  <singleXmlCell id="1028" r="Y55" connectionId="0">
    <xmlCellPr id="1028" uniqueName="_Report_Observations_BIL.PAS.VKE.KOV_I.CHF.Z18.RLZ">
      <xmlPr mapId="1" xpath="/Report/Observations/BIL.PAS.VKE.KOV/I.CHF.Z18.RLZ" xmlDataType="double"/>
    </xmlCellPr>
  </singleXmlCell>
  <singleXmlCell id="1029" r="Y56" connectionId="0">
    <xmlCellPr id="1029" uniqueName="_Report_Observations_BIL.PAS.VKE.KOV_I.CHF.Z19.RLZ">
      <xmlPr mapId="1" xpath="/Report/Observations/BIL.PAS.VKE.KOV/I.CHF.Z19.RLZ" xmlDataType="double"/>
    </xmlCellPr>
  </singleXmlCell>
  <singleXmlCell id="1030" r="Y53" connectionId="0">
    <xmlCellPr id="1030" uniqueName="_Report_Observations_BIL.PAS.VKE.KOV_I.CHF.Z16.RLZ">
      <xmlPr mapId="1" xpath="/Report/Observations/BIL.PAS.VKE.KOV/I.CHF.Z16.RLZ" xmlDataType="double"/>
    </xmlCellPr>
  </singleXmlCell>
  <singleXmlCell id="1031" r="Y54" connectionId="0">
    <xmlCellPr id="1031" uniqueName="_Report_Observations_BIL.PAS.VKE.KOV_I.CHF.Z17.RLZ">
      <xmlPr mapId="1" xpath="/Report/Observations/BIL.PAS.VKE.KOV/I.CHF.Z17.RLZ" xmlDataType="double"/>
    </xmlCellPr>
  </singleXmlCell>
  <singleXmlCell id="1032" r="Y51" connectionId="0">
    <xmlCellPr id="1032" uniqueName="_Report_Observations_BIL.PAS.VKE.KOV_I.CHF.Z14.RLZ">
      <xmlPr mapId="1" xpath="/Report/Observations/BIL.PAS.VKE.KOV/I.CHF.Z14.RLZ" xmlDataType="double"/>
    </xmlCellPr>
  </singleXmlCell>
  <singleXmlCell id="1033" r="Y52" connectionId="0">
    <xmlCellPr id="1033" uniqueName="_Report_Observations_BIL.PAS.VKE.KOV_I.CHF.Z15.RLZ">
      <xmlPr mapId="1" xpath="/Report/Observations/BIL.PAS.VKE.KOV/I.CHF.Z15.RLZ" xmlDataType="double"/>
    </xmlCellPr>
  </singleXmlCell>
  <singleXmlCell id="1034" r="Y59" connectionId="0">
    <xmlCellPr id="1034" uniqueName="_Report_Observations_BIL.PAS.VKE.KOV_I.CHF.Z22.RLZ">
      <xmlPr mapId="1" xpath="/Report/Observations/BIL.PAS.VKE.KOV/I.CHF.Z22.RLZ" xmlDataType="double"/>
    </xmlCellPr>
  </singleXmlCell>
  <singleXmlCell id="1035" r="Y46" connectionId="0">
    <xmlCellPr id="1035" uniqueName="_Report_Observations_BIL.PAS.VKE.KOV_I.CHF.Z09.RLZ">
      <xmlPr mapId="1" xpath="/Report/Observations/BIL.PAS.VKE.KOV/I.CHF.Z09.RLZ" xmlDataType="double"/>
    </xmlCellPr>
  </singleXmlCell>
  <singleXmlCell id="1036" r="Y47" connectionId="0">
    <xmlCellPr id="1036" uniqueName="_Report_Observations_BIL.PAS.VKE.KOV_I.CHF.Z10.RLZ">
      <xmlPr mapId="1" xpath="/Report/Observations/BIL.PAS.VKE.KOV/I.CHF.Z10.RLZ" xmlDataType="double"/>
    </xmlCellPr>
  </singleXmlCell>
  <singleXmlCell id="1037" r="Y44" connectionId="0">
    <xmlCellPr id="1037" uniqueName="_Report_Observations_BIL.PAS.VKE.KOV_I.CHF.Z07.RLZ">
      <xmlPr mapId="1" xpath="/Report/Observations/BIL.PAS.VKE.KOV/I.CHF.Z07.RLZ" xmlDataType="double"/>
    </xmlCellPr>
  </singleXmlCell>
  <singleXmlCell id="1038" r="Y45" connectionId="0">
    <xmlCellPr id="1038" uniqueName="_Report_Observations_BIL.PAS.VKE.KOV_I.CHF.Z08.RLZ">
      <xmlPr mapId="1" xpath="/Report/Observations/BIL.PAS.VKE.KOV/I.CHF.Z08.RLZ" xmlDataType="double"/>
    </xmlCellPr>
  </singleXmlCell>
  <singleXmlCell id="1039" r="Y42" connectionId="0">
    <xmlCellPr id="1039" uniqueName="_Report_Observations_BIL.PAS.VKE.KOV_I.CHF.Z05.RLZ">
      <xmlPr mapId="1" xpath="/Report/Observations/BIL.PAS.VKE.KOV/I.CHF.Z05.RLZ" xmlDataType="double"/>
    </xmlCellPr>
  </singleXmlCell>
  <singleXmlCell id="1040" r="Y43" connectionId="0">
    <xmlCellPr id="1040" uniqueName="_Report_Observations_BIL.PAS.VKE.KOV_I.CHF.Z06.RLZ">
      <xmlPr mapId="1" xpath="/Report/Observations/BIL.PAS.VKE.KOV/I.CHF.Z06.RLZ" xmlDataType="double"/>
    </xmlCellPr>
  </singleXmlCell>
  <singleXmlCell id="1041" r="Y40" connectionId="0">
    <xmlCellPr id="1041" uniqueName="_Report_Observations_BIL.PAS.VKE.KOV_I.CHF.Z03.RLZ">
      <xmlPr mapId="1" xpath="/Report/Observations/BIL.PAS.VKE.KOV/I.CHF.Z03.RLZ" xmlDataType="double"/>
    </xmlCellPr>
  </singleXmlCell>
  <singleXmlCell id="1042" r="Y41" connectionId="0">
    <xmlCellPr id="1042" uniqueName="_Report_Observations_BIL.PAS.VKE.KOV_I.CHF.Z04.RLZ">
      <xmlPr mapId="1" xpath="/Report/Observations/BIL.PAS.VKE.KOV/I.CHF.Z04.RLZ" xmlDataType="double"/>
    </xmlCellPr>
  </singleXmlCell>
  <singleXmlCell id="1043" r="AB100" connectionId="0">
    <xmlCellPr id="1043" uniqueName="_Report_Observations_BIL.PAS.APF.OOW_I.CHF.Z63">
      <xmlPr mapId="1" xpath="/Report/Observations/BIL.PAS.APF.OOW/I.CHF.Z63" xmlDataType="double"/>
    </xmlCellPr>
  </singleXmlCell>
  <singleXmlCell id="1044" r="AB103" connectionId="0">
    <xmlCellPr id="1044" uniqueName="_Report_Observations_BIL.PAS.APF.OOW_I.CHF.Z66">
      <xmlPr mapId="1" xpath="/Report/Observations/BIL.PAS.APF.OOW/I.CHF.Z66" xmlDataType="double"/>
    </xmlCellPr>
  </singleXmlCell>
  <singleXmlCell id="1045" r="AB104" connectionId="0">
    <xmlCellPr id="1045" uniqueName="_Report_Observations_BIL.PAS.APF.OOW_I.CHF.T">
      <xmlPr mapId="1" xpath="/Report/Observations/BIL.PAS.APF.OOW/I.CHF.T" xmlDataType="double"/>
    </xmlCellPr>
  </singleXmlCell>
  <singleXmlCell id="1046" r="AB101" connectionId="0">
    <xmlCellPr id="1046" uniqueName="_Report_Observations_BIL.PAS.APF.OOW_I.CHF.Z64">
      <xmlPr mapId="1" xpath="/Report/Observations/BIL.PAS.APF.OOW/I.CHF.Z64" xmlDataType="double"/>
    </xmlCellPr>
  </singleXmlCell>
  <singleXmlCell id="1047" r="Y48" connectionId="0">
    <xmlCellPr id="1047" uniqueName="_Report_Observations_BIL.PAS.VKE.KOV_I.CHF.Z11.RLZ">
      <xmlPr mapId="1" xpath="/Report/Observations/BIL.PAS.VKE.KOV/I.CHF.Z11.RLZ" xmlDataType="double"/>
    </xmlCellPr>
  </singleXmlCell>
  <singleXmlCell id="1048" r="AB102" connectionId="0">
    <xmlCellPr id="1048" uniqueName="_Report_Observations_BIL.PAS.APF.OOW_I.CHF.Z65">
      <xmlPr mapId="1" xpath="/Report/Observations/BIL.PAS.APF.OOW/I.CHF.Z65" xmlDataType="double"/>
    </xmlCellPr>
  </singleXmlCell>
  <singleXmlCell id="1049" r="Y49" connectionId="0">
    <xmlCellPr id="1049" uniqueName="_Report_Observations_BIL.PAS.VKE.KOV_I.CHF.Z12.RLZ">
      <xmlPr mapId="1" xpath="/Report/Observations/BIL.PAS.VKE.KOV/I.CHF.Z12.RLZ" xmlDataType="double"/>
    </xmlCellPr>
  </singleXmlCell>
  <singleXmlCell id="1050" r="Y35" connectionId="0">
    <xmlCellPr id="1050" uniqueName="_Report_Observations_BIL.PAS.VKE.KOV_I.CHF.M14.RLZ">
      <xmlPr mapId="1" xpath="/Report/Observations/BIL.PAS.VKE.KOV/I.CHF.M14.RLZ" xmlDataType="double"/>
    </xmlCellPr>
  </singleXmlCell>
  <singleXmlCell id="1051" r="Y36" connectionId="0">
    <xmlCellPr id="1051" uniqueName="_Report_Observations_BIL.PAS.VKE.KOV_I.CHF.M15.RLZ">
      <xmlPr mapId="1" xpath="/Report/Observations/BIL.PAS.VKE.KOV/I.CHF.M15.RLZ" xmlDataType="double"/>
    </xmlCellPr>
  </singleXmlCell>
  <singleXmlCell id="1052" r="Y33" connectionId="0">
    <xmlCellPr id="1052" uniqueName="_Report_Observations_BIL.PAS.VKE.KOV_I.CHF.M12.RLZ">
      <xmlPr mapId="1" xpath="/Report/Observations/BIL.PAS.VKE.KOV/I.CHF.M12.RLZ" xmlDataType="double"/>
    </xmlCellPr>
  </singleXmlCell>
  <singleXmlCell id="1053" r="Y34" connectionId="0">
    <xmlCellPr id="1053" uniqueName="_Report_Observations_BIL.PAS.VKE.KOV_I.CHF.M13.RLZ">
      <xmlPr mapId="1" xpath="/Report/Observations/BIL.PAS.VKE.KOV/I.CHF.M13.RLZ" xmlDataType="double"/>
    </xmlCellPr>
  </singleXmlCell>
  <singleXmlCell id="1054" r="Y31" connectionId="0">
    <xmlCellPr id="1054" uniqueName="_Report_Observations_BIL.PAS.VKE.KOV_I.CHF.M10.RLZ">
      <xmlPr mapId="1" xpath="/Report/Observations/BIL.PAS.VKE.KOV/I.CHF.M10.RLZ" xmlDataType="double"/>
    </xmlCellPr>
  </singleXmlCell>
  <singleXmlCell id="1055" r="Y32" connectionId="0">
    <xmlCellPr id="1055" uniqueName="_Report_Observations_BIL.PAS.VKE.KOV_I.CHF.M11.RLZ">
      <xmlPr mapId="1" xpath="/Report/Observations/BIL.PAS.VKE.KOV/I.CHF.M11.RLZ" xmlDataType="double"/>
    </xmlCellPr>
  </singleXmlCell>
  <singleXmlCell id="1056" r="Y30" connectionId="0">
    <xmlCellPr id="1056" uniqueName="_Report_Observations_BIL.PAS.VKE.KOV_I.CHF.M09.RLZ">
      <xmlPr mapId="1" xpath="/Report/Observations/BIL.PAS.VKE.KOV/I.CHF.M09.RLZ" xmlDataType="double"/>
    </xmlCellPr>
  </singleXmlCell>
  <singleXmlCell id="1057" r="Y39" connectionId="0">
    <xmlCellPr id="1057" uniqueName="_Report_Observations_BIL.PAS.VKE.KOV_I.CHF.Z02.RLZ">
      <xmlPr mapId="1" xpath="/Report/Observations/BIL.PAS.VKE.KOV/I.CHF.Z02.RLZ" xmlDataType="double"/>
    </xmlCellPr>
  </singleXmlCell>
  <singleXmlCell id="1058" r="Y37" connectionId="0">
    <xmlCellPr id="1058" uniqueName="_Report_Observations_BIL.PAS.VKE.KOV_I.CHF.M16.RLZ">
      <xmlPr mapId="1" xpath="/Report/Observations/BIL.PAS.VKE.KOV/I.CHF.M16.RLZ" xmlDataType="double"/>
    </xmlCellPr>
  </singleXmlCell>
  <singleXmlCell id="1059" r="Y38" connectionId="0">
    <xmlCellPr id="1059" uniqueName="_Report_Observations_BIL.PAS.VKE.KOV_I.CHF.M17.RLZ">
      <xmlPr mapId="1" xpath="/Report/Observations/BIL.PAS.VKE.KOV/I.CHF.M17.RLZ" xmlDataType="double"/>
    </xmlCellPr>
  </singleXmlCell>
  <singleXmlCell id="1060" r="L89" connectionId="0">
    <xmlCellPr id="1060" uniqueName="_Report_Observations_BIL.AKT.FKU_I.CHF.Z52.T">
      <xmlPr mapId="1" xpath="/Report/Observations/BIL.AKT.FKU/I.CHF.Z52.T" xmlDataType="double"/>
    </xmlCellPr>
  </singleXmlCell>
  <singleXmlCell id="1061" r="Y24" connectionId="0">
    <xmlCellPr id="1061" uniqueName="_Report_Observations_BIL.PAS.VKE.KOV_I.CHF.M03.RLZ">
      <xmlPr mapId="1" xpath="/Report/Observations/BIL.PAS.VKE.KOV/I.CHF.M03.RLZ" xmlDataType="double"/>
    </xmlCellPr>
  </singleXmlCell>
  <singleXmlCell id="1062" r="Y25" connectionId="0">
    <xmlCellPr id="1062" uniqueName="_Report_Observations_BIL.PAS.VKE.KOV_I.CHF.M04.RLZ">
      <xmlPr mapId="1" xpath="/Report/Observations/BIL.PAS.VKE.KOV/I.CHF.M04.RLZ" xmlDataType="double"/>
    </xmlCellPr>
  </singleXmlCell>
  <singleXmlCell id="1063" r="Y22" connectionId="0">
    <xmlCellPr id="1063" uniqueName="_Report_Observations_BIL.PAS.VKE.KOV_I.CHF.M01.RLZ">
      <xmlPr mapId="1" xpath="/Report/Observations/BIL.PAS.VKE.KOV/I.CHF.M01.RLZ" xmlDataType="double"/>
    </xmlCellPr>
  </singleXmlCell>
  <singleXmlCell id="1064" r="Y23" connectionId="0">
    <xmlCellPr id="1064" uniqueName="_Report_Observations_BIL.PAS.VKE.KOV_I.CHF.M02.RLZ">
      <xmlPr mapId="1" xpath="/Report/Observations/BIL.PAS.VKE.KOV/I.CHF.M02.RLZ" xmlDataType="double"/>
    </xmlCellPr>
  </singleXmlCell>
  <singleXmlCell id="1065" r="L90" connectionId="0">
    <xmlCellPr id="1065" uniqueName="_Report_Observations_BIL.AKT.FKU_I.CHF.Z53.T">
      <xmlPr mapId="1" xpath="/Report/Observations/BIL.AKT.FKU/I.CHF.Z53.T" xmlDataType="double"/>
    </xmlCellPr>
  </singleXmlCell>
  <singleXmlCell id="1066" r="L91" connectionId="0">
    <xmlCellPr id="1066" uniqueName="_Report_Observations_BIL.AKT.FKU_I.CHF.Z54.T">
      <xmlPr mapId="1" xpath="/Report/Observations/BIL.AKT.FKU/I.CHF.Z54.T" xmlDataType="double"/>
    </xmlCellPr>
  </singleXmlCell>
  <singleXmlCell id="1067" r="Y28" connectionId="0">
    <xmlCellPr id="1067" uniqueName="_Report_Observations_BIL.PAS.VKE.KOV_I.CHF.M07.RLZ">
      <xmlPr mapId="1" xpath="/Report/Observations/BIL.PAS.VKE.KOV/I.CHF.M07.RLZ" xmlDataType="double"/>
    </xmlCellPr>
  </singleXmlCell>
  <singleXmlCell id="1068" r="Y29" connectionId="0">
    <xmlCellPr id="1068" uniqueName="_Report_Observations_BIL.PAS.VKE.KOV_I.CHF.M08.RLZ">
      <xmlPr mapId="1" xpath="/Report/Observations/BIL.PAS.VKE.KOV/I.CHF.M08.RLZ" xmlDataType="double"/>
    </xmlCellPr>
  </singleXmlCell>
  <singleXmlCell id="1069" r="Y26" connectionId="0">
    <xmlCellPr id="1069" uniqueName="_Report_Observations_BIL.PAS.VKE.KOV_I.CHF.M05.RLZ">
      <xmlPr mapId="1" xpath="/Report/Observations/BIL.PAS.VKE.KOV/I.CHF.M05.RLZ" xmlDataType="double"/>
    </xmlCellPr>
  </singleXmlCell>
  <singleXmlCell id="1070" r="Y27" connectionId="0">
    <xmlCellPr id="1070" uniqueName="_Report_Observations_BIL.PAS.VKE.KOV_I.CHF.M06.RLZ">
      <xmlPr mapId="1" xpath="/Report/Observations/BIL.PAS.VKE.KOV/I.CHF.M06.RLZ" xmlDataType="double"/>
    </xmlCellPr>
  </singleXmlCell>
  <singleXmlCell id="1071" r="L98" connectionId="0">
    <xmlCellPr id="1071" uniqueName="_Report_Observations_BIL.AKT.FKU_I.CHF.Z61.T">
      <xmlPr mapId="1" xpath="/Report/Observations/BIL.AKT.FKU/I.CHF.Z61.T" xmlDataType="double"/>
    </xmlCellPr>
  </singleXmlCell>
  <singleXmlCell id="1072" r="L99" connectionId="0">
    <xmlCellPr id="1072" uniqueName="_Report_Observations_BIL.AKT.FKU_I.CHF.Z62.T">
      <xmlPr mapId="1" xpath="/Report/Observations/BIL.AKT.FKU/I.CHF.Z62.T" xmlDataType="double"/>
    </xmlCellPr>
  </singleXmlCell>
  <singleXmlCell id="1073" r="L96" connectionId="0">
    <xmlCellPr id="1073" uniqueName="_Report_Observations_BIL.AKT.FKU_I.CHF.Z59.T">
      <xmlPr mapId="1" xpath="/Report/Observations/BIL.AKT.FKU/I.CHF.Z59.T" xmlDataType="double"/>
    </xmlCellPr>
  </singleXmlCell>
  <singleXmlCell id="1074" r="L97" connectionId="0">
    <xmlCellPr id="1074" uniqueName="_Report_Observations_BIL.AKT.FKU_I.CHF.Z60.T">
      <xmlPr mapId="1" xpath="/Report/Observations/BIL.AKT.FKU/I.CHF.Z60.T" xmlDataType="double"/>
    </xmlCellPr>
  </singleXmlCell>
  <singleXmlCell id="1075" r="L94" connectionId="0">
    <xmlCellPr id="1075" uniqueName="_Report_Observations_BIL.AKT.FKU_I.CHF.Z57.T">
      <xmlPr mapId="1" xpath="/Report/Observations/BIL.AKT.FKU/I.CHF.Z57.T" xmlDataType="double"/>
    </xmlCellPr>
  </singleXmlCell>
  <singleXmlCell id="1076" r="L95" connectionId="0">
    <xmlCellPr id="1076" uniqueName="_Report_Observations_BIL.AKT.FKU_I.CHF.Z58.T">
      <xmlPr mapId="1" xpath="/Report/Observations/BIL.AKT.FKU/I.CHF.Z58.T" xmlDataType="double"/>
    </xmlCellPr>
  </singleXmlCell>
  <singleXmlCell id="1077" r="L92" connectionId="0">
    <xmlCellPr id="1077" uniqueName="_Report_Observations_BIL.AKT.FKU_I.CHF.Z55.T">
      <xmlPr mapId="1" xpath="/Report/Observations/BIL.AKT.FKU/I.CHF.Z55.T" xmlDataType="double"/>
    </xmlCellPr>
  </singleXmlCell>
  <singleXmlCell id="1078" r="L93" connectionId="0">
    <xmlCellPr id="1078" uniqueName="_Report_Observations_BIL.AKT.FKU_I.CHF.Z56.T">
      <xmlPr mapId="1" xpath="/Report/Observations/BIL.AKT.FKU/I.CHF.Z56.T" xmlDataType="double"/>
    </xmlCellPr>
  </singleXmlCell>
  <singleXmlCell id="1079" r="S104" connectionId="0">
    <xmlCellPr id="1079" uniqueName="_Report_Observations_BIL.AKT.HYP_I.CHF.T.RLZ">
      <xmlPr mapId="1" xpath="/Report/Observations/BIL.AKT.HYP/I.CHF.T.RLZ" xmlDataType="double"/>
    </xmlCellPr>
  </singleXmlCell>
  <singleXmlCell id="1080" r="S103" connectionId="0">
    <xmlCellPr id="1080" uniqueName="_Report_Observations_BIL.AKT.HYP_I.CHF.Z66.RLZ">
      <xmlPr mapId="1" xpath="/Report/Observations/BIL.AKT.HYP/I.CHF.Z66.RLZ" xmlDataType="double"/>
    </xmlCellPr>
  </singleXmlCell>
  <singleXmlCell id="1081" r="S102" connectionId="0">
    <xmlCellPr id="1081" uniqueName="_Report_Observations_BIL.AKT.HYP_I.CHF.Z65.RLZ">
      <xmlPr mapId="1" xpath="/Report/Observations/BIL.AKT.HYP/I.CHF.Z65.RLZ" xmlDataType="double"/>
    </xmlCellPr>
  </singleXmlCell>
  <singleXmlCell id="1082" r="S101" connectionId="0">
    <xmlCellPr id="1082" uniqueName="_Report_Observations_BIL.AKT.HYP_I.CHF.Z64.RLZ">
      <xmlPr mapId="1" xpath="/Report/Observations/BIL.AKT.HYP/I.CHF.Z64.RLZ" xmlDataType="double"/>
    </xmlCellPr>
  </singleXmlCell>
  <singleXmlCell id="1083" r="S100" connectionId="0">
    <xmlCellPr id="1083" uniqueName="_Report_Observations_BIL.AKT.HYP_I.CHF.Z63.RLZ">
      <xmlPr mapId="1" xpath="/Report/Observations/BIL.AKT.HYP/I.CHF.Z63.RLZ" xmlDataType="double"/>
    </xmlCellPr>
  </singleXmlCell>
  <singleXmlCell id="1084" r="L78" connectionId="0">
    <xmlCellPr id="1084" uniqueName="_Report_Observations_BIL.AKT.FKU_I.CHF.Z41.T">
      <xmlPr mapId="1" xpath="/Report/Observations/BIL.AKT.FKU/I.CHF.Z41.T" xmlDataType="double"/>
    </xmlCellPr>
  </singleXmlCell>
  <singleXmlCell id="1085" r="L79" connectionId="0">
    <xmlCellPr id="1085" uniqueName="_Report_Observations_BIL.AKT.FKU_I.CHF.Z42.T">
      <xmlPr mapId="1" xpath="/Report/Observations/BIL.AKT.FKU/I.CHF.Z42.T" xmlDataType="double"/>
    </xmlCellPr>
  </singleXmlCell>
  <singleXmlCell id="1086" r="L80" connectionId="0">
    <xmlCellPr id="1086" uniqueName="_Report_Observations_BIL.AKT.FKU_I.CHF.Z43.T">
      <xmlPr mapId="1" xpath="/Report/Observations/BIL.AKT.FKU/I.CHF.Z43.T" xmlDataType="double"/>
    </xmlCellPr>
  </singleXmlCell>
  <singleXmlCell id="1087" r="L87" connectionId="0">
    <xmlCellPr id="1087" uniqueName="_Report_Observations_BIL.AKT.FKU_I.CHF.Z50.T">
      <xmlPr mapId="1" xpath="/Report/Observations/BIL.AKT.FKU/I.CHF.Z50.T" xmlDataType="double"/>
    </xmlCellPr>
  </singleXmlCell>
  <singleXmlCell id="1088" r="L88" connectionId="0">
    <xmlCellPr id="1088" uniqueName="_Report_Observations_BIL.AKT.FKU_I.CHF.Z51.T">
      <xmlPr mapId="1" xpath="/Report/Observations/BIL.AKT.FKU/I.CHF.Z51.T" xmlDataType="double"/>
    </xmlCellPr>
  </singleXmlCell>
  <singleXmlCell id="1089" r="L85" connectionId="0">
    <xmlCellPr id="1089" uniqueName="_Report_Observations_BIL.AKT.FKU_I.CHF.Z48.T">
      <xmlPr mapId="1" xpath="/Report/Observations/BIL.AKT.FKU/I.CHF.Z48.T" xmlDataType="double"/>
    </xmlCellPr>
  </singleXmlCell>
  <singleXmlCell id="1090" r="L86" connectionId="0">
    <xmlCellPr id="1090" uniqueName="_Report_Observations_BIL.AKT.FKU_I.CHF.Z49.T">
      <xmlPr mapId="1" xpath="/Report/Observations/BIL.AKT.FKU/I.CHF.Z49.T" xmlDataType="double"/>
    </xmlCellPr>
  </singleXmlCell>
  <singleXmlCell id="1091" r="L83" connectionId="0">
    <xmlCellPr id="1091" uniqueName="_Report_Observations_BIL.AKT.FKU_I.CHF.Z46.T">
      <xmlPr mapId="1" xpath="/Report/Observations/BIL.AKT.FKU/I.CHF.Z46.T" xmlDataType="double"/>
    </xmlCellPr>
  </singleXmlCell>
  <singleXmlCell id="1092" r="L84" connectionId="0">
    <xmlCellPr id="1092" uniqueName="_Report_Observations_BIL.AKT.FKU_I.CHF.Z47.T">
      <xmlPr mapId="1" xpath="/Report/Observations/BIL.AKT.FKU/I.CHF.Z47.T" xmlDataType="double"/>
    </xmlCellPr>
  </singleXmlCell>
  <singleXmlCell id="1093" r="L81" connectionId="0">
    <xmlCellPr id="1093" uniqueName="_Report_Observations_BIL.AKT.FKU_I.CHF.Z44.T">
      <xmlPr mapId="1" xpath="/Report/Observations/BIL.AKT.FKU/I.CHF.Z44.T" xmlDataType="double"/>
    </xmlCellPr>
  </singleXmlCell>
  <singleXmlCell id="1094" r="L82" connectionId="0">
    <xmlCellPr id="1094" uniqueName="_Report_Observations_BIL.AKT.FKU_I.CHF.Z45.T">
      <xmlPr mapId="1" xpath="/Report/Observations/BIL.AKT.FKU/I.CHF.Z45.T" xmlDataType="double"/>
    </xmlCellPr>
  </singleXmlCell>
  <singleXmlCell id="1095" r="L69" connectionId="0">
    <xmlCellPr id="1095" uniqueName="_Report_Observations_BIL.AKT.FKU_I.CHF.Z32.T">
      <xmlPr mapId="1" xpath="/Report/Observations/BIL.AKT.FKU/I.CHF.Z32.T" xmlDataType="double"/>
    </xmlCellPr>
  </singleXmlCell>
  <singleXmlCell id="1096" r="L67" connectionId="0">
    <xmlCellPr id="1096" uniqueName="_Report_Observations_BIL.AKT.FKU_I.CHF.Z30.T">
      <xmlPr mapId="1" xpath="/Report/Observations/BIL.AKT.FKU/I.CHF.Z30.T" xmlDataType="double"/>
    </xmlCellPr>
  </singleXmlCell>
  <singleXmlCell id="1097" r="L68" connectionId="0">
    <xmlCellPr id="1097" uniqueName="_Report_Observations_BIL.AKT.FKU_I.CHF.Z31.T">
      <xmlPr mapId="1" xpath="/Report/Observations/BIL.AKT.FKU/I.CHF.Z31.T" xmlDataType="double"/>
    </xmlCellPr>
  </singleXmlCell>
  <singleXmlCell id="1098" r="L76" connectionId="0">
    <xmlCellPr id="1098" uniqueName="_Report_Observations_BIL.AKT.FKU_I.CHF.Z39.T">
      <xmlPr mapId="1" xpath="/Report/Observations/BIL.AKT.FKU/I.CHF.Z39.T" xmlDataType="double"/>
    </xmlCellPr>
  </singleXmlCell>
  <singleXmlCell id="1099" r="L77" connectionId="0">
    <xmlCellPr id="1099" uniqueName="_Report_Observations_BIL.AKT.FKU_I.CHF.Z40.T">
      <xmlPr mapId="1" xpath="/Report/Observations/BIL.AKT.FKU/I.CHF.Z40.T" xmlDataType="double"/>
    </xmlCellPr>
  </singleXmlCell>
  <singleXmlCell id="1100" r="L74" connectionId="0">
    <xmlCellPr id="1100" uniqueName="_Report_Observations_BIL.AKT.FKU_I.CHF.Z37.T">
      <xmlPr mapId="1" xpath="/Report/Observations/BIL.AKT.FKU/I.CHF.Z37.T" xmlDataType="double"/>
    </xmlCellPr>
  </singleXmlCell>
  <singleXmlCell id="1101" r="L75" connectionId="0">
    <xmlCellPr id="1101" uniqueName="_Report_Observations_BIL.AKT.FKU_I.CHF.Z38.T">
      <xmlPr mapId="1" xpath="/Report/Observations/BIL.AKT.FKU/I.CHF.Z38.T" xmlDataType="double"/>
    </xmlCellPr>
  </singleXmlCell>
  <singleXmlCell id="1102" r="L72" connectionId="0">
    <xmlCellPr id="1102" uniqueName="_Report_Observations_BIL.AKT.FKU_I.CHF.Z35.T">
      <xmlPr mapId="1" xpath="/Report/Observations/BIL.AKT.FKU/I.CHF.Z35.T" xmlDataType="double"/>
    </xmlCellPr>
  </singleXmlCell>
  <singleXmlCell id="1103" r="L73" connectionId="0">
    <xmlCellPr id="1103" uniqueName="_Report_Observations_BIL.AKT.FKU_I.CHF.Z36.T">
      <xmlPr mapId="1" xpath="/Report/Observations/BIL.AKT.FKU/I.CHF.Z36.T" xmlDataType="double"/>
    </xmlCellPr>
  </singleXmlCell>
  <singleXmlCell id="1104" r="L70" connectionId="0">
    <xmlCellPr id="1104" uniqueName="_Report_Observations_BIL.AKT.FKU_I.CHF.Z33.T">
      <xmlPr mapId="1" xpath="/Report/Observations/BIL.AKT.FKU/I.CHF.Z33.T" xmlDataType="double"/>
    </xmlCellPr>
  </singleXmlCell>
  <singleXmlCell id="1105" r="L71" connectionId="0">
    <xmlCellPr id="1105" uniqueName="_Report_Observations_BIL.AKT.FKU_I.CHF.Z34.T">
      <xmlPr mapId="1" xpath="/Report/Observations/BIL.AKT.FKU/I.CHF.Z34.T" xmlDataType="double"/>
    </xmlCellPr>
  </singleXmlCell>
  <singleXmlCell id="1106" r="U75" connectionId="0">
    <xmlCellPr id="1106" uniqueName="_Report_Observations_BIL.PAS.VKE_I.CHF.Z38">
      <xmlPr mapId="1" xpath="/Report/Observations/BIL.PAS.VKE/I.CHF.Z38" xmlDataType="double"/>
    </xmlCellPr>
  </singleXmlCell>
  <singleXmlCell id="1107" r="U76" connectionId="0">
    <xmlCellPr id="1107" uniqueName="_Report_Observations_BIL.PAS.VKE_I.CHF.Z39">
      <xmlPr mapId="1" xpath="/Report/Observations/BIL.PAS.VKE/I.CHF.Z39" xmlDataType="double"/>
    </xmlCellPr>
  </singleXmlCell>
  <singleXmlCell id="1108" r="U73" connectionId="0">
    <xmlCellPr id="1108" uniqueName="_Report_Observations_BIL.PAS.VKE_I.CHF.Z36">
      <xmlPr mapId="1" xpath="/Report/Observations/BIL.PAS.VKE/I.CHF.Z36" xmlDataType="double"/>
    </xmlCellPr>
  </singleXmlCell>
  <singleXmlCell id="1109" r="U74" connectionId="0">
    <xmlCellPr id="1109" uniqueName="_Report_Observations_BIL.PAS.VKE_I.CHF.Z37">
      <xmlPr mapId="1" xpath="/Report/Observations/BIL.PAS.VKE/I.CHF.Z37" xmlDataType="double"/>
    </xmlCellPr>
  </singleXmlCell>
  <singleXmlCell id="1110" r="U71" connectionId="0">
    <xmlCellPr id="1110" uniqueName="_Report_Observations_BIL.PAS.VKE_I.CHF.Z34">
      <xmlPr mapId="1" xpath="/Report/Observations/BIL.PAS.VKE/I.CHF.Z34" xmlDataType="double"/>
    </xmlCellPr>
  </singleXmlCell>
  <singleXmlCell id="1111" r="U72" connectionId="0">
    <xmlCellPr id="1111" uniqueName="_Report_Observations_BIL.PAS.VKE_I.CHF.Z35">
      <xmlPr mapId="1" xpath="/Report/Observations/BIL.PAS.VKE/I.CHF.Z35" xmlDataType="double"/>
    </xmlCellPr>
  </singleXmlCell>
  <singleXmlCell id="1112" r="U70" connectionId="0">
    <xmlCellPr id="1112" uniqueName="_Report_Observations_BIL.PAS.VKE_I.CHF.Z33">
      <xmlPr mapId="1" xpath="/Report/Observations/BIL.PAS.VKE/I.CHF.Z33" xmlDataType="double"/>
    </xmlCellPr>
  </singleXmlCell>
  <singleXmlCell id="1113" r="U79" connectionId="0">
    <xmlCellPr id="1113" uniqueName="_Report_Observations_BIL.PAS.VKE_I.CHF.Z42">
      <xmlPr mapId="1" xpath="/Report/Observations/BIL.PAS.VKE/I.CHF.Z42" xmlDataType="double"/>
    </xmlCellPr>
  </singleXmlCell>
  <singleXmlCell id="1114" r="U77" connectionId="0">
    <xmlCellPr id="1114" uniqueName="_Report_Observations_BIL.PAS.VKE_I.CHF.Z40">
      <xmlPr mapId="1" xpath="/Report/Observations/BIL.PAS.VKE/I.CHF.Z40" xmlDataType="double"/>
    </xmlCellPr>
  </singleXmlCell>
  <singleXmlCell id="1115" r="U78" connectionId="0">
    <xmlCellPr id="1115" uniqueName="_Report_Observations_BIL.PAS.VKE_I.CHF.Z41">
      <xmlPr mapId="1" xpath="/Report/Observations/BIL.PAS.VKE/I.CHF.Z41" xmlDataType="double"/>
    </xmlCellPr>
  </singleXmlCell>
  <singleXmlCell id="1116" r="U64" connectionId="0">
    <xmlCellPr id="1116" uniqueName="_Report_Observations_BIL.PAS.VKE_I.CHF.Z27">
      <xmlPr mapId="1" xpath="/Report/Observations/BIL.PAS.VKE/I.CHF.Z27" xmlDataType="double"/>
    </xmlCellPr>
  </singleXmlCell>
  <singleXmlCell id="1117" r="U65" connectionId="0">
    <xmlCellPr id="1117" uniqueName="_Report_Observations_BIL.PAS.VKE_I.CHF.Z28">
      <xmlPr mapId="1" xpath="/Report/Observations/BIL.PAS.VKE/I.CHF.Z28" xmlDataType="double"/>
    </xmlCellPr>
  </singleXmlCell>
  <singleXmlCell id="1118" r="U62" connectionId="0">
    <xmlCellPr id="1118" uniqueName="_Report_Observations_BIL.PAS.VKE_I.CHF.Z25">
      <xmlPr mapId="1" xpath="/Report/Observations/BIL.PAS.VKE/I.CHF.Z25" xmlDataType="double"/>
    </xmlCellPr>
  </singleXmlCell>
  <singleXmlCell id="1119" r="U63" connectionId="0">
    <xmlCellPr id="1119" uniqueName="_Report_Observations_BIL.PAS.VKE_I.CHF.Z26">
      <xmlPr mapId="1" xpath="/Report/Observations/BIL.PAS.VKE/I.CHF.Z26" xmlDataType="double"/>
    </xmlCellPr>
  </singleXmlCell>
  <singleXmlCell id="1120" r="U60" connectionId="0">
    <xmlCellPr id="1120" uniqueName="_Report_Observations_BIL.PAS.VKE_I.CHF.Z23">
      <xmlPr mapId="1" xpath="/Report/Observations/BIL.PAS.VKE/I.CHF.Z23" xmlDataType="double"/>
    </xmlCellPr>
  </singleXmlCell>
  <singleXmlCell id="1121" r="U61" connectionId="0">
    <xmlCellPr id="1121" uniqueName="_Report_Observations_BIL.PAS.VKE_I.CHF.Z24">
      <xmlPr mapId="1" xpath="/Report/Observations/BIL.PAS.VKE/I.CHF.Z24" xmlDataType="double"/>
    </xmlCellPr>
  </singleXmlCell>
  <singleXmlCell id="1122" r="U68" connectionId="0">
    <xmlCellPr id="1122" uniqueName="_Report_Observations_BIL.PAS.VKE_I.CHF.Z31">
      <xmlPr mapId="1" xpath="/Report/Observations/BIL.PAS.VKE/I.CHF.Z31" xmlDataType="double"/>
    </xmlCellPr>
  </singleXmlCell>
  <singleXmlCell id="1123" r="U69" connectionId="0">
    <xmlCellPr id="1123" uniqueName="_Report_Observations_BIL.PAS.VKE_I.CHF.Z32">
      <xmlPr mapId="1" xpath="/Report/Observations/BIL.PAS.VKE/I.CHF.Z32" xmlDataType="double"/>
    </xmlCellPr>
  </singleXmlCell>
  <singleXmlCell id="1124" r="U66" connectionId="0">
    <xmlCellPr id="1124" uniqueName="_Report_Observations_BIL.PAS.VKE_I.CHF.Z29">
      <xmlPr mapId="1" xpath="/Report/Observations/BIL.PAS.VKE/I.CHF.Z29" xmlDataType="double"/>
    </xmlCellPr>
  </singleXmlCell>
  <singleXmlCell id="1125" r="U67" connectionId="0">
    <xmlCellPr id="1125" uniqueName="_Report_Observations_BIL.PAS.VKE_I.CHF.Z30">
      <xmlPr mapId="1" xpath="/Report/Observations/BIL.PAS.VKE/I.CHF.Z30" xmlDataType="double"/>
    </xmlCellPr>
  </singleXmlCell>
  <singleXmlCell id="1126" r="U53" connectionId="0">
    <xmlCellPr id="1126" uniqueName="_Report_Observations_BIL.PAS.VKE_I.CHF.Z16">
      <xmlPr mapId="1" xpath="/Report/Observations/BIL.PAS.VKE/I.CHF.Z16" xmlDataType="double"/>
    </xmlCellPr>
  </singleXmlCell>
  <singleXmlCell id="1127" r="U54" connectionId="0">
    <xmlCellPr id="1127" uniqueName="_Report_Observations_BIL.PAS.VKE_I.CHF.Z17">
      <xmlPr mapId="1" xpath="/Report/Observations/BIL.PAS.VKE/I.CHF.Z17" xmlDataType="double"/>
    </xmlCellPr>
  </singleXmlCell>
  <singleXmlCell id="1128" r="U51" connectionId="0">
    <xmlCellPr id="1128" uniqueName="_Report_Observations_BIL.PAS.VKE_I.CHF.Z14">
      <xmlPr mapId="1" xpath="/Report/Observations/BIL.PAS.VKE/I.CHF.Z14" xmlDataType="double"/>
    </xmlCellPr>
  </singleXmlCell>
  <singleXmlCell id="1129" r="U52" connectionId="0">
    <xmlCellPr id="1129" uniqueName="_Report_Observations_BIL.PAS.VKE_I.CHF.Z15">
      <xmlPr mapId="1" xpath="/Report/Observations/BIL.PAS.VKE/I.CHF.Z15" xmlDataType="double"/>
    </xmlCellPr>
  </singleXmlCell>
  <singleXmlCell id="1130" r="U50" connectionId="0">
    <xmlCellPr id="1130" uniqueName="_Report_Observations_BIL.PAS.VKE_I.CHF.Z13">
      <xmlPr mapId="1" xpath="/Report/Observations/BIL.PAS.VKE/I.CHF.Z13" xmlDataType="double"/>
    </xmlCellPr>
  </singleXmlCell>
  <singleXmlCell id="1131" r="U59" connectionId="0">
    <xmlCellPr id="1131" uniqueName="_Report_Observations_BIL.PAS.VKE_I.CHF.Z22">
      <xmlPr mapId="1" xpath="/Report/Observations/BIL.PAS.VKE/I.CHF.Z22" xmlDataType="double"/>
    </xmlCellPr>
  </singleXmlCell>
  <singleXmlCell id="1132" r="U57" connectionId="0">
    <xmlCellPr id="1132" uniqueName="_Report_Observations_BIL.PAS.VKE_I.CHF.Z20">
      <xmlPr mapId="1" xpath="/Report/Observations/BIL.PAS.VKE/I.CHF.Z20" xmlDataType="double"/>
    </xmlCellPr>
  </singleXmlCell>
  <singleXmlCell id="1133" r="U58" connectionId="0">
    <xmlCellPr id="1133" uniqueName="_Report_Observations_BIL.PAS.VKE_I.CHF.Z21">
      <xmlPr mapId="1" xpath="/Report/Observations/BIL.PAS.VKE/I.CHF.Z21" xmlDataType="double"/>
    </xmlCellPr>
  </singleXmlCell>
  <singleXmlCell id="1134" r="U55" connectionId="0">
    <xmlCellPr id="1134" uniqueName="_Report_Observations_BIL.PAS.VKE_I.CHF.Z18">
      <xmlPr mapId="1" xpath="/Report/Observations/BIL.PAS.VKE/I.CHF.Z18" xmlDataType="double"/>
    </xmlCellPr>
  </singleXmlCell>
  <singleXmlCell id="1135" r="U56" connectionId="0">
    <xmlCellPr id="1135" uniqueName="_Report_Observations_BIL.PAS.VKE_I.CHF.Z19">
      <xmlPr mapId="1" xpath="/Report/Observations/BIL.PAS.VKE/I.CHF.Z19" xmlDataType="double"/>
    </xmlCellPr>
  </singleXmlCell>
  <singleXmlCell id="1136" r="U42" connectionId="0">
    <xmlCellPr id="1136" uniqueName="_Report_Observations_BIL.PAS.VKE_I.CHF.Z05">
      <xmlPr mapId="1" xpath="/Report/Observations/BIL.PAS.VKE/I.CHF.Z05" xmlDataType="double"/>
    </xmlCellPr>
  </singleXmlCell>
  <singleXmlCell id="1137" r="U43" connectionId="0">
    <xmlCellPr id="1137" uniqueName="_Report_Observations_BIL.PAS.VKE_I.CHF.Z06">
      <xmlPr mapId="1" xpath="/Report/Observations/BIL.PAS.VKE/I.CHF.Z06" xmlDataType="double"/>
    </xmlCellPr>
  </singleXmlCell>
  <singleXmlCell id="1138" r="U40" connectionId="0">
    <xmlCellPr id="1138" uniqueName="_Report_Observations_BIL.PAS.VKE_I.CHF.Z03">
      <xmlPr mapId="1" xpath="/Report/Observations/BIL.PAS.VKE/I.CHF.Z03" xmlDataType="double"/>
    </xmlCellPr>
  </singleXmlCell>
  <singleXmlCell id="1139" r="U41" connectionId="0">
    <xmlCellPr id="1139" uniqueName="_Report_Observations_BIL.PAS.VKE_I.CHF.Z04">
      <xmlPr mapId="1" xpath="/Report/Observations/BIL.PAS.VKE/I.CHF.Z04" xmlDataType="double"/>
    </xmlCellPr>
  </singleXmlCell>
  <singleXmlCell id="1140" r="U48" connectionId="0">
    <xmlCellPr id="1140" uniqueName="_Report_Observations_BIL.PAS.VKE_I.CHF.Z11">
      <xmlPr mapId="1" xpath="/Report/Observations/BIL.PAS.VKE/I.CHF.Z11" xmlDataType="double"/>
    </xmlCellPr>
  </singleXmlCell>
  <singleXmlCell id="1141" r="U49" connectionId="0">
    <xmlCellPr id="1141" uniqueName="_Report_Observations_BIL.PAS.VKE_I.CHF.Z12">
      <xmlPr mapId="1" xpath="/Report/Observations/BIL.PAS.VKE/I.CHF.Z12" xmlDataType="double"/>
    </xmlCellPr>
  </singleXmlCell>
  <singleXmlCell id="1142" r="U46" connectionId="0">
    <xmlCellPr id="1142" uniqueName="_Report_Observations_BIL.PAS.VKE_I.CHF.Z09">
      <xmlPr mapId="1" xpath="/Report/Observations/BIL.PAS.VKE/I.CHF.Z09" xmlDataType="double"/>
    </xmlCellPr>
  </singleXmlCell>
  <singleXmlCell id="1143" r="U47" connectionId="0">
    <xmlCellPr id="1143" uniqueName="_Report_Observations_BIL.PAS.VKE_I.CHF.Z10">
      <xmlPr mapId="1" xpath="/Report/Observations/BIL.PAS.VKE/I.CHF.Z10" xmlDataType="double"/>
    </xmlCellPr>
  </singleXmlCell>
  <singleXmlCell id="1144" r="U44" connectionId="0">
    <xmlCellPr id="1144" uniqueName="_Report_Observations_BIL.PAS.VKE_I.CHF.Z07">
      <xmlPr mapId="1" xpath="/Report/Observations/BIL.PAS.VKE/I.CHF.Z07" xmlDataType="double"/>
    </xmlCellPr>
  </singleXmlCell>
  <singleXmlCell id="1145" r="U45" connectionId="0">
    <xmlCellPr id="1145" uniqueName="_Report_Observations_BIL.PAS.VKE_I.CHF.Z08">
      <xmlPr mapId="1" xpath="/Report/Observations/BIL.PAS.VKE/I.CHF.Z08" xmlDataType="double"/>
    </xmlCellPr>
  </singleXmlCell>
  <singleXmlCell id="1146" r="U31" connectionId="0">
    <xmlCellPr id="1146" uniqueName="_Report_Observations_BIL.PAS.VKE_I.CHF.M10">
      <xmlPr mapId="1" xpath="/Report/Observations/BIL.PAS.VKE/I.CHF.M10" xmlDataType="double"/>
    </xmlCellPr>
  </singleXmlCell>
  <singleXmlCell id="1147" r="U32" connectionId="0">
    <xmlCellPr id="1147" uniqueName="_Report_Observations_BIL.PAS.VKE_I.CHF.M11">
      <xmlPr mapId="1" xpath="/Report/Observations/BIL.PAS.VKE/I.CHF.M11" xmlDataType="double"/>
    </xmlCellPr>
  </singleXmlCell>
  <singleXmlCell id="1148" r="U30" connectionId="0">
    <xmlCellPr id="1148" uniqueName="_Report_Observations_BIL.PAS.VKE_I.CHF.M09">
      <xmlPr mapId="1" xpath="/Report/Observations/BIL.PAS.VKE/I.CHF.M09" xmlDataType="double"/>
    </xmlCellPr>
  </singleXmlCell>
  <singleXmlCell id="1149" r="U39" connectionId="0">
    <xmlCellPr id="1149" uniqueName="_Report_Observations_BIL.PAS.VKE_I.CHF.Z02">
      <xmlPr mapId="1" xpath="/Report/Observations/BIL.PAS.VKE/I.CHF.Z02" xmlDataType="double"/>
    </xmlCellPr>
  </singleXmlCell>
  <singleXmlCell id="1150" r="U37" connectionId="0">
    <xmlCellPr id="1150" uniqueName="_Report_Observations_BIL.PAS.VKE_I.CHF.M16">
      <xmlPr mapId="1" xpath="/Report/Observations/BIL.PAS.VKE/I.CHF.M16" xmlDataType="double"/>
    </xmlCellPr>
  </singleXmlCell>
  <singleXmlCell id="1151" r="U38" connectionId="0">
    <xmlCellPr id="1151" uniqueName="_Report_Observations_BIL.PAS.VKE_I.CHF.M17">
      <xmlPr mapId="1" xpath="/Report/Observations/BIL.PAS.VKE/I.CHF.M17" xmlDataType="double"/>
    </xmlCellPr>
  </singleXmlCell>
  <singleXmlCell id="1152" r="U35" connectionId="0">
    <xmlCellPr id="1152" uniqueName="_Report_Observations_BIL.PAS.VKE_I.CHF.M14">
      <xmlPr mapId="1" xpath="/Report/Observations/BIL.PAS.VKE/I.CHF.M14" xmlDataType="double"/>
    </xmlCellPr>
  </singleXmlCell>
  <singleXmlCell id="1153" r="U36" connectionId="0">
    <xmlCellPr id="1153" uniqueName="_Report_Observations_BIL.PAS.VKE_I.CHF.M15">
      <xmlPr mapId="1" xpath="/Report/Observations/BIL.PAS.VKE/I.CHF.M15" xmlDataType="double"/>
    </xmlCellPr>
  </singleXmlCell>
  <singleXmlCell id="1154" r="U33" connectionId="0">
    <xmlCellPr id="1154" uniqueName="_Report_Observations_BIL.PAS.VKE_I.CHF.M12">
      <xmlPr mapId="1" xpath="/Report/Observations/BIL.PAS.VKE/I.CHF.M12" xmlDataType="double"/>
    </xmlCellPr>
  </singleXmlCell>
  <singleXmlCell id="1155" r="U34" connectionId="0">
    <xmlCellPr id="1155" uniqueName="_Report_Observations_BIL.PAS.VKE_I.CHF.M13">
      <xmlPr mapId="1" xpath="/Report/Observations/BIL.PAS.VKE/I.CHF.M13" xmlDataType="double"/>
    </xmlCellPr>
  </singleXmlCell>
  <singleXmlCell id="1161" r="U28" connectionId="0">
    <xmlCellPr id="1161" uniqueName="_Report_Observations_BIL.PAS.VKE_I.CHF.M07">
      <xmlPr mapId="1" xpath="/Report/Observations/BIL.PAS.VKE/I.CHF.M07" xmlDataType="double"/>
    </xmlCellPr>
  </singleXmlCell>
  <singleXmlCell id="1162" r="U29" connectionId="0">
    <xmlCellPr id="1162" uniqueName="_Report_Observations_BIL.PAS.VKE_I.CHF.M08">
      <xmlPr mapId="1" xpath="/Report/Observations/BIL.PAS.VKE/I.CHF.M08" xmlDataType="double"/>
    </xmlCellPr>
  </singleXmlCell>
  <singleXmlCell id="1163" r="U26" connectionId="0">
    <xmlCellPr id="1163" uniqueName="_Report_Observations_BIL.PAS.VKE_I.CHF.M05">
      <xmlPr mapId="1" xpath="/Report/Observations/BIL.PAS.VKE/I.CHF.M05" xmlDataType="double"/>
    </xmlCellPr>
  </singleXmlCell>
  <singleXmlCell id="1164" r="U27" connectionId="0">
    <xmlCellPr id="1164" uniqueName="_Report_Observations_BIL.PAS.VKE_I.CHF.M06">
      <xmlPr mapId="1" xpath="/Report/Observations/BIL.PAS.VKE/I.CHF.M06" xmlDataType="double"/>
    </xmlCellPr>
  </singleXmlCell>
  <singleXmlCell id="1165" r="U24" connectionId="0">
    <xmlCellPr id="1165" uniqueName="_Report_Observations_BIL.PAS.VKE_I.CHF.M03">
      <xmlPr mapId="1" xpath="/Report/Observations/BIL.PAS.VKE/I.CHF.M03" xmlDataType="double"/>
    </xmlCellPr>
  </singleXmlCell>
  <singleXmlCell id="1166" r="U25" connectionId="0">
    <xmlCellPr id="1166" uniqueName="_Report_Observations_BIL.PAS.VKE_I.CHF.M04">
      <xmlPr mapId="1" xpath="/Report/Observations/BIL.PAS.VKE/I.CHF.M04" xmlDataType="double"/>
    </xmlCellPr>
  </singleXmlCell>
  <singleXmlCell id="1167" r="U22" connectionId="0">
    <xmlCellPr id="1167" uniqueName="_Report_Observations_BIL.PAS.VKE_I.CHF.M01">
      <xmlPr mapId="1" xpath="/Report/Observations/BIL.PAS.VKE/I.CHF.M01" xmlDataType="double"/>
    </xmlCellPr>
  </singleXmlCell>
  <singleXmlCell id="1168" r="U23" connectionId="0">
    <xmlCellPr id="1168" uniqueName="_Report_Observations_BIL.PAS.VKE_I.CHF.M02">
      <xmlPr mapId="1" xpath="/Report/Observations/BIL.PAS.VKE/I.CHF.M02" xmlDataType="double"/>
    </xmlCellPr>
  </singleXmlCell>
  <singleXmlCell id="1169" r="Y93" connectionId="0">
    <xmlCellPr id="1169" uniqueName="_Report_Observations_BIL.PAS.VKE.KOV_I.CHF.Z56.RLZ">
      <xmlPr mapId="1" xpath="/Report/Observations/BIL.PAS.VKE.KOV/I.CHF.Z56.RLZ" xmlDataType="double"/>
    </xmlCellPr>
  </singleXmlCell>
  <singleXmlCell id="1170" r="Y94" connectionId="0">
    <xmlCellPr id="1170" uniqueName="_Report_Observations_BIL.PAS.VKE.KOV_I.CHF.Z57.RLZ">
      <xmlPr mapId="1" xpath="/Report/Observations/BIL.PAS.VKE.KOV/I.CHF.Z57.RLZ" xmlDataType="double"/>
    </xmlCellPr>
  </singleXmlCell>
  <singleXmlCell id="1171" r="Y91" connectionId="0">
    <xmlCellPr id="1171" uniqueName="_Report_Observations_BIL.PAS.VKE.KOV_I.CHF.Z54.RLZ">
      <xmlPr mapId="1" xpath="/Report/Observations/BIL.PAS.VKE.KOV/I.CHF.Z54.RLZ" xmlDataType="double"/>
    </xmlCellPr>
  </singleXmlCell>
  <singleXmlCell id="1172" r="Y92" connectionId="0">
    <xmlCellPr id="1172" uniqueName="_Report_Observations_BIL.PAS.VKE.KOV_I.CHF.Z55.RLZ">
      <xmlPr mapId="1" xpath="/Report/Observations/BIL.PAS.VKE.KOV/I.CHF.Z55.RLZ" xmlDataType="double"/>
    </xmlCellPr>
  </singleXmlCell>
  <singleXmlCell id="1173" r="Y90" connectionId="0">
    <xmlCellPr id="1173" uniqueName="_Report_Observations_BIL.PAS.VKE.KOV_I.CHF.Z53.RLZ">
      <xmlPr mapId="1" xpath="/Report/Observations/BIL.PAS.VKE.KOV/I.CHF.Z53.RLZ" xmlDataType="double"/>
    </xmlCellPr>
  </singleXmlCell>
  <singleXmlCell id="1174" r="Y99" connectionId="0">
    <xmlCellPr id="1174" uniqueName="_Report_Observations_BIL.PAS.VKE.KOV_I.CHF.Z62.RLZ">
      <xmlPr mapId="1" xpath="/Report/Observations/BIL.PAS.VKE.KOV/I.CHF.Z62.RLZ" xmlDataType="double"/>
    </xmlCellPr>
  </singleXmlCell>
  <singleXmlCell id="1175" r="Y97" connectionId="0">
    <xmlCellPr id="1175" uniqueName="_Report_Observations_BIL.PAS.VKE.KOV_I.CHF.Z60.RLZ">
      <xmlPr mapId="1" xpath="/Report/Observations/BIL.PAS.VKE.KOV/I.CHF.Z60.RLZ" xmlDataType="double"/>
    </xmlCellPr>
  </singleXmlCell>
  <singleXmlCell id="1176" r="Y98" connectionId="0">
    <xmlCellPr id="1176" uniqueName="_Report_Observations_BIL.PAS.VKE.KOV_I.CHF.Z61.RLZ">
      <xmlPr mapId="1" xpath="/Report/Observations/BIL.PAS.VKE.KOV/I.CHF.Z61.RLZ" xmlDataType="double"/>
    </xmlCellPr>
  </singleXmlCell>
  <singleXmlCell id="1177" r="Y95" connectionId="0">
    <xmlCellPr id="1177" uniqueName="_Report_Observations_BIL.PAS.VKE.KOV_I.CHF.Z58.RLZ">
      <xmlPr mapId="1" xpath="/Report/Observations/BIL.PAS.VKE.KOV/I.CHF.Z58.RLZ" xmlDataType="double"/>
    </xmlCellPr>
  </singleXmlCell>
  <singleXmlCell id="1178" r="Y96" connectionId="0">
    <xmlCellPr id="1178" uniqueName="_Report_Observations_BIL.PAS.VKE.KOV_I.CHF.Z59.RLZ">
      <xmlPr mapId="1" xpath="/Report/Observations/BIL.PAS.VKE.KOV/I.CHF.Z59.RLZ" xmlDataType="double"/>
    </xmlCellPr>
  </singleXmlCell>
  <singleXmlCell id="1185" r="Y82" connectionId="0">
    <xmlCellPr id="1185" uniqueName="_Report_Observations_BIL.PAS.VKE.KOV_I.CHF.Z45.RLZ">
      <xmlPr mapId="1" xpath="/Report/Observations/BIL.PAS.VKE.KOV/I.CHF.Z45.RLZ" xmlDataType="double"/>
    </xmlCellPr>
  </singleXmlCell>
  <singleXmlCell id="1186" r="Y83" connectionId="0">
    <xmlCellPr id="1186" uniqueName="_Report_Observations_BIL.PAS.VKE.KOV_I.CHF.Z46.RLZ">
      <xmlPr mapId="1" xpath="/Report/Observations/BIL.PAS.VKE.KOV/I.CHF.Z46.RLZ" xmlDataType="double"/>
    </xmlCellPr>
  </singleXmlCell>
  <singleXmlCell id="1187" r="Y80" connectionId="0">
    <xmlCellPr id="1187" uniqueName="_Report_Observations_BIL.PAS.VKE.KOV_I.CHF.Z43.RLZ">
      <xmlPr mapId="1" xpath="/Report/Observations/BIL.PAS.VKE.KOV/I.CHF.Z43.RLZ" xmlDataType="double"/>
    </xmlCellPr>
  </singleXmlCell>
  <singleXmlCell id="1188" r="Y81" connectionId="0">
    <xmlCellPr id="1188" uniqueName="_Report_Observations_BIL.PAS.VKE.KOV_I.CHF.Z44.RLZ">
      <xmlPr mapId="1" xpath="/Report/Observations/BIL.PAS.VKE.KOV/I.CHF.Z44.RLZ" xmlDataType="double"/>
    </xmlCellPr>
  </singleXmlCell>
  <singleXmlCell id="1189" r="Y88" connectionId="0">
    <xmlCellPr id="1189" uniqueName="_Report_Observations_BIL.PAS.VKE.KOV_I.CHF.Z51.RLZ">
      <xmlPr mapId="1" xpath="/Report/Observations/BIL.PAS.VKE.KOV/I.CHF.Z51.RLZ" xmlDataType="double"/>
    </xmlCellPr>
  </singleXmlCell>
  <singleXmlCell id="1190" r="Y89" connectionId="0">
    <xmlCellPr id="1190" uniqueName="_Report_Observations_BIL.PAS.VKE.KOV_I.CHF.Z52.RLZ">
      <xmlPr mapId="1" xpath="/Report/Observations/BIL.PAS.VKE.KOV/I.CHF.Z52.RLZ" xmlDataType="double"/>
    </xmlCellPr>
  </singleXmlCell>
  <singleXmlCell id="1191" r="Y86" connectionId="0">
    <xmlCellPr id="1191" uniqueName="_Report_Observations_BIL.PAS.VKE.KOV_I.CHF.Z49.RLZ">
      <xmlPr mapId="1" xpath="/Report/Observations/BIL.PAS.VKE.KOV/I.CHF.Z49.RLZ" xmlDataType="double"/>
    </xmlCellPr>
  </singleXmlCell>
  <singleXmlCell id="1192" r="Y87" connectionId="0">
    <xmlCellPr id="1192" uniqueName="_Report_Observations_BIL.PAS.VKE.KOV_I.CHF.Z50.RLZ">
      <xmlPr mapId="1" xpath="/Report/Observations/BIL.PAS.VKE.KOV/I.CHF.Z50.RLZ" xmlDataType="double"/>
    </xmlCellPr>
  </singleXmlCell>
  <singleXmlCell id="1193" r="Y84" connectionId="0">
    <xmlCellPr id="1193" uniqueName="_Report_Observations_BIL.PAS.VKE.KOV_I.CHF.Z47.RLZ">
      <xmlPr mapId="1" xpath="/Report/Observations/BIL.PAS.VKE.KOV/I.CHF.Z47.RLZ" xmlDataType="double"/>
    </xmlCellPr>
  </singleXmlCell>
  <singleXmlCell id="1194" r="Y85" connectionId="0">
    <xmlCellPr id="1194" uniqueName="_Report_Observations_BIL.PAS.VKE.KOV_I.CHF.Z48.RLZ">
      <xmlPr mapId="1" xpath="/Report/Observations/BIL.PAS.VKE.KOV/I.CHF.Z48.RLZ" xmlDataType="double"/>
    </xmlCellPr>
  </singleXmlCell>
  <singleXmlCell id="1197" r="Q79" connectionId="0">
    <xmlCellPr id="1197" uniqueName="_Report_Observations_BIL.AKT.HYP_I.CHF.Z42.ASI">
      <xmlPr mapId="1" xpath="/Report/Observations/BIL.AKT.HYP/I.CHF.Z42.ASI" xmlDataType="double"/>
    </xmlCellPr>
  </singleXmlCell>
  <singleXmlCell id="1198" r="Q77" connectionId="0">
    <xmlCellPr id="1198" uniqueName="_Report_Observations_BIL.AKT.HYP_I.CHF.Z40.ASI">
      <xmlPr mapId="1" xpath="/Report/Observations/BIL.AKT.HYP/I.CHF.Z40.ASI" xmlDataType="double"/>
    </xmlCellPr>
  </singleXmlCell>
  <singleXmlCell id="1199" r="Q78" connectionId="0">
    <xmlCellPr id="1199" uniqueName="_Report_Observations_BIL.AKT.HYP_I.CHF.Z41.ASI">
      <xmlPr mapId="1" xpath="/Report/Observations/BIL.AKT.HYP/I.CHF.Z41.ASI" xmlDataType="double"/>
    </xmlCellPr>
  </singleXmlCell>
  <singleXmlCell id="1200" r="Q75" connectionId="0">
    <xmlCellPr id="1200" uniqueName="_Report_Observations_BIL.AKT.HYP_I.CHF.Z38.ASI">
      <xmlPr mapId="1" xpath="/Report/Observations/BIL.AKT.HYP/I.CHF.Z38.ASI" xmlDataType="double"/>
    </xmlCellPr>
  </singleXmlCell>
  <singleXmlCell id="1201" r="Q76" connectionId="0">
    <xmlCellPr id="1201" uniqueName="_Report_Observations_BIL.AKT.HYP_I.CHF.Z39.ASI">
      <xmlPr mapId="1" xpath="/Report/Observations/BIL.AKT.HYP/I.CHF.Z39.ASI" xmlDataType="double"/>
    </xmlCellPr>
  </singleXmlCell>
  <singleXmlCell id="1202" r="Q73" connectionId="0">
    <xmlCellPr id="1202" uniqueName="_Report_Observations_BIL.AKT.HYP_I.CHF.Z36.ASI">
      <xmlPr mapId="1" xpath="/Report/Observations/BIL.AKT.HYP/I.CHF.Z36.ASI" xmlDataType="double"/>
    </xmlCellPr>
  </singleXmlCell>
  <singleXmlCell id="1203" r="Q74" connectionId="0">
    <xmlCellPr id="1203" uniqueName="_Report_Observations_BIL.AKT.HYP_I.CHF.Z37.ASI">
      <xmlPr mapId="1" xpath="/Report/Observations/BIL.AKT.HYP/I.CHF.Z37.ASI" xmlDataType="double"/>
    </xmlCellPr>
  </singleXmlCell>
  <singleXmlCell id="1204" r="Q82" connectionId="0">
    <xmlCellPr id="1204" uniqueName="_Report_Observations_BIL.AKT.HYP_I.CHF.Z45.ASI">
      <xmlPr mapId="1" xpath="/Report/Observations/BIL.AKT.HYP/I.CHF.Z45.ASI" xmlDataType="double"/>
    </xmlCellPr>
  </singleXmlCell>
  <singleXmlCell id="1205" r="Q83" connectionId="0">
    <xmlCellPr id="1205" uniqueName="_Report_Observations_BIL.AKT.HYP_I.CHF.Z46.ASI">
      <xmlPr mapId="1" xpath="/Report/Observations/BIL.AKT.HYP/I.CHF.Z46.ASI" xmlDataType="double"/>
    </xmlCellPr>
  </singleXmlCell>
  <singleXmlCell id="1206" r="Q80" connectionId="0">
    <xmlCellPr id="1206" uniqueName="_Report_Observations_BIL.AKT.HYP_I.CHF.Z43.ASI">
      <xmlPr mapId="1" xpath="/Report/Observations/BIL.AKT.HYP/I.CHF.Z43.ASI" xmlDataType="double"/>
    </xmlCellPr>
  </singleXmlCell>
  <singleXmlCell id="1207" r="Q81" connectionId="0">
    <xmlCellPr id="1207" uniqueName="_Report_Observations_BIL.AKT.HYP_I.CHF.Z44.ASI">
      <xmlPr mapId="1" xpath="/Report/Observations/BIL.AKT.HYP/I.CHF.Z44.ASI" xmlDataType="double"/>
    </xmlCellPr>
  </singleXmlCell>
  <singleXmlCell id="1208" r="Q68" connectionId="0">
    <xmlCellPr id="1208" uniqueName="_Report_Observations_BIL.AKT.HYP_I.CHF.Z31.ASI">
      <xmlPr mapId="1" xpath="/Report/Observations/BIL.AKT.HYP/I.CHF.Z31.ASI" xmlDataType="double"/>
    </xmlCellPr>
  </singleXmlCell>
  <singleXmlCell id="1209" r="Q69" connectionId="0">
    <xmlCellPr id="1209" uniqueName="_Report_Observations_BIL.AKT.HYP_I.CHF.Z32.ASI">
      <xmlPr mapId="1" xpath="/Report/Observations/BIL.AKT.HYP/I.CHF.Z32.ASI" xmlDataType="double"/>
    </xmlCellPr>
  </singleXmlCell>
  <singleXmlCell id="1210" r="Q66" connectionId="0">
    <xmlCellPr id="1210" uniqueName="_Report_Observations_BIL.AKT.HYP_I.CHF.Z29.ASI">
      <xmlPr mapId="1" xpath="/Report/Observations/BIL.AKT.HYP/I.CHF.Z29.ASI" xmlDataType="double"/>
    </xmlCellPr>
  </singleXmlCell>
  <singleXmlCell id="1211" r="Q67" connectionId="0">
    <xmlCellPr id="1211" uniqueName="_Report_Observations_BIL.AKT.HYP_I.CHF.Z30.ASI">
      <xmlPr mapId="1" xpath="/Report/Observations/BIL.AKT.HYP/I.CHF.Z30.ASI" xmlDataType="double"/>
    </xmlCellPr>
  </singleXmlCell>
  <singleXmlCell id="1212" r="Q64" connectionId="0">
    <xmlCellPr id="1212" uniqueName="_Report_Observations_BIL.AKT.HYP_I.CHF.Z27.ASI">
      <xmlPr mapId="1" xpath="/Report/Observations/BIL.AKT.HYP/I.CHF.Z27.ASI" xmlDataType="double"/>
    </xmlCellPr>
  </singleXmlCell>
  <singleXmlCell id="1213" r="Q65" connectionId="0">
    <xmlCellPr id="1213" uniqueName="_Report_Observations_BIL.AKT.HYP_I.CHF.Z28.ASI">
      <xmlPr mapId="1" xpath="/Report/Observations/BIL.AKT.HYP/I.CHF.Z28.ASI" xmlDataType="double"/>
    </xmlCellPr>
  </singleXmlCell>
  <singleXmlCell id="1214" r="Q62" connectionId="0">
    <xmlCellPr id="1214" uniqueName="_Report_Observations_BIL.AKT.HYP_I.CHF.Z25.ASI">
      <xmlPr mapId="1" xpath="/Report/Observations/BIL.AKT.HYP/I.CHF.Z25.ASI" xmlDataType="double"/>
    </xmlCellPr>
  </singleXmlCell>
  <singleXmlCell id="1215" r="Q63" connectionId="0">
    <xmlCellPr id="1215" uniqueName="_Report_Observations_BIL.AKT.HYP_I.CHF.Z26.ASI">
      <xmlPr mapId="1" xpath="/Report/Observations/BIL.AKT.HYP/I.CHF.Z26.ASI" xmlDataType="double"/>
    </xmlCellPr>
  </singleXmlCell>
  <singleXmlCell id="1216" r="Q71" connectionId="0">
    <xmlCellPr id="1216" uniqueName="_Report_Observations_BIL.AKT.HYP_I.CHF.Z34.ASI">
      <xmlPr mapId="1" xpath="/Report/Observations/BIL.AKT.HYP/I.CHF.Z34.ASI" xmlDataType="double"/>
    </xmlCellPr>
  </singleXmlCell>
  <singleXmlCell id="1217" r="Q72" connectionId="0">
    <xmlCellPr id="1217" uniqueName="_Report_Observations_BIL.AKT.HYP_I.CHF.Z35.ASI">
      <xmlPr mapId="1" xpath="/Report/Observations/BIL.AKT.HYP/I.CHF.Z35.ASI" xmlDataType="double"/>
    </xmlCellPr>
  </singleXmlCell>
  <singleXmlCell id="1218" r="Q70" connectionId="0">
    <xmlCellPr id="1218" uniqueName="_Report_Observations_BIL.AKT.HYP_I.CHF.Z33.ASI">
      <xmlPr mapId="1" xpath="/Report/Observations/BIL.AKT.HYP/I.CHF.Z33.ASI" xmlDataType="double"/>
    </xmlCellPr>
  </singleXmlCell>
  <singleXmlCell id="1219" r="Q57" connectionId="0">
    <xmlCellPr id="1219" uniqueName="_Report_Observations_BIL.AKT.HYP_I.CHF.Z20.ASI">
      <xmlPr mapId="1" xpath="/Report/Observations/BIL.AKT.HYP/I.CHF.Z20.ASI" xmlDataType="double"/>
    </xmlCellPr>
  </singleXmlCell>
  <singleXmlCell id="1220" r="Q58" connectionId="0">
    <xmlCellPr id="1220" uniqueName="_Report_Observations_BIL.AKT.HYP_I.CHF.Z21.ASI">
      <xmlPr mapId="1" xpath="/Report/Observations/BIL.AKT.HYP/I.CHF.Z21.ASI" xmlDataType="double"/>
    </xmlCellPr>
  </singleXmlCell>
  <singleXmlCell id="1221" r="Q55" connectionId="0">
    <xmlCellPr id="1221" uniqueName="_Report_Observations_BIL.AKT.HYP_I.CHF.Z18.ASI">
      <xmlPr mapId="1" xpath="/Report/Observations/BIL.AKT.HYP/I.CHF.Z18.ASI" xmlDataType="double"/>
    </xmlCellPr>
  </singleXmlCell>
  <singleXmlCell id="1222" r="Q56" connectionId="0">
    <xmlCellPr id="1222" uniqueName="_Report_Observations_BIL.AKT.HYP_I.CHF.Z19.ASI">
      <xmlPr mapId="1" xpath="/Report/Observations/BIL.AKT.HYP/I.CHF.Z19.ASI" xmlDataType="double"/>
    </xmlCellPr>
  </singleXmlCell>
  <singleXmlCell id="1223" r="Q53" connectionId="0">
    <xmlCellPr id="1223" uniqueName="_Report_Observations_BIL.AKT.HYP_I.CHF.Z16.ASI">
      <xmlPr mapId="1" xpath="/Report/Observations/BIL.AKT.HYP/I.CHF.Z16.ASI" xmlDataType="double"/>
    </xmlCellPr>
  </singleXmlCell>
  <singleXmlCell id="1224" r="Q54" connectionId="0">
    <xmlCellPr id="1224" uniqueName="_Report_Observations_BIL.AKT.HYP_I.CHF.Z17.ASI">
      <xmlPr mapId="1" xpath="/Report/Observations/BIL.AKT.HYP/I.CHF.Z17.ASI" xmlDataType="double"/>
    </xmlCellPr>
  </singleXmlCell>
  <singleXmlCell id="1225" r="Q51" connectionId="0">
    <xmlCellPr id="1225" uniqueName="_Report_Observations_BIL.AKT.HYP_I.CHF.Z14.ASI">
      <xmlPr mapId="1" xpath="/Report/Observations/BIL.AKT.HYP/I.CHF.Z14.ASI" xmlDataType="double"/>
    </xmlCellPr>
  </singleXmlCell>
  <singleXmlCell id="1226" r="Q52" connectionId="0">
    <xmlCellPr id="1226" uniqueName="_Report_Observations_BIL.AKT.HYP_I.CHF.Z15.ASI">
      <xmlPr mapId="1" xpath="/Report/Observations/BIL.AKT.HYP/I.CHF.Z15.ASI" xmlDataType="double"/>
    </xmlCellPr>
  </singleXmlCell>
  <singleXmlCell id="1227" r="Q59" connectionId="0">
    <xmlCellPr id="1227" uniqueName="_Report_Observations_BIL.AKT.HYP_I.CHF.Z22.ASI">
      <xmlPr mapId="1" xpath="/Report/Observations/BIL.AKT.HYP/I.CHF.Z22.ASI" xmlDataType="double"/>
    </xmlCellPr>
  </singleXmlCell>
  <singleXmlCell id="1228" r="Q60" connectionId="0">
    <xmlCellPr id="1228" uniqueName="_Report_Observations_BIL.AKT.HYP_I.CHF.Z23.ASI">
      <xmlPr mapId="1" xpath="/Report/Observations/BIL.AKT.HYP/I.CHF.Z23.ASI" xmlDataType="double"/>
    </xmlCellPr>
  </singleXmlCell>
  <singleXmlCell id="1229" r="Q61" connectionId="0">
    <xmlCellPr id="1229" uniqueName="_Report_Observations_BIL.AKT.HYP_I.CHF.Z24.ASI">
      <xmlPr mapId="1" xpath="/Report/Observations/BIL.AKT.HYP/I.CHF.Z24.ASI" xmlDataType="double"/>
    </xmlCellPr>
  </singleXmlCell>
  <singleXmlCell id="1230" r="Q46" connectionId="0">
    <xmlCellPr id="1230" uniqueName="_Report_Observations_BIL.AKT.HYP_I.CHF.Z09.ASI">
      <xmlPr mapId="1" xpath="/Report/Observations/BIL.AKT.HYP/I.CHF.Z09.ASI" xmlDataType="double"/>
    </xmlCellPr>
  </singleXmlCell>
  <singleXmlCell id="1231" r="Q47" connectionId="0">
    <xmlCellPr id="1231" uniqueName="_Report_Observations_BIL.AKT.HYP_I.CHF.Z10.ASI">
      <xmlPr mapId="1" xpath="/Report/Observations/BIL.AKT.HYP/I.CHF.Z10.ASI" xmlDataType="double"/>
    </xmlCellPr>
  </singleXmlCell>
  <singleXmlCell id="1232" r="Q44" connectionId="0">
    <xmlCellPr id="1232" uniqueName="_Report_Observations_BIL.AKT.HYP_I.CHF.Z07.ASI">
      <xmlPr mapId="1" xpath="/Report/Observations/BIL.AKT.HYP/I.CHF.Z07.ASI" xmlDataType="double"/>
    </xmlCellPr>
  </singleXmlCell>
  <singleXmlCell id="1233" r="Q45" connectionId="0">
    <xmlCellPr id="1233" uniqueName="_Report_Observations_BIL.AKT.HYP_I.CHF.Z08.ASI">
      <xmlPr mapId="1" xpath="/Report/Observations/BIL.AKT.HYP/I.CHF.Z08.ASI" xmlDataType="double"/>
    </xmlCellPr>
  </singleXmlCell>
  <singleXmlCell id="1234" r="Q42" connectionId="0">
    <xmlCellPr id="1234" uniqueName="_Report_Observations_BIL.AKT.HYP_I.CHF.Z05.ASI">
      <xmlPr mapId="1" xpath="/Report/Observations/BIL.AKT.HYP/I.CHF.Z05.ASI" xmlDataType="double"/>
    </xmlCellPr>
  </singleXmlCell>
  <singleXmlCell id="1235" r="Q43" connectionId="0">
    <xmlCellPr id="1235" uniqueName="_Report_Observations_BIL.AKT.HYP_I.CHF.Z06.ASI">
      <xmlPr mapId="1" xpath="/Report/Observations/BIL.AKT.HYP/I.CHF.Z06.ASI" xmlDataType="double"/>
    </xmlCellPr>
  </singleXmlCell>
  <singleXmlCell id="1236" r="Q40" connectionId="0">
    <xmlCellPr id="1236" uniqueName="_Report_Observations_BIL.AKT.HYP_I.CHF.Z03.ASI">
      <xmlPr mapId="1" xpath="/Report/Observations/BIL.AKT.HYP/I.CHF.Z03.ASI" xmlDataType="double"/>
    </xmlCellPr>
  </singleXmlCell>
  <singleXmlCell id="1237" r="Q41" connectionId="0">
    <xmlCellPr id="1237" uniqueName="_Report_Observations_BIL.AKT.HYP_I.CHF.Z04.ASI">
      <xmlPr mapId="1" xpath="/Report/Observations/BIL.AKT.HYP/I.CHF.Z04.ASI" xmlDataType="double"/>
    </xmlCellPr>
  </singleXmlCell>
  <singleXmlCell id="1238" r="Q48" connectionId="0">
    <xmlCellPr id="1238" uniqueName="_Report_Observations_BIL.AKT.HYP_I.CHF.Z11.ASI">
      <xmlPr mapId="1" xpath="/Report/Observations/BIL.AKT.HYP/I.CHF.Z11.ASI" xmlDataType="double"/>
    </xmlCellPr>
  </singleXmlCell>
  <singleXmlCell id="1239" r="Q49" connectionId="0">
    <xmlCellPr id="1239" uniqueName="_Report_Observations_BIL.AKT.HYP_I.CHF.Z12.ASI">
      <xmlPr mapId="1" xpath="/Report/Observations/BIL.AKT.HYP/I.CHF.Z12.ASI" xmlDataType="double"/>
    </xmlCellPr>
  </singleXmlCell>
  <singleXmlCell id="1240" r="Q50" connectionId="0">
    <xmlCellPr id="1240" uniqueName="_Report_Observations_BIL.AKT.HYP_I.CHF.Z13.ASI">
      <xmlPr mapId="1" xpath="/Report/Observations/BIL.AKT.HYP/I.CHF.Z13.ASI" xmlDataType="double"/>
    </xmlCellPr>
  </singleXmlCell>
  <singleXmlCell id="1241" r="Q35" connectionId="0">
    <xmlCellPr id="1241" uniqueName="_Report_Observations_BIL.AKT.HYP_I.CHF.M14.ASI">
      <xmlPr mapId="1" xpath="/Report/Observations/BIL.AKT.HYP/I.CHF.M14.ASI" xmlDataType="double"/>
    </xmlCellPr>
  </singleXmlCell>
  <singleXmlCell id="1242" r="Q36" connectionId="0">
    <xmlCellPr id="1242" uniqueName="_Report_Observations_BIL.AKT.HYP_I.CHF.M15.ASI">
      <xmlPr mapId="1" xpath="/Report/Observations/BIL.AKT.HYP/I.CHF.M15.ASI" xmlDataType="double"/>
    </xmlCellPr>
  </singleXmlCell>
  <singleXmlCell id="1243" r="Q33" connectionId="0">
    <xmlCellPr id="1243" uniqueName="_Report_Observations_BIL.AKT.HYP_I.CHF.M12.ASI">
      <xmlPr mapId="1" xpath="/Report/Observations/BIL.AKT.HYP/I.CHF.M12.ASI" xmlDataType="double"/>
    </xmlCellPr>
  </singleXmlCell>
  <singleXmlCell id="1244" r="Q34" connectionId="0">
    <xmlCellPr id="1244" uniqueName="_Report_Observations_BIL.AKT.HYP_I.CHF.M13.ASI">
      <xmlPr mapId="1" xpath="/Report/Observations/BIL.AKT.HYP/I.CHF.M13.ASI" xmlDataType="double"/>
    </xmlCellPr>
  </singleXmlCell>
  <singleXmlCell id="1245" r="Q31" connectionId="0">
    <xmlCellPr id="1245" uniqueName="_Report_Observations_BIL.AKT.HYP_I.CHF.M10.ASI">
      <xmlPr mapId="1" xpath="/Report/Observations/BIL.AKT.HYP/I.CHF.M10.ASI" xmlDataType="double"/>
    </xmlCellPr>
  </singleXmlCell>
  <singleXmlCell id="1246" r="Q32" connectionId="0">
    <xmlCellPr id="1246" uniqueName="_Report_Observations_BIL.AKT.HYP_I.CHF.M11.ASI">
      <xmlPr mapId="1" xpath="/Report/Observations/BIL.AKT.HYP/I.CHF.M11.ASI" xmlDataType="double"/>
    </xmlCellPr>
  </singleXmlCell>
  <singleXmlCell id="1247" r="Q30" connectionId="0">
    <xmlCellPr id="1247" uniqueName="_Report_Observations_BIL.AKT.HYP_I.CHF.M09.ASI">
      <xmlPr mapId="1" xpath="/Report/Observations/BIL.AKT.HYP/I.CHF.M09.ASI" xmlDataType="double"/>
    </xmlCellPr>
  </singleXmlCell>
  <singleXmlCell id="1248" r="Q39" connectionId="0">
    <xmlCellPr id="1248" uniqueName="_Report_Observations_BIL.AKT.HYP_I.CHF.Z02.ASI">
      <xmlPr mapId="1" xpath="/Report/Observations/BIL.AKT.HYP/I.CHF.Z02.ASI" xmlDataType="double"/>
    </xmlCellPr>
  </singleXmlCell>
  <singleXmlCell id="1249" r="Q37" connectionId="0">
    <xmlCellPr id="1249" uniqueName="_Report_Observations_BIL.AKT.HYP_I.CHF.M16.ASI">
      <xmlPr mapId="1" xpath="/Report/Observations/BIL.AKT.HYP/I.CHF.M16.ASI" xmlDataType="double"/>
    </xmlCellPr>
  </singleXmlCell>
  <singleXmlCell id="1250" r="Q38" connectionId="0">
    <xmlCellPr id="1250" uniqueName="_Report_Observations_BIL.AKT.HYP_I.CHF.M17.ASI">
      <xmlPr mapId="1" xpath="/Report/Observations/BIL.AKT.HYP/I.CHF.M17.ASI" xmlDataType="double"/>
    </xmlCellPr>
  </singleXmlCell>
  <singleXmlCell id="1251" r="Q24" connectionId="0">
    <xmlCellPr id="1251" uniqueName="_Report_Observations_BIL.AKT.HYP_I.CHF.M03.ASI">
      <xmlPr mapId="1" xpath="/Report/Observations/BIL.AKT.HYP/I.CHF.M03.ASI" xmlDataType="double"/>
    </xmlCellPr>
  </singleXmlCell>
  <singleXmlCell id="1252" r="Q25" connectionId="0">
    <xmlCellPr id="1252" uniqueName="_Report_Observations_BIL.AKT.HYP_I.CHF.M04.ASI">
      <xmlPr mapId="1" xpath="/Report/Observations/BIL.AKT.HYP/I.CHF.M04.ASI" xmlDataType="double"/>
    </xmlCellPr>
  </singleXmlCell>
  <singleXmlCell id="1253" r="Q22" connectionId="0">
    <xmlCellPr id="1253" uniqueName="_Report_Observations_BIL.AKT.HYP_I.CHF.M01.ASI">
      <xmlPr mapId="1" xpath="/Report/Observations/BIL.AKT.HYP/I.CHF.M01.ASI" xmlDataType="double"/>
    </xmlCellPr>
  </singleXmlCell>
  <singleXmlCell id="1254" r="Q23" connectionId="0">
    <xmlCellPr id="1254" uniqueName="_Report_Observations_BIL.AKT.HYP_I.CHF.M02.ASI">
      <xmlPr mapId="1" xpath="/Report/Observations/BIL.AKT.HYP/I.CHF.M02.ASI" xmlDataType="double"/>
    </xmlCellPr>
  </singleXmlCell>
  <singleXmlCell id="1255" r="Q28" connectionId="0">
    <xmlCellPr id="1255" uniqueName="_Report_Observations_BIL.AKT.HYP_I.CHF.M07.ASI">
      <xmlPr mapId="1" xpath="/Report/Observations/BIL.AKT.HYP/I.CHF.M07.ASI" xmlDataType="double"/>
    </xmlCellPr>
  </singleXmlCell>
  <singleXmlCell id="1256" r="Q29" connectionId="0">
    <xmlCellPr id="1256" uniqueName="_Report_Observations_BIL.AKT.HYP_I.CHF.M08.ASI">
      <xmlPr mapId="1" xpath="/Report/Observations/BIL.AKT.HYP/I.CHF.M08.ASI" xmlDataType="double"/>
    </xmlCellPr>
  </singleXmlCell>
  <singleXmlCell id="1257" r="Q26" connectionId="0">
    <xmlCellPr id="1257" uniqueName="_Report_Observations_BIL.AKT.HYP_I.CHF.M05.ASI">
      <xmlPr mapId="1" xpath="/Report/Observations/BIL.AKT.HYP/I.CHF.M05.ASI" xmlDataType="double"/>
    </xmlCellPr>
  </singleXmlCell>
  <singleXmlCell id="1258" r="Q27" connectionId="0">
    <xmlCellPr id="1258" uniqueName="_Report_Observations_BIL.AKT.HYP_I.CHF.M06.ASI">
      <xmlPr mapId="1" xpath="/Report/Observations/BIL.AKT.HYP/I.CHF.M06.ASI" xmlDataType="double"/>
    </xmlCellPr>
  </singleXmlCell>
  <singleXmlCell id="1259" r="U97" connectionId="0">
    <xmlCellPr id="1259" uniqueName="_Report_Observations_BIL.PAS.VKE_I.CHF.Z60">
      <xmlPr mapId="1" xpath="/Report/Observations/BIL.PAS.VKE/I.CHF.Z60" xmlDataType="double"/>
    </xmlCellPr>
  </singleXmlCell>
  <singleXmlCell id="1260" r="U98" connectionId="0">
    <xmlCellPr id="1260" uniqueName="_Report_Observations_BIL.PAS.VKE_I.CHF.Z61">
      <xmlPr mapId="1" xpath="/Report/Observations/BIL.PAS.VKE/I.CHF.Z61" xmlDataType="double"/>
    </xmlCellPr>
  </singleXmlCell>
  <singleXmlCell id="1261" r="U95" connectionId="0">
    <xmlCellPr id="1261" uniqueName="_Report_Observations_BIL.PAS.VKE_I.CHF.Z58">
      <xmlPr mapId="1" xpath="/Report/Observations/BIL.PAS.VKE/I.CHF.Z58" xmlDataType="double"/>
    </xmlCellPr>
  </singleXmlCell>
  <singleXmlCell id="1262" r="U96" connectionId="0">
    <xmlCellPr id="1262" uniqueName="_Report_Observations_BIL.PAS.VKE_I.CHF.Z59">
      <xmlPr mapId="1" xpath="/Report/Observations/BIL.PAS.VKE/I.CHF.Z59" xmlDataType="double"/>
    </xmlCellPr>
  </singleXmlCell>
  <singleXmlCell id="1264" r="U93" connectionId="0">
    <xmlCellPr id="1264" uniqueName="_Report_Observations_BIL.PAS.VKE_I.CHF.Z56">
      <xmlPr mapId="1" xpath="/Report/Observations/BIL.PAS.VKE/I.CHF.Z56" xmlDataType="double"/>
    </xmlCellPr>
  </singleXmlCell>
  <singleXmlCell id="1266" r="U94" connectionId="0">
    <xmlCellPr id="1266" uniqueName="_Report_Observations_BIL.PAS.VKE_I.CHF.Z57">
      <xmlPr mapId="1" xpath="/Report/Observations/BIL.PAS.VKE/I.CHF.Z57" xmlDataType="double"/>
    </xmlCellPr>
  </singleXmlCell>
  <singleXmlCell id="1268" r="U91" connectionId="0">
    <xmlCellPr id="1268" uniqueName="_Report_Observations_BIL.PAS.VKE_I.CHF.Z54">
      <xmlPr mapId="1" xpath="/Report/Observations/BIL.PAS.VKE/I.CHF.Z54" xmlDataType="double"/>
    </xmlCellPr>
  </singleXmlCell>
  <singleXmlCell id="1270" r="U92" connectionId="0">
    <xmlCellPr id="1270" uniqueName="_Report_Observations_BIL.PAS.VKE_I.CHF.Z55">
      <xmlPr mapId="1" xpath="/Report/Observations/BIL.PAS.VKE/I.CHF.Z55" xmlDataType="double"/>
    </xmlCellPr>
  </singleXmlCell>
  <singleXmlCell id="1271" r="U99" connectionId="0">
    <xmlCellPr id="1271" uniqueName="_Report_Observations_BIL.PAS.VKE_I.CHF.Z62">
      <xmlPr mapId="1" xpath="/Report/Observations/BIL.PAS.VKE/I.CHF.Z62" xmlDataType="double"/>
    </xmlCellPr>
  </singleXmlCell>
  <singleXmlCell id="1273" r="U86" connectionId="0">
    <xmlCellPr id="1273" uniqueName="_Report_Observations_BIL.PAS.VKE_I.CHF.Z49">
      <xmlPr mapId="1" xpath="/Report/Observations/BIL.PAS.VKE/I.CHF.Z49" xmlDataType="double"/>
    </xmlCellPr>
  </singleXmlCell>
  <singleXmlCell id="1275" r="U87" connectionId="0">
    <xmlCellPr id="1275" uniqueName="_Report_Observations_BIL.PAS.VKE_I.CHF.Z50">
      <xmlPr mapId="1" xpath="/Report/Observations/BIL.PAS.VKE/I.CHF.Z50" xmlDataType="double"/>
    </xmlCellPr>
  </singleXmlCell>
  <singleXmlCell id="1276" r="U84" connectionId="0">
    <xmlCellPr id="1276" uniqueName="_Report_Observations_BIL.PAS.VKE_I.CHF.Z47">
      <xmlPr mapId="1" xpath="/Report/Observations/BIL.PAS.VKE/I.CHF.Z47" xmlDataType="double"/>
    </xmlCellPr>
  </singleXmlCell>
  <singleXmlCell id="1277" r="U85" connectionId="0">
    <xmlCellPr id="1277" uniqueName="_Report_Observations_BIL.PAS.VKE_I.CHF.Z48">
      <xmlPr mapId="1" xpath="/Report/Observations/BIL.PAS.VKE/I.CHF.Z48" xmlDataType="double"/>
    </xmlCellPr>
  </singleXmlCell>
  <singleXmlCell id="1278" r="U82" connectionId="0">
    <xmlCellPr id="1278" uniqueName="_Report_Observations_BIL.PAS.VKE_I.CHF.Z45">
      <xmlPr mapId="1" xpath="/Report/Observations/BIL.PAS.VKE/I.CHF.Z45" xmlDataType="double"/>
    </xmlCellPr>
  </singleXmlCell>
  <singleXmlCell id="1279" r="U83" connectionId="0">
    <xmlCellPr id="1279" uniqueName="_Report_Observations_BIL.PAS.VKE_I.CHF.Z46">
      <xmlPr mapId="1" xpath="/Report/Observations/BIL.PAS.VKE/I.CHF.Z46" xmlDataType="double"/>
    </xmlCellPr>
  </singleXmlCell>
  <singleXmlCell id="1280" r="U80" connectionId="0">
    <xmlCellPr id="1280" uniqueName="_Report_Observations_BIL.PAS.VKE_I.CHF.Z43">
      <xmlPr mapId="1" xpath="/Report/Observations/BIL.PAS.VKE/I.CHF.Z43" xmlDataType="double"/>
    </xmlCellPr>
  </singleXmlCell>
  <singleXmlCell id="1281" r="U81" connectionId="0">
    <xmlCellPr id="1281" uniqueName="_Report_Observations_BIL.PAS.VKE_I.CHF.Z44">
      <xmlPr mapId="1" xpath="/Report/Observations/BIL.PAS.VKE/I.CHF.Z44" xmlDataType="double"/>
    </xmlCellPr>
  </singleXmlCell>
  <singleXmlCell id="1282" r="U88" connectionId="0">
    <xmlCellPr id="1282" uniqueName="_Report_Observations_BIL.PAS.VKE_I.CHF.Z51">
      <xmlPr mapId="1" xpath="/Report/Observations/BIL.PAS.VKE/I.CHF.Z51" xmlDataType="double"/>
    </xmlCellPr>
  </singleXmlCell>
  <singleXmlCell id="1283" r="U89" connectionId="0">
    <xmlCellPr id="1283" uniqueName="_Report_Observations_BIL.PAS.VKE_I.CHF.Z52">
      <xmlPr mapId="1" xpath="/Report/Observations/BIL.PAS.VKE/I.CHF.Z52" xmlDataType="double"/>
    </xmlCellPr>
  </singleXmlCell>
  <singleXmlCell id="1284" r="X100" connectionId="0">
    <xmlCellPr id="1284" uniqueName="_Report_Observations_BIL.PAS.VKE.KOV_I.CHF.Z63.KUE">
      <xmlPr mapId="1" xpath="/Report/Observations/BIL.PAS.VKE.KOV/I.CHF.Z63.KUE" xmlDataType="double"/>
    </xmlCellPr>
  </singleXmlCell>
  <singleXmlCell id="1285" r="X101" connectionId="0">
    <xmlCellPr id="1285" uniqueName="_Report_Observations_BIL.PAS.VKE.KOV_I.CHF.Z64.KUE">
      <xmlPr mapId="1" xpath="/Report/Observations/BIL.PAS.VKE.KOV/I.CHF.Z64.KUE" xmlDataType="double"/>
    </xmlCellPr>
  </singleXmlCell>
  <singleXmlCell id="1287" r="X104" connectionId="0">
    <xmlCellPr id="1287" uniqueName="_Report_Observations_BIL.PAS.VKE.KOV_I.CHF.T.KUE">
      <xmlPr mapId="1" xpath="/Report/Observations/BIL.PAS.VKE.KOV/I.CHF.T.KUE" xmlDataType="double"/>
    </xmlCellPr>
  </singleXmlCell>
  <singleXmlCell id="1289" r="U90" connectionId="0">
    <xmlCellPr id="1289" uniqueName="_Report_Observations_BIL.PAS.VKE_I.CHF.Z53">
      <xmlPr mapId="1" xpath="/Report/Observations/BIL.PAS.VKE/I.CHF.Z53" xmlDataType="double"/>
    </xmlCellPr>
  </singleXmlCell>
  <singleXmlCell id="1291" r="X102" connectionId="0">
    <xmlCellPr id="1291" uniqueName="_Report_Observations_BIL.PAS.VKE.KOV_I.CHF.Z65.KUE">
      <xmlPr mapId="1" xpath="/Report/Observations/BIL.PAS.VKE.KOV/I.CHF.Z65.KUE" xmlDataType="double"/>
    </xmlCellPr>
  </singleXmlCell>
  <singleXmlCell id="1293" r="X103" connectionId="0">
    <xmlCellPr id="1293" uniqueName="_Report_Observations_BIL.PAS.VKE.KOV_I.CHF.Z66.KUE">
      <xmlPr mapId="1" xpath="/Report/Observations/BIL.PAS.VKE.KOV/I.CHF.Z66.KUE" xmlDataType="double"/>
    </xmlCellPr>
  </singleXmlCell>
  <singleXmlCell id="1295" r="M79" connectionId="0">
    <xmlCellPr id="1295" uniqueName="_Report_Observations_BIL.AKT.FKU_I.CHF.Z42.ASI">
      <xmlPr mapId="1" xpath="/Report/Observations/BIL.AKT.FKU/I.CHF.Z42.ASI" xmlDataType="double"/>
    </xmlCellPr>
  </singleXmlCell>
  <singleXmlCell id="1296" r="M77" connectionId="0">
    <xmlCellPr id="1296" uniqueName="_Report_Observations_BIL.AKT.FKU_I.CHF.Z40.ASI">
      <xmlPr mapId="1" xpath="/Report/Observations/BIL.AKT.FKU/I.CHF.Z40.ASI" xmlDataType="double"/>
    </xmlCellPr>
  </singleXmlCell>
  <singleXmlCell id="1297" r="M78" connectionId="0">
    <xmlCellPr id="1297" uniqueName="_Report_Observations_BIL.AKT.FKU_I.CHF.Z41.ASI">
      <xmlPr mapId="1" xpath="/Report/Observations/BIL.AKT.FKU/I.CHF.Z41.ASI" xmlDataType="double"/>
    </xmlCellPr>
  </singleXmlCell>
  <singleXmlCell id="1298" r="M86" connectionId="0">
    <xmlCellPr id="1298" uniqueName="_Report_Observations_BIL.AKT.FKU_I.CHF.Z49.ASI">
      <xmlPr mapId="1" xpath="/Report/Observations/BIL.AKT.FKU/I.CHF.Z49.ASI" xmlDataType="double"/>
    </xmlCellPr>
  </singleXmlCell>
  <singleXmlCell id="1299" r="M104" connectionId="0">
    <xmlCellPr id="1299" uniqueName="_Report_Observations_BIL.AKT.FKU_I.CHF.T.ASI">
      <xmlPr mapId="1" xpath="/Report/Observations/BIL.AKT.FKU/I.CHF.T.ASI" xmlDataType="double"/>
    </xmlCellPr>
  </singleXmlCell>
  <singleXmlCell id="1300" r="M87" connectionId="0">
    <xmlCellPr id="1300" uniqueName="_Report_Observations_BIL.AKT.FKU_I.CHF.Z50.ASI">
      <xmlPr mapId="1" xpath="/Report/Observations/BIL.AKT.FKU/I.CHF.Z50.ASI" xmlDataType="double"/>
    </xmlCellPr>
  </singleXmlCell>
  <singleXmlCell id="1301" r="M103" connectionId="0">
    <xmlCellPr id="1301" uniqueName="_Report_Observations_BIL.AKT.FKU_I.CHF.Z66.ASI">
      <xmlPr mapId="1" xpath="/Report/Observations/BIL.AKT.FKU/I.CHF.Z66.ASI" xmlDataType="double"/>
    </xmlCellPr>
  </singleXmlCell>
  <singleXmlCell id="1302" r="M84" connectionId="0">
    <xmlCellPr id="1302" uniqueName="_Report_Observations_BIL.AKT.FKU_I.CHF.Z47.ASI">
      <xmlPr mapId="1" xpath="/Report/Observations/BIL.AKT.FKU/I.CHF.Z47.ASI" xmlDataType="double"/>
    </xmlCellPr>
  </singleXmlCell>
  <singleXmlCell id="1303" r="M85" connectionId="0">
    <xmlCellPr id="1303" uniqueName="_Report_Observations_BIL.AKT.FKU_I.CHF.Z48.ASI">
      <xmlPr mapId="1" xpath="/Report/Observations/BIL.AKT.FKU/I.CHF.Z48.ASI" xmlDataType="double"/>
    </xmlCellPr>
  </singleXmlCell>
  <singleXmlCell id="1304" r="M82" connectionId="0">
    <xmlCellPr id="1304" uniqueName="_Report_Observations_BIL.AKT.FKU_I.CHF.Z45.ASI">
      <xmlPr mapId="1" xpath="/Report/Observations/BIL.AKT.FKU/I.CHF.Z45.ASI" xmlDataType="double"/>
    </xmlCellPr>
  </singleXmlCell>
  <singleXmlCell id="1305" r="M100" connectionId="0">
    <xmlCellPr id="1305" uniqueName="_Report_Observations_BIL.AKT.FKU_I.CHF.Z63.ASI">
      <xmlPr mapId="1" xpath="/Report/Observations/BIL.AKT.FKU/I.CHF.Z63.ASI" xmlDataType="double"/>
    </xmlCellPr>
  </singleXmlCell>
  <singleXmlCell id="1306" r="M83" connectionId="0">
    <xmlCellPr id="1306" uniqueName="_Report_Observations_BIL.AKT.FKU_I.CHF.Z46.ASI">
      <xmlPr mapId="1" xpath="/Report/Observations/BIL.AKT.FKU/I.CHF.Z46.ASI" xmlDataType="double"/>
    </xmlCellPr>
  </singleXmlCell>
  <singleXmlCell id="1307" r="M80" connectionId="0">
    <xmlCellPr id="1307" uniqueName="_Report_Observations_BIL.AKT.FKU_I.CHF.Z43.ASI">
      <xmlPr mapId="1" xpath="/Report/Observations/BIL.AKT.FKU/I.CHF.Z43.ASI" xmlDataType="double"/>
    </xmlCellPr>
  </singleXmlCell>
  <singleXmlCell id="1308" r="M102" connectionId="0">
    <xmlCellPr id="1308" uniqueName="_Report_Observations_BIL.AKT.FKU_I.CHF.Z65.ASI">
      <xmlPr mapId="1" xpath="/Report/Observations/BIL.AKT.FKU/I.CHF.Z65.ASI" xmlDataType="double"/>
    </xmlCellPr>
  </singleXmlCell>
  <singleXmlCell id="1309" r="M81" connectionId="0">
    <xmlCellPr id="1309" uniqueName="_Report_Observations_BIL.AKT.FKU_I.CHF.Z44.ASI">
      <xmlPr mapId="1" xpath="/Report/Observations/BIL.AKT.FKU/I.CHF.Z44.ASI" xmlDataType="double"/>
    </xmlCellPr>
  </singleXmlCell>
  <singleXmlCell id="1310" r="M101" connectionId="0">
    <xmlCellPr id="1310" uniqueName="_Report_Observations_BIL.AKT.FKU_I.CHF.Z64.ASI">
      <xmlPr mapId="1" xpath="/Report/Observations/BIL.AKT.FKU/I.CHF.Z64.ASI" xmlDataType="double"/>
    </xmlCellPr>
  </singleXmlCell>
  <singleXmlCell id="1311" r="M68" connectionId="0">
    <xmlCellPr id="1311" uniqueName="_Report_Observations_BIL.AKT.FKU_I.CHF.Z31.ASI">
      <xmlPr mapId="1" xpath="/Report/Observations/BIL.AKT.FKU/I.CHF.Z31.ASI" xmlDataType="double"/>
    </xmlCellPr>
  </singleXmlCell>
  <singleXmlCell id="1312" r="M69" connectionId="0">
    <xmlCellPr id="1312" uniqueName="_Report_Observations_BIL.AKT.FKU_I.CHF.Z32.ASI">
      <xmlPr mapId="1" xpath="/Report/Observations/BIL.AKT.FKU/I.CHF.Z32.ASI" xmlDataType="double"/>
    </xmlCellPr>
  </singleXmlCell>
  <singleXmlCell id="1313" r="M66" connectionId="0">
    <xmlCellPr id="1313" uniqueName="_Report_Observations_BIL.AKT.FKU_I.CHF.Z29.ASI">
      <xmlPr mapId="1" xpath="/Report/Observations/BIL.AKT.FKU/I.CHF.Z29.ASI" xmlDataType="double"/>
    </xmlCellPr>
  </singleXmlCell>
  <singleXmlCell id="1314" r="M67" connectionId="0">
    <xmlCellPr id="1314" uniqueName="_Report_Observations_BIL.AKT.FKU_I.CHF.Z30.ASI">
      <xmlPr mapId="1" xpath="/Report/Observations/BIL.AKT.FKU/I.CHF.Z30.ASI" xmlDataType="double"/>
    </xmlCellPr>
  </singleXmlCell>
  <singleXmlCell id="1315" r="M75" connectionId="0">
    <xmlCellPr id="1315" uniqueName="_Report_Observations_BIL.AKT.FKU_I.CHF.Z38.ASI">
      <xmlPr mapId="1" xpath="/Report/Observations/BIL.AKT.FKU/I.CHF.Z38.ASI" xmlDataType="double"/>
    </xmlCellPr>
  </singleXmlCell>
  <singleXmlCell id="1316" r="M76" connectionId="0">
    <xmlCellPr id="1316" uniqueName="_Report_Observations_BIL.AKT.FKU_I.CHF.Z39.ASI">
      <xmlPr mapId="1" xpath="/Report/Observations/BIL.AKT.FKU/I.CHF.Z39.ASI" xmlDataType="double"/>
    </xmlCellPr>
  </singleXmlCell>
  <singleXmlCell id="1317" r="M73" connectionId="0">
    <xmlCellPr id="1317" uniqueName="_Report_Observations_BIL.AKT.FKU_I.CHF.Z36.ASI">
      <xmlPr mapId="1" xpath="/Report/Observations/BIL.AKT.FKU/I.CHF.Z36.ASI" xmlDataType="double"/>
    </xmlCellPr>
  </singleXmlCell>
  <singleXmlCell id="1318" r="M74" connectionId="0">
    <xmlCellPr id="1318" uniqueName="_Report_Observations_BIL.AKT.FKU_I.CHF.Z37.ASI">
      <xmlPr mapId="1" xpath="/Report/Observations/BIL.AKT.FKU/I.CHF.Z37.ASI" xmlDataType="double"/>
    </xmlCellPr>
  </singleXmlCell>
  <singleXmlCell id="1319" r="M71" connectionId="0">
    <xmlCellPr id="1319" uniqueName="_Report_Observations_BIL.AKT.FKU_I.CHF.Z34.ASI">
      <xmlPr mapId="1" xpath="/Report/Observations/BIL.AKT.FKU/I.CHF.Z34.ASI" xmlDataType="double"/>
    </xmlCellPr>
  </singleXmlCell>
  <singleXmlCell id="1320" r="M72" connectionId="0">
    <xmlCellPr id="1320" uniqueName="_Report_Observations_BIL.AKT.FKU_I.CHF.Z35.ASI">
      <xmlPr mapId="1" xpath="/Report/Observations/BIL.AKT.FKU/I.CHF.Z35.ASI" xmlDataType="double"/>
    </xmlCellPr>
  </singleXmlCell>
  <singleXmlCell id="1321" r="M70" connectionId="0">
    <xmlCellPr id="1321" uniqueName="_Report_Observations_BIL.AKT.FKU_I.CHF.Z33.ASI">
      <xmlPr mapId="1" xpath="/Report/Observations/BIL.AKT.FKU/I.CHF.Z33.ASI" xmlDataType="double"/>
    </xmlCellPr>
  </singleXmlCell>
  <singleXmlCell id="1322" r="M59" connectionId="0">
    <xmlCellPr id="1322" uniqueName="_Report_Observations_BIL.AKT.FKU_I.CHF.Z22.ASI">
      <xmlPr mapId="1" xpath="/Report/Observations/BIL.AKT.FKU/I.CHF.Z22.ASI" xmlDataType="double"/>
    </xmlCellPr>
  </singleXmlCell>
  <singleXmlCell id="1323" r="M57" connectionId="0">
    <xmlCellPr id="1323" uniqueName="_Report_Observations_BIL.AKT.FKU_I.CHF.Z20.ASI">
      <xmlPr mapId="1" xpath="/Report/Observations/BIL.AKT.FKU/I.CHF.Z20.ASI" xmlDataType="double"/>
    </xmlCellPr>
  </singleXmlCell>
  <singleXmlCell id="1324" r="M58" connectionId="0">
    <xmlCellPr id="1324" uniqueName="_Report_Observations_BIL.AKT.FKU_I.CHF.Z21.ASI">
      <xmlPr mapId="1" xpath="/Report/Observations/BIL.AKT.FKU/I.CHF.Z21.ASI" xmlDataType="double"/>
    </xmlCellPr>
  </singleXmlCell>
  <singleXmlCell id="1325" r="M55" connectionId="0">
    <xmlCellPr id="1325" uniqueName="_Report_Observations_BIL.AKT.FKU_I.CHF.Z18.ASI">
      <xmlPr mapId="1" xpath="/Report/Observations/BIL.AKT.FKU/I.CHF.Z18.ASI" xmlDataType="double"/>
    </xmlCellPr>
  </singleXmlCell>
  <singleXmlCell id="1326" r="M56" connectionId="0">
    <xmlCellPr id="1326" uniqueName="_Report_Observations_BIL.AKT.FKU_I.CHF.Z19.ASI">
      <xmlPr mapId="1" xpath="/Report/Observations/BIL.AKT.FKU/I.CHF.Z19.ASI" xmlDataType="double"/>
    </xmlCellPr>
  </singleXmlCell>
  <singleXmlCell id="1327" r="M64" connectionId="0">
    <xmlCellPr id="1327" uniqueName="_Report_Observations_BIL.AKT.FKU_I.CHF.Z27.ASI">
      <xmlPr mapId="1" xpath="/Report/Observations/BIL.AKT.FKU/I.CHF.Z27.ASI" xmlDataType="double"/>
    </xmlCellPr>
  </singleXmlCell>
  <singleXmlCell id="1328" r="M65" connectionId="0">
    <xmlCellPr id="1328" uniqueName="_Report_Observations_BIL.AKT.FKU_I.CHF.Z28.ASI">
      <xmlPr mapId="1" xpath="/Report/Observations/BIL.AKT.FKU/I.CHF.Z28.ASI" xmlDataType="double"/>
    </xmlCellPr>
  </singleXmlCell>
  <singleXmlCell id="1329" r="M62" connectionId="0">
    <xmlCellPr id="1329" uniqueName="_Report_Observations_BIL.AKT.FKU_I.CHF.Z25.ASI">
      <xmlPr mapId="1" xpath="/Report/Observations/BIL.AKT.FKU/I.CHF.Z25.ASI" xmlDataType="double"/>
    </xmlCellPr>
  </singleXmlCell>
  <singleXmlCell id="1330" r="M63" connectionId="0">
    <xmlCellPr id="1330" uniqueName="_Report_Observations_BIL.AKT.FKU_I.CHF.Z26.ASI">
      <xmlPr mapId="1" xpath="/Report/Observations/BIL.AKT.FKU/I.CHF.Z26.ASI" xmlDataType="double"/>
    </xmlCellPr>
  </singleXmlCell>
  <singleXmlCell id="1331" r="M60" connectionId="0">
    <xmlCellPr id="1331" uniqueName="_Report_Observations_BIL.AKT.FKU_I.CHF.Z23.ASI">
      <xmlPr mapId="1" xpath="/Report/Observations/BIL.AKT.FKU/I.CHF.Z23.ASI" xmlDataType="double"/>
    </xmlCellPr>
  </singleXmlCell>
  <singleXmlCell id="1332" r="M61" connectionId="0">
    <xmlCellPr id="1332" uniqueName="_Report_Observations_BIL.AKT.FKU_I.CHF.Z24.ASI">
      <xmlPr mapId="1" xpath="/Report/Observations/BIL.AKT.FKU/I.CHF.Z24.ASI" xmlDataType="double"/>
    </xmlCellPr>
  </singleXmlCell>
  <singleXmlCell id="1333" r="M48" connectionId="0">
    <xmlCellPr id="1333" uniqueName="_Report_Observations_BIL.AKT.FKU_I.CHF.Z11.ASI">
      <xmlPr mapId="1" xpath="/Report/Observations/BIL.AKT.FKU/I.CHF.Z11.ASI" xmlDataType="double"/>
    </xmlCellPr>
  </singleXmlCell>
  <singleXmlCell id="1334" r="M49" connectionId="0">
    <xmlCellPr id="1334" uniqueName="_Report_Observations_BIL.AKT.FKU_I.CHF.Z12.ASI">
      <xmlPr mapId="1" xpath="/Report/Observations/BIL.AKT.FKU/I.CHF.Z12.ASI" xmlDataType="double"/>
    </xmlCellPr>
  </singleXmlCell>
  <singleXmlCell id="1335" r="M46" connectionId="0">
    <xmlCellPr id="1335" uniqueName="_Report_Observations_BIL.AKT.FKU_I.CHF.Z09.ASI">
      <xmlPr mapId="1" xpath="/Report/Observations/BIL.AKT.FKU/I.CHF.Z09.ASI" xmlDataType="double"/>
    </xmlCellPr>
  </singleXmlCell>
  <singleXmlCell id="1336" r="M47" connectionId="0">
    <xmlCellPr id="1336" uniqueName="_Report_Observations_BIL.AKT.FKU_I.CHF.Z10.ASI">
      <xmlPr mapId="1" xpath="/Report/Observations/BIL.AKT.FKU/I.CHF.Z10.ASI" xmlDataType="double"/>
    </xmlCellPr>
  </singleXmlCell>
  <singleXmlCell id="1337" r="M44" connectionId="0">
    <xmlCellPr id="1337" uniqueName="_Report_Observations_BIL.AKT.FKU_I.CHF.Z07.ASI">
      <xmlPr mapId="1" xpath="/Report/Observations/BIL.AKT.FKU/I.CHF.Z07.ASI" xmlDataType="double"/>
    </xmlCellPr>
  </singleXmlCell>
  <singleXmlCell id="1338" r="M45" connectionId="0">
    <xmlCellPr id="1338" uniqueName="_Report_Observations_BIL.AKT.FKU_I.CHF.Z08.ASI">
      <xmlPr mapId="1" xpath="/Report/Observations/BIL.AKT.FKU/I.CHF.Z08.ASI" xmlDataType="double"/>
    </xmlCellPr>
  </singleXmlCell>
  <singleXmlCell id="1339" r="M53" connectionId="0">
    <xmlCellPr id="1339" uniqueName="_Report_Observations_BIL.AKT.FKU_I.CHF.Z16.ASI">
      <xmlPr mapId="1" xpath="/Report/Observations/BIL.AKT.FKU/I.CHF.Z16.ASI" xmlDataType="double"/>
    </xmlCellPr>
  </singleXmlCell>
  <singleXmlCell id="1340" r="M54" connectionId="0">
    <xmlCellPr id="1340" uniqueName="_Report_Observations_BIL.AKT.FKU_I.CHF.Z17.ASI">
      <xmlPr mapId="1" xpath="/Report/Observations/BIL.AKT.FKU/I.CHF.Z17.ASI" xmlDataType="double"/>
    </xmlCellPr>
  </singleXmlCell>
  <singleXmlCell id="1341" r="M51" connectionId="0">
    <xmlCellPr id="1341" uniqueName="_Report_Observations_BIL.AKT.FKU_I.CHF.Z14.ASI">
      <xmlPr mapId="1" xpath="/Report/Observations/BIL.AKT.FKU/I.CHF.Z14.ASI" xmlDataType="double"/>
    </xmlCellPr>
  </singleXmlCell>
  <singleXmlCell id="1342" r="M52" connectionId="0">
    <xmlCellPr id="1342" uniqueName="_Report_Observations_BIL.AKT.FKU_I.CHF.Z15.ASI">
      <xmlPr mapId="1" xpath="/Report/Observations/BIL.AKT.FKU/I.CHF.Z15.ASI" xmlDataType="double"/>
    </xmlCellPr>
  </singleXmlCell>
  <singleXmlCell id="1343" r="M50" connectionId="0">
    <xmlCellPr id="1343" uniqueName="_Report_Observations_BIL.AKT.FKU_I.CHF.Z13.ASI">
      <xmlPr mapId="1" xpath="/Report/Observations/BIL.AKT.FKU/I.CHF.Z13.ASI" xmlDataType="double"/>
    </xmlCellPr>
  </singleXmlCell>
  <singleXmlCell id="1344" r="M39" connectionId="0">
    <xmlCellPr id="1344" uniqueName="_Report_Observations_BIL.AKT.FKU_I.CHF.Z02.ASI">
      <xmlPr mapId="1" xpath="/Report/Observations/BIL.AKT.FKU/I.CHF.Z02.ASI" xmlDataType="double"/>
    </xmlCellPr>
  </singleXmlCell>
  <singleXmlCell id="1345" r="M37" connectionId="0">
    <xmlCellPr id="1345" uniqueName="_Report_Observations_BIL.AKT.FKU_I.CHF.M16.ASI">
      <xmlPr mapId="1" xpath="/Report/Observations/BIL.AKT.FKU/I.CHF.M16.ASI" xmlDataType="double"/>
    </xmlCellPr>
  </singleXmlCell>
  <singleXmlCell id="1346" r="M38" connectionId="0">
    <xmlCellPr id="1346" uniqueName="_Report_Observations_BIL.AKT.FKU_I.CHF.M17.ASI">
      <xmlPr mapId="1" xpath="/Report/Observations/BIL.AKT.FKU/I.CHF.M17.ASI" xmlDataType="double"/>
    </xmlCellPr>
  </singleXmlCell>
  <singleXmlCell id="1347" r="M35" connectionId="0">
    <xmlCellPr id="1347" uniqueName="_Report_Observations_BIL.AKT.FKU_I.CHF.M14.ASI">
      <xmlPr mapId="1" xpath="/Report/Observations/BIL.AKT.FKU/I.CHF.M14.ASI" xmlDataType="double"/>
    </xmlCellPr>
  </singleXmlCell>
  <singleXmlCell id="1348" r="M36" connectionId="0">
    <xmlCellPr id="1348" uniqueName="_Report_Observations_BIL.AKT.FKU_I.CHF.M15.ASI">
      <xmlPr mapId="1" xpath="/Report/Observations/BIL.AKT.FKU/I.CHF.M15.ASI" xmlDataType="double"/>
    </xmlCellPr>
  </singleXmlCell>
  <singleXmlCell id="1349" r="M33" connectionId="0">
    <xmlCellPr id="1349" uniqueName="_Report_Observations_BIL.AKT.FKU_I.CHF.M12.ASI">
      <xmlPr mapId="1" xpath="/Report/Observations/BIL.AKT.FKU/I.CHF.M12.ASI" xmlDataType="double"/>
    </xmlCellPr>
  </singleXmlCell>
  <singleXmlCell id="1350" r="M34" connectionId="0">
    <xmlCellPr id="1350" uniqueName="_Report_Observations_BIL.AKT.FKU_I.CHF.M13.ASI">
      <xmlPr mapId="1" xpath="/Report/Observations/BIL.AKT.FKU/I.CHF.M13.ASI" xmlDataType="double"/>
    </xmlCellPr>
  </singleXmlCell>
  <singleXmlCell id="1351" r="M42" connectionId="0">
    <xmlCellPr id="1351" uniqueName="_Report_Observations_BIL.AKT.FKU_I.CHF.Z05.ASI">
      <xmlPr mapId="1" xpath="/Report/Observations/BIL.AKT.FKU/I.CHF.Z05.ASI" xmlDataType="double"/>
    </xmlCellPr>
  </singleXmlCell>
  <singleXmlCell id="1352" r="M43" connectionId="0">
    <xmlCellPr id="1352" uniqueName="_Report_Observations_BIL.AKT.FKU_I.CHF.Z06.ASI">
      <xmlPr mapId="1" xpath="/Report/Observations/BIL.AKT.FKU/I.CHF.Z06.ASI" xmlDataType="double"/>
    </xmlCellPr>
  </singleXmlCell>
  <singleXmlCell id="1353" r="M40" connectionId="0">
    <xmlCellPr id="1353" uniqueName="_Report_Observations_BIL.AKT.FKU_I.CHF.Z03.ASI">
      <xmlPr mapId="1" xpath="/Report/Observations/BIL.AKT.FKU/I.CHF.Z03.ASI" xmlDataType="double"/>
    </xmlCellPr>
  </singleXmlCell>
  <singleXmlCell id="1354" r="M41" connectionId="0">
    <xmlCellPr id="1354" uniqueName="_Report_Observations_BIL.AKT.FKU_I.CHF.Z04.ASI">
      <xmlPr mapId="1" xpath="/Report/Observations/BIL.AKT.FKU/I.CHF.Z04.ASI" xmlDataType="double"/>
    </xmlCellPr>
  </singleXmlCell>
  <singleXmlCell id="1355" r="M28" connectionId="0">
    <xmlCellPr id="1355" uniqueName="_Report_Observations_BIL.AKT.FKU_I.CHF.M07.ASI">
      <xmlPr mapId="1" xpath="/Report/Observations/BIL.AKT.FKU/I.CHF.M07.ASI" xmlDataType="double"/>
    </xmlCellPr>
  </singleXmlCell>
  <singleXmlCell id="1356" r="M29" connectionId="0">
    <xmlCellPr id="1356" uniqueName="_Report_Observations_BIL.AKT.FKU_I.CHF.M08.ASI">
      <xmlPr mapId="1" xpath="/Report/Observations/BIL.AKT.FKU/I.CHF.M08.ASI" xmlDataType="double"/>
    </xmlCellPr>
  </singleXmlCell>
  <singleXmlCell id="1357" r="M26" connectionId="0">
    <xmlCellPr id="1357" uniqueName="_Report_Observations_BIL.AKT.FKU_I.CHF.M05.ASI">
      <xmlPr mapId="1" xpath="/Report/Observations/BIL.AKT.FKU/I.CHF.M05.ASI" xmlDataType="double"/>
    </xmlCellPr>
  </singleXmlCell>
  <singleXmlCell id="1358" r="M27" connectionId="0">
    <xmlCellPr id="1358" uniqueName="_Report_Observations_BIL.AKT.FKU_I.CHF.M06.ASI">
      <xmlPr mapId="1" xpath="/Report/Observations/BIL.AKT.FKU/I.CHF.M06.ASI" xmlDataType="double"/>
    </xmlCellPr>
  </singleXmlCell>
  <singleXmlCell id="1359" r="M24" connectionId="0">
    <xmlCellPr id="1359" uniqueName="_Report_Observations_BIL.AKT.FKU_I.CHF.M03.ASI">
      <xmlPr mapId="1" xpath="/Report/Observations/BIL.AKT.FKU/I.CHF.M03.ASI" xmlDataType="double"/>
    </xmlCellPr>
  </singleXmlCell>
  <singleXmlCell id="1360" r="M25" connectionId="0">
    <xmlCellPr id="1360" uniqueName="_Report_Observations_BIL.AKT.FKU_I.CHF.M04.ASI">
      <xmlPr mapId="1" xpath="/Report/Observations/BIL.AKT.FKU/I.CHF.M04.ASI" xmlDataType="double"/>
    </xmlCellPr>
  </singleXmlCell>
  <singleXmlCell id="1361" r="M22" connectionId="0">
    <xmlCellPr id="1361" uniqueName="_Report_Observations_BIL.AKT.FKU_I.CHF.M01.ASI">
      <xmlPr mapId="1" xpath="/Report/Observations/BIL.AKT.FKU/I.CHF.M01.ASI" xmlDataType="double"/>
    </xmlCellPr>
  </singleXmlCell>
  <singleXmlCell id="1362" r="M23" connectionId="0">
    <xmlCellPr id="1362" uniqueName="_Report_Observations_BIL.AKT.FKU_I.CHF.M02.ASI">
      <xmlPr mapId="1" xpath="/Report/Observations/BIL.AKT.FKU/I.CHF.M02.ASI" xmlDataType="double"/>
    </xmlCellPr>
  </singleXmlCell>
  <singleXmlCell id="1363" r="M31" connectionId="0">
    <xmlCellPr id="1363" uniqueName="_Report_Observations_BIL.AKT.FKU_I.CHF.M10.ASI">
      <xmlPr mapId="1" xpath="/Report/Observations/BIL.AKT.FKU/I.CHF.M10.ASI" xmlDataType="double"/>
    </xmlCellPr>
  </singleXmlCell>
  <singleXmlCell id="1364" r="M32" connectionId="0">
    <xmlCellPr id="1364" uniqueName="_Report_Observations_BIL.AKT.FKU_I.CHF.M11.ASI">
      <xmlPr mapId="1" xpath="/Report/Observations/BIL.AKT.FKU/I.CHF.M11.ASI" xmlDataType="double"/>
    </xmlCellPr>
  </singleXmlCell>
  <singleXmlCell id="1365" r="M30" connectionId="0">
    <xmlCellPr id="1365" uniqueName="_Report_Observations_BIL.AKT.FKU_I.CHF.M09.ASI">
      <xmlPr mapId="1" xpath="/Report/Observations/BIL.AKT.FKU/I.CHF.M09.ASI" xmlDataType="double"/>
    </xmlCellPr>
  </singleXmlCell>
  <singleXmlCell id="1366" r="Q99" connectionId="0">
    <xmlCellPr id="1366" uniqueName="_Report_Observations_BIL.AKT.HYP_I.CHF.Z62.ASI">
      <xmlPr mapId="1" xpath="/Report/Observations/BIL.AKT.HYP/I.CHF.Z62.ASI" xmlDataType="double"/>
    </xmlCellPr>
  </singleXmlCell>
  <singleXmlCell id="1367" r="Q97" connectionId="0">
    <xmlCellPr id="1367" uniqueName="_Report_Observations_BIL.AKT.HYP_I.CHF.Z60.ASI">
      <xmlPr mapId="1" xpath="/Report/Observations/BIL.AKT.HYP/I.CHF.Z60.ASI" xmlDataType="double"/>
    </xmlCellPr>
  </singleXmlCell>
  <singleXmlCell id="1368" r="Q98" connectionId="0">
    <xmlCellPr id="1368" uniqueName="_Report_Observations_BIL.AKT.HYP_I.CHF.Z61.ASI">
      <xmlPr mapId="1" xpath="/Report/Observations/BIL.AKT.HYP/I.CHF.Z61.ASI" xmlDataType="double"/>
    </xmlCellPr>
  </singleXmlCell>
  <singleXmlCell id="1369" r="Q95" connectionId="0">
    <xmlCellPr id="1369" uniqueName="_Report_Observations_BIL.AKT.HYP_I.CHF.Z58.ASI">
      <xmlPr mapId="1" xpath="/Report/Observations/BIL.AKT.HYP/I.CHF.Z58.ASI" xmlDataType="double"/>
    </xmlCellPr>
  </singleXmlCell>
  <singleXmlCell id="1370" r="Q96" connectionId="0">
    <xmlCellPr id="1370" uniqueName="_Report_Observations_BIL.AKT.HYP_I.CHF.Z59.ASI">
      <xmlPr mapId="1" xpath="/Report/Observations/BIL.AKT.HYP/I.CHF.Z59.ASI" xmlDataType="double"/>
    </xmlCellPr>
  </singleXmlCell>
  <singleXmlCell id="1371" r="Q88" connectionId="0">
    <xmlCellPr id="1371" uniqueName="_Report_Observations_BIL.AKT.HYP_I.CHF.Z51.ASI">
      <xmlPr mapId="1" xpath="/Report/Observations/BIL.AKT.HYP/I.CHF.Z51.ASI" xmlDataType="double"/>
    </xmlCellPr>
  </singleXmlCell>
  <singleXmlCell id="1372" r="Q89" connectionId="0">
    <xmlCellPr id="1372" uniqueName="_Report_Observations_BIL.AKT.HYP_I.CHF.Z52.ASI">
      <xmlPr mapId="1" xpath="/Report/Observations/BIL.AKT.HYP/I.CHF.Z52.ASI" xmlDataType="double"/>
    </xmlCellPr>
  </singleXmlCell>
  <singleXmlCell id="1373" r="Q86" connectionId="0">
    <xmlCellPr id="1373" uniqueName="_Report_Observations_BIL.AKT.HYP_I.CHF.Z49.ASI">
      <xmlPr mapId="1" xpath="/Report/Observations/BIL.AKT.HYP/I.CHF.Z49.ASI" xmlDataType="double"/>
    </xmlCellPr>
  </singleXmlCell>
  <singleXmlCell id="1374" r="Q87" connectionId="0">
    <xmlCellPr id="1374" uniqueName="_Report_Observations_BIL.AKT.HYP_I.CHF.Z50.ASI">
      <xmlPr mapId="1" xpath="/Report/Observations/BIL.AKT.HYP/I.CHF.Z50.ASI" xmlDataType="double"/>
    </xmlCellPr>
  </singleXmlCell>
  <singleXmlCell id="1375" r="Q84" connectionId="0">
    <xmlCellPr id="1375" uniqueName="_Report_Observations_BIL.AKT.HYP_I.CHF.Z47.ASI">
      <xmlPr mapId="1" xpath="/Report/Observations/BIL.AKT.HYP/I.CHF.Z47.ASI" xmlDataType="double"/>
    </xmlCellPr>
  </singleXmlCell>
  <singleXmlCell id="1376" r="Q85" connectionId="0">
    <xmlCellPr id="1376" uniqueName="_Report_Observations_BIL.AKT.HYP_I.CHF.Z48.ASI">
      <xmlPr mapId="1" xpath="/Report/Observations/BIL.AKT.HYP/I.CHF.Z48.ASI" xmlDataType="double"/>
    </xmlCellPr>
  </singleXmlCell>
  <singleXmlCell id="1377" r="Q93" connectionId="0">
    <xmlCellPr id="1377" uniqueName="_Report_Observations_BIL.AKT.HYP_I.CHF.Z56.ASI">
      <xmlPr mapId="1" xpath="/Report/Observations/BIL.AKT.HYP/I.CHF.Z56.ASI" xmlDataType="double"/>
    </xmlCellPr>
  </singleXmlCell>
  <singleXmlCell id="1378" r="Q94" connectionId="0">
    <xmlCellPr id="1378" uniqueName="_Report_Observations_BIL.AKT.HYP_I.CHF.Z57.ASI">
      <xmlPr mapId="1" xpath="/Report/Observations/BIL.AKT.HYP/I.CHF.Z57.ASI" xmlDataType="double"/>
    </xmlCellPr>
  </singleXmlCell>
  <singleXmlCell id="1379" r="Q91" connectionId="0">
    <xmlCellPr id="1379" uniqueName="_Report_Observations_BIL.AKT.HYP_I.CHF.Z54.ASI">
      <xmlPr mapId="1" xpath="/Report/Observations/BIL.AKT.HYP/I.CHF.Z54.ASI" xmlDataType="double"/>
    </xmlCellPr>
  </singleXmlCell>
  <singleXmlCell id="1380" r="Q92" connectionId="0">
    <xmlCellPr id="1380" uniqueName="_Report_Observations_BIL.AKT.HYP_I.CHF.Z55.ASI">
      <xmlPr mapId="1" xpath="/Report/Observations/BIL.AKT.HYP/I.CHF.Z55.ASI" xmlDataType="double"/>
    </xmlCellPr>
  </singleXmlCell>
  <singleXmlCell id="1381" r="Q90" connectionId="0">
    <xmlCellPr id="1381" uniqueName="_Report_Observations_BIL.AKT.HYP_I.CHF.Z53.ASI">
      <xmlPr mapId="1" xpath="/Report/Observations/BIL.AKT.HYP/I.CHF.Z53.ASI" xmlDataType="double"/>
    </xmlCellPr>
  </singleXmlCell>
  <singleXmlCell id="1382" r="Z92" connectionId="0">
    <xmlCellPr id="1382" uniqueName="_Report_Observations_BIL.PAS.VKE.GVG_I.CHF.Z55">
      <xmlPr mapId="1" xpath="/Report/Observations/BIL.PAS.VKE.GVG/I.CHF.Z55" xmlDataType="double"/>
    </xmlCellPr>
  </singleXmlCell>
  <singleXmlCell id="1383" r="Z93" connectionId="0">
    <xmlCellPr id="1383" uniqueName="_Report_Observations_BIL.PAS.VKE.GVG_I.CHF.Z56">
      <xmlPr mapId="1" xpath="/Report/Observations/BIL.PAS.VKE.GVG/I.CHF.Z56" xmlDataType="double"/>
    </xmlCellPr>
  </singleXmlCell>
  <singleXmlCell id="1384" r="Z90" connectionId="0">
    <xmlCellPr id="1384" uniqueName="_Report_Observations_BIL.PAS.VKE.GVG_I.CHF.Z53">
      <xmlPr mapId="1" xpath="/Report/Observations/BIL.PAS.VKE.GVG/I.CHF.Z53" xmlDataType="double"/>
    </xmlCellPr>
  </singleXmlCell>
  <singleXmlCell id="1385" r="Z91" connectionId="0">
    <xmlCellPr id="1385" uniqueName="_Report_Observations_BIL.PAS.VKE.GVG_I.CHF.Z54">
      <xmlPr mapId="1" xpath="/Report/Observations/BIL.PAS.VKE.GVG/I.CHF.Z54" xmlDataType="double"/>
    </xmlCellPr>
  </singleXmlCell>
  <singleXmlCell id="1386" r="Z98" connectionId="0">
    <xmlCellPr id="1386" uniqueName="_Report_Observations_BIL.PAS.VKE.GVG_I.CHF.Z61">
      <xmlPr mapId="1" xpath="/Report/Observations/BIL.PAS.VKE.GVG/I.CHF.Z61" xmlDataType="double"/>
    </xmlCellPr>
  </singleXmlCell>
  <singleXmlCell id="1387" r="Z99" connectionId="0">
    <xmlCellPr id="1387" uniqueName="_Report_Observations_BIL.PAS.VKE.GVG_I.CHF.Z62">
      <xmlPr mapId="1" xpath="/Report/Observations/BIL.PAS.VKE.GVG/I.CHF.Z62" xmlDataType="double"/>
    </xmlCellPr>
  </singleXmlCell>
  <singleXmlCell id="1388" r="Z96" connectionId="0">
    <xmlCellPr id="1388" uniqueName="_Report_Observations_BIL.PAS.VKE.GVG_I.CHF.Z59">
      <xmlPr mapId="1" xpath="/Report/Observations/BIL.PAS.VKE.GVG/I.CHF.Z59" xmlDataType="double"/>
    </xmlCellPr>
  </singleXmlCell>
  <singleXmlCell id="1389" r="Z97" connectionId="0">
    <xmlCellPr id="1389" uniqueName="_Report_Observations_BIL.PAS.VKE.GVG_I.CHF.Z60">
      <xmlPr mapId="1" xpath="/Report/Observations/BIL.PAS.VKE.GVG/I.CHF.Z60" xmlDataType="double"/>
    </xmlCellPr>
  </singleXmlCell>
  <singleXmlCell id="1390" r="Z94" connectionId="0">
    <xmlCellPr id="1390" uniqueName="_Report_Observations_BIL.PAS.VKE.GVG_I.CHF.Z57">
      <xmlPr mapId="1" xpath="/Report/Observations/BIL.PAS.VKE.GVG/I.CHF.Z57" xmlDataType="double"/>
    </xmlCellPr>
  </singleXmlCell>
  <singleXmlCell id="1391" r="Z95" connectionId="0">
    <xmlCellPr id="1391" uniqueName="_Report_Observations_BIL.PAS.VKE.GVG_I.CHF.Z58">
      <xmlPr mapId="1" xpath="/Report/Observations/BIL.PAS.VKE.GVG/I.CHF.Z58" xmlDataType="double"/>
    </xmlCellPr>
  </singleXmlCell>
  <singleXmlCell id="1397" r="Z81" connectionId="0">
    <xmlCellPr id="1397" uniqueName="_Report_Observations_BIL.PAS.VKE.GVG_I.CHF.Z44">
      <xmlPr mapId="1" xpath="/Report/Observations/BIL.PAS.VKE.GVG/I.CHF.Z44" xmlDataType="double"/>
    </xmlCellPr>
  </singleXmlCell>
  <singleXmlCell id="1398" r="Z82" connectionId="0">
    <xmlCellPr id="1398" uniqueName="_Report_Observations_BIL.PAS.VKE.GVG_I.CHF.Z45">
      <xmlPr mapId="1" xpath="/Report/Observations/BIL.PAS.VKE.GVG/I.CHF.Z45" xmlDataType="double"/>
    </xmlCellPr>
  </singleXmlCell>
  <singleXmlCell id="1399" r="Z80" connectionId="0">
    <xmlCellPr id="1399" uniqueName="_Report_Observations_BIL.PAS.VKE.GVG_I.CHF.Z43">
      <xmlPr mapId="1" xpath="/Report/Observations/BIL.PAS.VKE.GVG/I.CHF.Z43" xmlDataType="double"/>
    </xmlCellPr>
  </singleXmlCell>
  <singleXmlCell id="1400" r="Z89" connectionId="0">
    <xmlCellPr id="1400" uniqueName="_Report_Observations_BIL.PAS.VKE.GVG_I.CHF.Z52">
      <xmlPr mapId="1" xpath="/Report/Observations/BIL.PAS.VKE.GVG/I.CHF.Z52" xmlDataType="double"/>
    </xmlCellPr>
  </singleXmlCell>
  <singleXmlCell id="1401" r="Z87" connectionId="0">
    <xmlCellPr id="1401" uniqueName="_Report_Observations_BIL.PAS.VKE.GVG_I.CHF.Z50">
      <xmlPr mapId="1" xpath="/Report/Observations/BIL.PAS.VKE.GVG/I.CHF.Z50" xmlDataType="double"/>
    </xmlCellPr>
  </singleXmlCell>
  <singleXmlCell id="1402" r="Z88" connectionId="0">
    <xmlCellPr id="1402" uniqueName="_Report_Observations_BIL.PAS.VKE.GVG_I.CHF.Z51">
      <xmlPr mapId="1" xpath="/Report/Observations/BIL.PAS.VKE.GVG/I.CHF.Z51" xmlDataType="double"/>
    </xmlCellPr>
  </singleXmlCell>
  <singleXmlCell id="1403" r="Z85" connectionId="0">
    <xmlCellPr id="1403" uniqueName="_Report_Observations_BIL.PAS.VKE.GVG_I.CHF.Z48">
      <xmlPr mapId="1" xpath="/Report/Observations/BIL.PAS.VKE.GVG/I.CHF.Z48" xmlDataType="double"/>
    </xmlCellPr>
  </singleXmlCell>
  <singleXmlCell id="1404" r="Z86" connectionId="0">
    <xmlCellPr id="1404" uniqueName="_Report_Observations_BIL.PAS.VKE.GVG_I.CHF.Z49">
      <xmlPr mapId="1" xpath="/Report/Observations/BIL.PAS.VKE.GVG/I.CHF.Z49" xmlDataType="double"/>
    </xmlCellPr>
  </singleXmlCell>
  <singleXmlCell id="1406" r="Z83" connectionId="0">
    <xmlCellPr id="1406" uniqueName="_Report_Observations_BIL.PAS.VKE.GVG_I.CHF.Z46">
      <xmlPr mapId="1" xpath="/Report/Observations/BIL.PAS.VKE.GVG/I.CHF.Z46" xmlDataType="double"/>
    </xmlCellPr>
  </singleXmlCell>
  <singleXmlCell id="1407" r="Z84" connectionId="0">
    <xmlCellPr id="1407" uniqueName="_Report_Observations_BIL.PAS.VKE.GVG_I.CHF.Z47">
      <xmlPr mapId="1" xpath="/Report/Observations/BIL.PAS.VKE.GVG/I.CHF.Z47" xmlDataType="double"/>
    </xmlCellPr>
  </singleXmlCell>
  <singleXmlCell id="1409" r="Z70" connectionId="0">
    <xmlCellPr id="1409" uniqueName="_Report_Observations_BIL.PAS.VKE.GVG_I.CHF.Z33">
      <xmlPr mapId="1" xpath="/Report/Observations/BIL.PAS.VKE.GVG/I.CHF.Z33" xmlDataType="double"/>
    </xmlCellPr>
  </singleXmlCell>
  <singleXmlCell id="1410" r="Z71" connectionId="0">
    <xmlCellPr id="1410" uniqueName="_Report_Observations_BIL.PAS.VKE.GVG_I.CHF.Z34">
      <xmlPr mapId="1" xpath="/Report/Observations/BIL.PAS.VKE.GVG/I.CHF.Z34" xmlDataType="double"/>
    </xmlCellPr>
  </singleXmlCell>
  <singleXmlCell id="1411" r="Z78" connectionId="0">
    <xmlCellPr id="1411" uniqueName="_Report_Observations_BIL.PAS.VKE.GVG_I.CHF.Z41">
      <xmlPr mapId="1" xpath="/Report/Observations/BIL.PAS.VKE.GVG/I.CHF.Z41" xmlDataType="double"/>
    </xmlCellPr>
  </singleXmlCell>
  <singleXmlCell id="1412" r="Z79" connectionId="0">
    <xmlCellPr id="1412" uniqueName="_Report_Observations_BIL.PAS.VKE.GVG_I.CHF.Z42">
      <xmlPr mapId="1" xpath="/Report/Observations/BIL.PAS.VKE.GVG/I.CHF.Z42" xmlDataType="double"/>
    </xmlCellPr>
  </singleXmlCell>
  <singleXmlCell id="1413" r="Z76" connectionId="0">
    <xmlCellPr id="1413" uniqueName="_Report_Observations_BIL.PAS.VKE.GVG_I.CHF.Z39">
      <xmlPr mapId="1" xpath="/Report/Observations/BIL.PAS.VKE.GVG/I.CHF.Z39" xmlDataType="double"/>
    </xmlCellPr>
  </singleXmlCell>
  <singleXmlCell id="1414" r="Z77" connectionId="0">
    <xmlCellPr id="1414" uniqueName="_Report_Observations_BIL.PAS.VKE.GVG_I.CHF.Z40">
      <xmlPr mapId="1" xpath="/Report/Observations/BIL.PAS.VKE.GVG/I.CHF.Z40" xmlDataType="double"/>
    </xmlCellPr>
  </singleXmlCell>
  <singleXmlCell id="1415" r="Z74" connectionId="0">
    <xmlCellPr id="1415" uniqueName="_Report_Observations_BIL.PAS.VKE.GVG_I.CHF.Z37">
      <xmlPr mapId="1" xpath="/Report/Observations/BIL.PAS.VKE.GVG/I.CHF.Z37" xmlDataType="double"/>
    </xmlCellPr>
  </singleXmlCell>
  <singleXmlCell id="1416" r="Z75" connectionId="0">
    <xmlCellPr id="1416" uniqueName="_Report_Observations_BIL.PAS.VKE.GVG_I.CHF.Z38">
      <xmlPr mapId="1" xpath="/Report/Observations/BIL.PAS.VKE.GVG/I.CHF.Z38" xmlDataType="double"/>
    </xmlCellPr>
  </singleXmlCell>
  <singleXmlCell id="1417" r="Z72" connectionId="0">
    <xmlCellPr id="1417" uniqueName="_Report_Observations_BIL.PAS.VKE.GVG_I.CHF.Z35">
      <xmlPr mapId="1" xpath="/Report/Observations/BIL.PAS.VKE.GVG/I.CHF.Z35" xmlDataType="double"/>
    </xmlCellPr>
  </singleXmlCell>
  <singleXmlCell id="1418" r="Z73" connectionId="0">
    <xmlCellPr id="1418" uniqueName="_Report_Observations_BIL.PAS.VKE.GVG_I.CHF.Z36">
      <xmlPr mapId="1" xpath="/Report/Observations/BIL.PAS.VKE.GVG/I.CHF.Z36" xmlDataType="double"/>
    </xmlCellPr>
  </singleXmlCell>
  <singleXmlCell id="1419" r="Z60" connectionId="0">
    <xmlCellPr id="1419" uniqueName="_Report_Observations_BIL.PAS.VKE.GVG_I.CHF.Z23">
      <xmlPr mapId="1" xpath="/Report/Observations/BIL.PAS.VKE.GVG/I.CHF.Z23" xmlDataType="double"/>
    </xmlCellPr>
  </singleXmlCell>
  <singleXmlCell id="1420" r="Z67" connectionId="0">
    <xmlCellPr id="1420" uniqueName="_Report_Observations_BIL.PAS.VKE.GVG_I.CHF.Z30">
      <xmlPr mapId="1" xpath="/Report/Observations/BIL.PAS.VKE.GVG/I.CHF.Z30" xmlDataType="double"/>
    </xmlCellPr>
  </singleXmlCell>
  <singleXmlCell id="1421" r="Z68" connectionId="0">
    <xmlCellPr id="1421" uniqueName="_Report_Observations_BIL.PAS.VKE.GVG_I.CHF.Z31">
      <xmlPr mapId="1" xpath="/Report/Observations/BIL.PAS.VKE.GVG/I.CHF.Z31" xmlDataType="double"/>
    </xmlCellPr>
  </singleXmlCell>
  <singleXmlCell id="1422" r="Z65" connectionId="0">
    <xmlCellPr id="1422" uniqueName="_Report_Observations_BIL.PAS.VKE.GVG_I.CHF.Z28">
      <xmlPr mapId="1" xpath="/Report/Observations/BIL.PAS.VKE.GVG/I.CHF.Z28" xmlDataType="double"/>
    </xmlCellPr>
  </singleXmlCell>
  <singleXmlCell id="1423" r="Z66" connectionId="0">
    <xmlCellPr id="1423" uniqueName="_Report_Observations_BIL.PAS.VKE.GVG_I.CHF.Z29">
      <xmlPr mapId="1" xpath="/Report/Observations/BIL.PAS.VKE.GVG/I.CHF.Z29" xmlDataType="double"/>
    </xmlCellPr>
  </singleXmlCell>
  <singleXmlCell id="1424" r="Z63" connectionId="0">
    <xmlCellPr id="1424" uniqueName="_Report_Observations_BIL.PAS.VKE.GVG_I.CHF.Z26">
      <xmlPr mapId="1" xpath="/Report/Observations/BIL.PAS.VKE.GVG/I.CHF.Z26" xmlDataType="double"/>
    </xmlCellPr>
  </singleXmlCell>
  <singleXmlCell id="1425" r="Z64" connectionId="0">
    <xmlCellPr id="1425" uniqueName="_Report_Observations_BIL.PAS.VKE.GVG_I.CHF.Z27">
      <xmlPr mapId="1" xpath="/Report/Observations/BIL.PAS.VKE.GVG/I.CHF.Z27" xmlDataType="double"/>
    </xmlCellPr>
  </singleXmlCell>
  <singleXmlCell id="1426" r="Z61" connectionId="0">
    <xmlCellPr id="1426" uniqueName="_Report_Observations_BIL.PAS.VKE.GVG_I.CHF.Z24">
      <xmlPr mapId="1" xpath="/Report/Observations/BIL.PAS.VKE.GVG/I.CHF.Z24" xmlDataType="double"/>
    </xmlCellPr>
  </singleXmlCell>
  <singleXmlCell id="1427" r="Z62" connectionId="0">
    <xmlCellPr id="1427" uniqueName="_Report_Observations_BIL.PAS.VKE.GVG_I.CHF.Z25">
      <xmlPr mapId="1" xpath="/Report/Observations/BIL.PAS.VKE.GVG/I.CHF.Z25" xmlDataType="double"/>
    </xmlCellPr>
  </singleXmlCell>
  <singleXmlCell id="1428" r="Z69" connectionId="0">
    <xmlCellPr id="1428" uniqueName="_Report_Observations_BIL.PAS.VKE.GVG_I.CHF.Z32">
      <xmlPr mapId="1" xpath="/Report/Observations/BIL.PAS.VKE.GVG/I.CHF.Z32" xmlDataType="double"/>
    </xmlCellPr>
  </singleXmlCell>
  <singleXmlCell id="1429" r="T100" connectionId="0">
    <xmlCellPr id="1429" uniqueName="_Report_Observations_BIL.PAS.VBA_I.CHF.Z63">
      <xmlPr mapId="1" xpath="/Report/Observations/BIL.PAS.VBA/I.CHF.Z63" xmlDataType="double"/>
    </xmlCellPr>
  </singleXmlCell>
  <singleXmlCell id="1430" r="T101" connectionId="0">
    <xmlCellPr id="1430" uniqueName="_Report_Observations_BIL.PAS.VBA_I.CHF.Z64">
      <xmlPr mapId="1" xpath="/Report/Observations/BIL.PAS.VBA/I.CHF.Z64" xmlDataType="double"/>
    </xmlCellPr>
  </singleXmlCell>
  <singleXmlCell id="1431" r="T102" connectionId="0">
    <xmlCellPr id="1431" uniqueName="_Report_Observations_BIL.PAS.VBA_I.CHF.Z65">
      <xmlPr mapId="1" xpath="/Report/Observations/BIL.PAS.VBA/I.CHF.Z65" xmlDataType="double"/>
    </xmlCellPr>
  </singleXmlCell>
  <singleXmlCell id="1432" r="T103" connectionId="0">
    <xmlCellPr id="1432" uniqueName="_Report_Observations_BIL.PAS.VBA_I.CHF.Z66">
      <xmlPr mapId="1" xpath="/Report/Observations/BIL.PAS.VBA/I.CHF.Z66" xmlDataType="double"/>
    </xmlCellPr>
  </singleXmlCell>
  <singleXmlCell id="1433" r="T104" connectionId="0">
    <xmlCellPr id="1433" uniqueName="_Report_Observations_BIL.PAS.VBA_I.CHF.T">
      <xmlPr mapId="1" xpath="/Report/Observations/BIL.PAS.VBA/I.CHF.T" xmlDataType="double"/>
    </xmlCellPr>
  </singleXmlCell>
  <singleXmlCell id="1434" r="Z56" connectionId="0">
    <xmlCellPr id="1434" uniqueName="_Report_Observations_BIL.PAS.VKE.GVG_I.CHF.Z19">
      <xmlPr mapId="1" xpath="/Report/Observations/BIL.PAS.VKE.GVG/I.CHF.Z19" xmlDataType="double"/>
    </xmlCellPr>
  </singleXmlCell>
  <singleXmlCell id="1435" r="Z57" connectionId="0">
    <xmlCellPr id="1435" uniqueName="_Report_Observations_BIL.PAS.VKE.GVG_I.CHF.Z20">
      <xmlPr mapId="1" xpath="/Report/Observations/BIL.PAS.VKE.GVG/I.CHF.Z20" xmlDataType="double"/>
    </xmlCellPr>
  </singleXmlCell>
  <singleXmlCell id="1436" r="Z54" connectionId="0">
    <xmlCellPr id="1436" uniqueName="_Report_Observations_BIL.PAS.VKE.GVG_I.CHF.Z17">
      <xmlPr mapId="1" xpath="/Report/Observations/BIL.PAS.VKE.GVG/I.CHF.Z17" xmlDataType="double"/>
    </xmlCellPr>
  </singleXmlCell>
  <singleXmlCell id="1437" r="Z55" connectionId="0">
    <xmlCellPr id="1437" uniqueName="_Report_Observations_BIL.PAS.VKE.GVG_I.CHF.Z18">
      <xmlPr mapId="1" xpath="/Report/Observations/BIL.PAS.VKE.GVG/I.CHF.Z18" xmlDataType="double"/>
    </xmlCellPr>
  </singleXmlCell>
  <singleXmlCell id="1438" r="Z52" connectionId="0">
    <xmlCellPr id="1438" uniqueName="_Report_Observations_BIL.PAS.VKE.GVG_I.CHF.Z15">
      <xmlPr mapId="1" xpath="/Report/Observations/BIL.PAS.VKE.GVG/I.CHF.Z15" xmlDataType="double"/>
    </xmlCellPr>
  </singleXmlCell>
  <singleXmlCell id="1439" r="Z53" connectionId="0">
    <xmlCellPr id="1439" uniqueName="_Report_Observations_BIL.PAS.VKE.GVG_I.CHF.Z16">
      <xmlPr mapId="1" xpath="/Report/Observations/BIL.PAS.VKE.GVG/I.CHF.Z16" xmlDataType="double"/>
    </xmlCellPr>
  </singleXmlCell>
  <singleXmlCell id="1440" r="Z50" connectionId="0">
    <xmlCellPr id="1440" uniqueName="_Report_Observations_BIL.PAS.VKE.GVG_I.CHF.Z13">
      <xmlPr mapId="1" xpath="/Report/Observations/BIL.PAS.VKE.GVG/I.CHF.Z13" xmlDataType="double"/>
    </xmlCellPr>
  </singleXmlCell>
  <singleXmlCell id="1441" r="Z51" connectionId="0">
    <xmlCellPr id="1441" uniqueName="_Report_Observations_BIL.PAS.VKE.GVG_I.CHF.Z14">
      <xmlPr mapId="1" xpath="/Report/Observations/BIL.PAS.VKE.GVG/I.CHF.Z14" xmlDataType="double"/>
    </xmlCellPr>
  </singleXmlCell>
  <singleXmlCell id="1442" r="Z58" connectionId="0">
    <xmlCellPr id="1442" uniqueName="_Report_Observations_BIL.PAS.VKE.GVG_I.CHF.Z21">
      <xmlPr mapId="1" xpath="/Report/Observations/BIL.PAS.VKE.GVG/I.CHF.Z21" xmlDataType="double"/>
    </xmlCellPr>
  </singleXmlCell>
  <singleXmlCell id="1443" r="Z59" connectionId="0">
    <xmlCellPr id="1443" uniqueName="_Report_Observations_BIL.PAS.VKE.GVG_I.CHF.Z22">
      <xmlPr mapId="1" xpath="/Report/Observations/BIL.PAS.VKE.GVG/I.CHF.Z22" xmlDataType="double"/>
    </xmlCellPr>
  </singleXmlCell>
  <singleXmlCell id="1444" r="Z45" connectionId="0">
    <xmlCellPr id="1444" uniqueName="_Report_Observations_BIL.PAS.VKE.GVG_I.CHF.Z08">
      <xmlPr mapId="1" xpath="/Report/Observations/BIL.PAS.VKE.GVG/I.CHF.Z08" xmlDataType="double"/>
    </xmlCellPr>
  </singleXmlCell>
  <singleXmlCell id="1445" r="Z46" connectionId="0">
    <xmlCellPr id="1445" uniqueName="_Report_Observations_BIL.PAS.VKE.GVG_I.CHF.Z09">
      <xmlPr mapId="1" xpath="/Report/Observations/BIL.PAS.VKE.GVG/I.CHF.Z09" xmlDataType="double"/>
    </xmlCellPr>
  </singleXmlCell>
  <singleXmlCell id="1446" r="Z43" connectionId="0">
    <xmlCellPr id="1446" uniqueName="_Report_Observations_BIL.PAS.VKE.GVG_I.CHF.Z06">
      <xmlPr mapId="1" xpath="/Report/Observations/BIL.PAS.VKE.GVG/I.CHF.Z06" xmlDataType="double"/>
    </xmlCellPr>
  </singleXmlCell>
  <singleXmlCell id="1447" r="Z44" connectionId="0">
    <xmlCellPr id="1447" uniqueName="_Report_Observations_BIL.PAS.VKE.GVG_I.CHF.Z07">
      <xmlPr mapId="1" xpath="/Report/Observations/BIL.PAS.VKE.GVG/I.CHF.Z07" xmlDataType="double"/>
    </xmlCellPr>
  </singleXmlCell>
  <singleXmlCell id="1448" r="Z41" connectionId="0">
    <xmlCellPr id="1448" uniqueName="_Report_Observations_BIL.PAS.VKE.GVG_I.CHF.Z04">
      <xmlPr mapId="1" xpath="/Report/Observations/BIL.PAS.VKE.GVG/I.CHF.Z04" xmlDataType="double"/>
    </xmlCellPr>
  </singleXmlCell>
  <singleXmlCell id="1449" r="Z42" connectionId="0">
    <xmlCellPr id="1449" uniqueName="_Report_Observations_BIL.PAS.VKE.GVG_I.CHF.Z05">
      <xmlPr mapId="1" xpath="/Report/Observations/BIL.PAS.VKE.GVG/I.CHF.Z05" xmlDataType="double"/>
    </xmlCellPr>
  </singleXmlCell>
  <singleXmlCell id="1450" r="Z40" connectionId="0">
    <xmlCellPr id="1450" uniqueName="_Report_Observations_BIL.PAS.VKE.GVG_I.CHF.Z03">
      <xmlPr mapId="1" xpath="/Report/Observations/BIL.PAS.VKE.GVG/I.CHF.Z03" xmlDataType="double"/>
    </xmlCellPr>
  </singleXmlCell>
  <singleXmlCell id="1451" r="Z49" connectionId="0">
    <xmlCellPr id="1451" uniqueName="_Report_Observations_BIL.PAS.VKE.GVG_I.CHF.Z12">
      <xmlPr mapId="1" xpath="/Report/Observations/BIL.PAS.VKE.GVG/I.CHF.Z12" xmlDataType="double"/>
    </xmlCellPr>
  </singleXmlCell>
  <singleXmlCell id="1452" r="Z47" connectionId="0">
    <xmlCellPr id="1452" uniqueName="_Report_Observations_BIL.PAS.VKE.GVG_I.CHF.Z10">
      <xmlPr mapId="1" xpath="/Report/Observations/BIL.PAS.VKE.GVG/I.CHF.Z10" xmlDataType="double"/>
    </xmlCellPr>
  </singleXmlCell>
  <singleXmlCell id="1453" r="Z48" connectionId="0">
    <xmlCellPr id="1453" uniqueName="_Report_Observations_BIL.PAS.VKE.GVG_I.CHF.Z11">
      <xmlPr mapId="1" xpath="/Report/Observations/BIL.PAS.VKE.GVG/I.CHF.Z11" xmlDataType="double"/>
    </xmlCellPr>
  </singleXmlCell>
  <singleXmlCell id="1454" r="M99" connectionId="0">
    <xmlCellPr id="1454" uniqueName="_Report_Observations_BIL.AKT.FKU_I.CHF.Z62.ASI">
      <xmlPr mapId="1" xpath="/Report/Observations/BIL.AKT.FKU/I.CHF.Z62.ASI" xmlDataType="double"/>
    </xmlCellPr>
  </singleXmlCell>
  <singleXmlCell id="1455" r="Z34" connectionId="0">
    <xmlCellPr id="1455" uniqueName="_Report_Observations_BIL.PAS.VKE.GVG_I.CHF.M13">
      <xmlPr mapId="1" xpath="/Report/Observations/BIL.PAS.VKE.GVG/I.CHF.M13" xmlDataType="double"/>
    </xmlCellPr>
  </singleXmlCell>
  <singleXmlCell id="1456" r="Z35" connectionId="0">
    <xmlCellPr id="1456" uniqueName="_Report_Observations_BIL.PAS.VKE.GVG_I.CHF.M14">
      <xmlPr mapId="1" xpath="/Report/Observations/BIL.PAS.VKE.GVG/I.CHF.M14" xmlDataType="double"/>
    </xmlCellPr>
  </singleXmlCell>
  <singleXmlCell id="1457" r="Z32" connectionId="0">
    <xmlCellPr id="1457" uniqueName="_Report_Observations_BIL.PAS.VKE.GVG_I.CHF.M11">
      <xmlPr mapId="1" xpath="/Report/Observations/BIL.PAS.VKE.GVG/I.CHF.M11" xmlDataType="double"/>
    </xmlCellPr>
  </singleXmlCell>
  <singleXmlCell id="1458" r="Z33" connectionId="0">
    <xmlCellPr id="1458" uniqueName="_Report_Observations_BIL.PAS.VKE.GVG_I.CHF.M12">
      <xmlPr mapId="1" xpath="/Report/Observations/BIL.PAS.VKE.GVG/I.CHF.M12" xmlDataType="double"/>
    </xmlCellPr>
  </singleXmlCell>
  <singleXmlCell id="1459" r="Z30" connectionId="0">
    <xmlCellPr id="1459" uniqueName="_Report_Observations_BIL.PAS.VKE.GVG_I.CHF.M09">
      <xmlPr mapId="1" xpath="/Report/Observations/BIL.PAS.VKE.GVG/I.CHF.M09" xmlDataType="double"/>
    </xmlCellPr>
  </singleXmlCell>
  <singleXmlCell id="1460" r="Z31" connectionId="0">
    <xmlCellPr id="1460" uniqueName="_Report_Observations_BIL.PAS.VKE.GVG_I.CHF.M10">
      <xmlPr mapId="1" xpath="/Report/Observations/BIL.PAS.VKE.GVG/I.CHF.M10" xmlDataType="double"/>
    </xmlCellPr>
  </singleXmlCell>
  <singleXmlCell id="1461" r="Z38" connectionId="0">
    <xmlCellPr id="1461" uniqueName="_Report_Observations_BIL.PAS.VKE.GVG_I.CHF.M17">
      <xmlPr mapId="1" xpath="/Report/Observations/BIL.PAS.VKE.GVG/I.CHF.M17" xmlDataType="double"/>
    </xmlCellPr>
  </singleXmlCell>
  <singleXmlCell id="1462" r="Z39" connectionId="0">
    <xmlCellPr id="1462" uniqueName="_Report_Observations_BIL.PAS.VKE.GVG_I.CHF.Z02">
      <xmlPr mapId="1" xpath="/Report/Observations/BIL.PAS.VKE.GVG/I.CHF.Z02" xmlDataType="double"/>
    </xmlCellPr>
  </singleXmlCell>
  <singleXmlCell id="1463" r="Z36" connectionId="0">
    <xmlCellPr id="1463" uniqueName="_Report_Observations_BIL.PAS.VKE.GVG_I.CHF.M15">
      <xmlPr mapId="1" xpath="/Report/Observations/BIL.PAS.VKE.GVG/I.CHF.M15" xmlDataType="double"/>
    </xmlCellPr>
  </singleXmlCell>
  <singleXmlCell id="1464" r="Z37" connectionId="0">
    <xmlCellPr id="1464" uniqueName="_Report_Observations_BIL.PAS.VKE.GVG_I.CHF.M16">
      <xmlPr mapId="1" xpath="/Report/Observations/BIL.PAS.VKE.GVG/I.CHF.M16" xmlDataType="double"/>
    </xmlCellPr>
  </singleXmlCell>
  <singleXmlCell id="1465" r="M88" connectionId="0">
    <xmlCellPr id="1465" uniqueName="_Report_Observations_BIL.AKT.FKU_I.CHF.Z51.ASI">
      <xmlPr mapId="1" xpath="/Report/Observations/BIL.AKT.FKU/I.CHF.Z51.ASI" xmlDataType="double"/>
    </xmlCellPr>
  </singleXmlCell>
  <singleXmlCell id="1466" r="M89" connectionId="0">
    <xmlCellPr id="1466" uniqueName="_Report_Observations_BIL.AKT.FKU_I.CHF.Z52.ASI">
      <xmlPr mapId="1" xpath="/Report/Observations/BIL.AKT.FKU/I.CHF.Z52.ASI" xmlDataType="double"/>
    </xmlCellPr>
  </singleXmlCell>
  <singleXmlCell id="1467" r="Z23" connectionId="0">
    <xmlCellPr id="1467" uniqueName="_Report_Observations_BIL.PAS.VKE.GVG_I.CHF.M02">
      <xmlPr mapId="1" xpath="/Report/Observations/BIL.PAS.VKE.GVG/I.CHF.M02" xmlDataType="double"/>
    </xmlCellPr>
  </singleXmlCell>
  <singleXmlCell id="1468" r="Z24" connectionId="0">
    <xmlCellPr id="1468" uniqueName="_Report_Observations_BIL.PAS.VKE.GVG_I.CHF.M03">
      <xmlPr mapId="1" xpath="/Report/Observations/BIL.PAS.VKE.GVG/I.CHF.M03" xmlDataType="double"/>
    </xmlCellPr>
  </singleXmlCell>
  <singleXmlCell id="1469" r="Z22" connectionId="0">
    <xmlCellPr id="1469" uniqueName="_Report_Observations_BIL.PAS.VKE.GVG_I.CHF.M01">
      <xmlPr mapId="1" xpath="/Report/Observations/BIL.PAS.VKE.GVG/I.CHF.M01" xmlDataType="double"/>
    </xmlCellPr>
  </singleXmlCell>
  <singleXmlCell id="1470" r="M90" connectionId="0">
    <xmlCellPr id="1470" uniqueName="_Report_Observations_BIL.AKT.FKU_I.CHF.Z53.ASI">
      <xmlPr mapId="1" xpath="/Report/Observations/BIL.AKT.FKU/I.CHF.Z53.ASI" xmlDataType="double"/>
    </xmlCellPr>
  </singleXmlCell>
  <singleXmlCell id="1471" r="Z29" connectionId="0">
    <xmlCellPr id="1471" uniqueName="_Report_Observations_BIL.PAS.VKE.GVG_I.CHF.M08">
      <xmlPr mapId="1" xpath="/Report/Observations/BIL.PAS.VKE.GVG/I.CHF.M08" xmlDataType="double"/>
    </xmlCellPr>
  </singleXmlCell>
  <singleXmlCell id="1472" r="Z27" connectionId="0">
    <xmlCellPr id="1472" uniqueName="_Report_Observations_BIL.PAS.VKE.GVG_I.CHF.M06">
      <xmlPr mapId="1" xpath="/Report/Observations/BIL.PAS.VKE.GVG/I.CHF.M06" xmlDataType="double"/>
    </xmlCellPr>
  </singleXmlCell>
  <singleXmlCell id="1473" r="Z28" connectionId="0">
    <xmlCellPr id="1473" uniqueName="_Report_Observations_BIL.PAS.VKE.GVG_I.CHF.M07">
      <xmlPr mapId="1" xpath="/Report/Observations/BIL.PAS.VKE.GVG/I.CHF.M07" xmlDataType="double"/>
    </xmlCellPr>
  </singleXmlCell>
  <singleXmlCell id="1474" r="Z25" connectionId="0">
    <xmlCellPr id="1474" uniqueName="_Report_Observations_BIL.PAS.VKE.GVG_I.CHF.M04">
      <xmlPr mapId="1" xpath="/Report/Observations/BIL.PAS.VKE.GVG/I.CHF.M04" xmlDataType="double"/>
    </xmlCellPr>
  </singleXmlCell>
  <singleXmlCell id="1475" r="Z26" connectionId="0">
    <xmlCellPr id="1475" uniqueName="_Report_Observations_BIL.PAS.VKE.GVG_I.CHF.M05">
      <xmlPr mapId="1" xpath="/Report/Observations/BIL.PAS.VKE.GVG/I.CHF.M05" xmlDataType="double"/>
    </xmlCellPr>
  </singleXmlCell>
  <singleXmlCell id="1476" r="M97" connectionId="0">
    <xmlCellPr id="1476" uniqueName="_Report_Observations_BIL.AKT.FKU_I.CHF.Z60.ASI">
      <xmlPr mapId="1" xpath="/Report/Observations/BIL.AKT.FKU/I.CHF.Z60.ASI" xmlDataType="double"/>
    </xmlCellPr>
  </singleXmlCell>
  <singleXmlCell id="1477" r="M98" connectionId="0">
    <xmlCellPr id="1477" uniqueName="_Report_Observations_BIL.AKT.FKU_I.CHF.Z61.ASI">
      <xmlPr mapId="1" xpath="/Report/Observations/BIL.AKT.FKU/I.CHF.Z61.ASI" xmlDataType="double"/>
    </xmlCellPr>
  </singleXmlCell>
  <singleXmlCell id="1478" r="M95" connectionId="0">
    <xmlCellPr id="1478" uniqueName="_Report_Observations_BIL.AKT.FKU_I.CHF.Z58.ASI">
      <xmlPr mapId="1" xpath="/Report/Observations/BIL.AKT.FKU/I.CHF.Z58.ASI" xmlDataType="double"/>
    </xmlCellPr>
  </singleXmlCell>
  <singleXmlCell id="1479" r="M96" connectionId="0">
    <xmlCellPr id="1479" uniqueName="_Report_Observations_BIL.AKT.FKU_I.CHF.Z59.ASI">
      <xmlPr mapId="1" xpath="/Report/Observations/BIL.AKT.FKU/I.CHF.Z59.ASI" xmlDataType="double"/>
    </xmlCellPr>
  </singleXmlCell>
  <singleXmlCell id="1480" r="M93" connectionId="0">
    <xmlCellPr id="1480" uniqueName="_Report_Observations_BIL.AKT.FKU_I.CHF.Z56.ASI">
      <xmlPr mapId="1" xpath="/Report/Observations/BIL.AKT.FKU/I.CHF.Z56.ASI" xmlDataType="double"/>
    </xmlCellPr>
  </singleXmlCell>
  <singleXmlCell id="1481" r="M94" connectionId="0">
    <xmlCellPr id="1481" uniqueName="_Report_Observations_BIL.AKT.FKU_I.CHF.Z57.ASI">
      <xmlPr mapId="1" xpath="/Report/Observations/BIL.AKT.FKU/I.CHF.Z57.ASI" xmlDataType="double"/>
    </xmlCellPr>
  </singleXmlCell>
  <singleXmlCell id="1482" r="M91" connectionId="0">
    <xmlCellPr id="1482" uniqueName="_Report_Observations_BIL.AKT.FKU_I.CHF.Z54.ASI">
      <xmlPr mapId="1" xpath="/Report/Observations/BIL.AKT.FKU/I.CHF.Z54.ASI" xmlDataType="double"/>
    </xmlCellPr>
  </singleXmlCell>
  <singleXmlCell id="1483" r="M92" connectionId="0">
    <xmlCellPr id="1483" uniqueName="_Report_Observations_BIL.AKT.FKU_I.CHF.Z55.ASI">
      <xmlPr mapId="1" xpath="/Report/Observations/BIL.AKT.FKU/I.CHF.Z55.ASI" xmlDataType="double"/>
    </xmlCellPr>
  </singleXmlCell>
  <singleXmlCell id="1484" r="V96" connectionId="0">
    <xmlCellPr id="1484" uniqueName="_Report_Observations_BIL.PAS.VKE.KOV_I.CHF.Z59.T">
      <xmlPr mapId="1" xpath="/Report/Observations/BIL.PAS.VKE.KOV/I.CHF.Z59.T" xmlDataType="double"/>
    </xmlCellPr>
  </singleXmlCell>
  <singleXmlCell id="1485" r="V97" connectionId="0">
    <xmlCellPr id="1485" uniqueName="_Report_Observations_BIL.PAS.VKE.KOV_I.CHF.Z60.T">
      <xmlPr mapId="1" xpath="/Report/Observations/BIL.PAS.VKE.KOV/I.CHF.Z60.T" xmlDataType="double"/>
    </xmlCellPr>
  </singleXmlCell>
  <singleXmlCell id="1486" r="V94" connectionId="0">
    <xmlCellPr id="1486" uniqueName="_Report_Observations_BIL.PAS.VKE.KOV_I.CHF.Z57.T">
      <xmlPr mapId="1" xpath="/Report/Observations/BIL.PAS.VKE.KOV/I.CHF.Z57.T" xmlDataType="double"/>
    </xmlCellPr>
  </singleXmlCell>
  <singleXmlCell id="1487" r="V95" connectionId="0">
    <xmlCellPr id="1487" uniqueName="_Report_Observations_BIL.PAS.VKE.KOV_I.CHF.Z58.T">
      <xmlPr mapId="1" xpath="/Report/Observations/BIL.PAS.VKE.KOV/I.CHF.Z58.T" xmlDataType="double"/>
    </xmlCellPr>
  </singleXmlCell>
  <singleXmlCell id="1488" r="V92" connectionId="0">
    <xmlCellPr id="1488" uniqueName="_Report_Observations_BIL.PAS.VKE.KOV_I.CHF.Z55.T">
      <xmlPr mapId="1" xpath="/Report/Observations/BIL.PAS.VKE.KOV/I.CHF.Z55.T" xmlDataType="double"/>
    </xmlCellPr>
  </singleXmlCell>
  <singleXmlCell id="1489" r="V93" connectionId="0">
    <xmlCellPr id="1489" uniqueName="_Report_Observations_BIL.PAS.VKE.KOV_I.CHF.Z56.T">
      <xmlPr mapId="1" xpath="/Report/Observations/BIL.PAS.VKE.KOV/I.CHF.Z56.T" xmlDataType="double"/>
    </xmlCellPr>
  </singleXmlCell>
  <singleXmlCell id="1490" r="V90" connectionId="0">
    <xmlCellPr id="1490" uniqueName="_Report_Observations_BIL.PAS.VKE.KOV_I.CHF.Z53.T">
      <xmlPr mapId="1" xpath="/Report/Observations/BIL.PAS.VKE.KOV/I.CHF.Z53.T" xmlDataType="double"/>
    </xmlCellPr>
  </singleXmlCell>
  <singleXmlCell id="1491" r="V91" connectionId="0">
    <xmlCellPr id="1491" uniqueName="_Report_Observations_BIL.PAS.VKE.KOV_I.CHF.Z54.T">
      <xmlPr mapId="1" xpath="/Report/Observations/BIL.PAS.VKE.KOV/I.CHF.Z54.T" xmlDataType="double"/>
    </xmlCellPr>
  </singleXmlCell>
  <singleXmlCell id="1492" r="V98" connectionId="0">
    <xmlCellPr id="1492" uniqueName="_Report_Observations_BIL.PAS.VKE.KOV_I.CHF.Z61.T">
      <xmlPr mapId="1" xpath="/Report/Observations/BIL.PAS.VKE.KOV/I.CHF.Z61.T" xmlDataType="double"/>
    </xmlCellPr>
  </singleXmlCell>
  <singleXmlCell id="1493" r="V99" connectionId="0">
    <xmlCellPr id="1493" uniqueName="_Report_Observations_BIL.PAS.VKE.KOV_I.CHF.Z62.T">
      <xmlPr mapId="1" xpath="/Report/Observations/BIL.PAS.VKE.KOV/I.CHF.Z62.T" xmlDataType="double"/>
    </xmlCellPr>
  </singleXmlCell>
  <singleXmlCell id="1494" r="V85" connectionId="0">
    <xmlCellPr id="1494" uniqueName="_Report_Observations_BIL.PAS.VKE.KOV_I.CHF.Z48.T">
      <xmlPr mapId="1" xpath="/Report/Observations/BIL.PAS.VKE.KOV/I.CHF.Z48.T" xmlDataType="double"/>
    </xmlCellPr>
  </singleXmlCell>
  <singleXmlCell id="1495" r="V86" connectionId="0">
    <xmlCellPr id="1495" uniqueName="_Report_Observations_BIL.PAS.VKE.KOV_I.CHF.Z49.T">
      <xmlPr mapId="1" xpath="/Report/Observations/BIL.PAS.VKE.KOV/I.CHF.Z49.T" xmlDataType="double"/>
    </xmlCellPr>
  </singleXmlCell>
  <singleXmlCell id="1496" r="V83" connectionId="0">
    <xmlCellPr id="1496" uniqueName="_Report_Observations_BIL.PAS.VKE.KOV_I.CHF.Z46.T">
      <xmlPr mapId="1" xpath="/Report/Observations/BIL.PAS.VKE.KOV/I.CHF.Z46.T" xmlDataType="double"/>
    </xmlCellPr>
  </singleXmlCell>
  <singleXmlCell id="1497" r="V84" connectionId="0">
    <xmlCellPr id="1497" uniqueName="_Report_Observations_BIL.PAS.VKE.KOV_I.CHF.Z47.T">
      <xmlPr mapId="1" xpath="/Report/Observations/BIL.PAS.VKE.KOV/I.CHF.Z47.T" xmlDataType="double"/>
    </xmlCellPr>
  </singleXmlCell>
  <singleXmlCell id="1498" r="V81" connectionId="0">
    <xmlCellPr id="1498" uniqueName="_Report_Observations_BIL.PAS.VKE.KOV_I.CHF.Z44.T">
      <xmlPr mapId="1" xpath="/Report/Observations/BIL.PAS.VKE.KOV/I.CHF.Z44.T" xmlDataType="double"/>
    </xmlCellPr>
  </singleXmlCell>
  <singleXmlCell id="1499" r="V82" connectionId="0">
    <xmlCellPr id="1499" uniqueName="_Report_Observations_BIL.PAS.VKE.KOV_I.CHF.Z45.T">
      <xmlPr mapId="1" xpath="/Report/Observations/BIL.PAS.VKE.KOV/I.CHF.Z45.T" xmlDataType="double"/>
    </xmlCellPr>
  </singleXmlCell>
  <singleXmlCell id="1500" r="V80" connectionId="0">
    <xmlCellPr id="1500" uniqueName="_Report_Observations_BIL.PAS.VKE.KOV_I.CHF.Z43.T">
      <xmlPr mapId="1" xpath="/Report/Observations/BIL.PAS.VKE.KOV/I.CHF.Z43.T" xmlDataType="double"/>
    </xmlCellPr>
  </singleXmlCell>
  <singleXmlCell id="1501" r="V89" connectionId="0">
    <xmlCellPr id="1501" uniqueName="_Report_Observations_BIL.PAS.VKE.KOV_I.CHF.Z52.T">
      <xmlPr mapId="1" xpath="/Report/Observations/BIL.PAS.VKE.KOV/I.CHF.Z52.T" xmlDataType="double"/>
    </xmlCellPr>
  </singleXmlCell>
  <singleXmlCell id="1502" r="V87" connectionId="0">
    <xmlCellPr id="1502" uniqueName="_Report_Observations_BIL.PAS.VKE.KOV_I.CHF.Z50.T">
      <xmlPr mapId="1" xpath="/Report/Observations/BIL.PAS.VKE.KOV/I.CHF.Z50.T" xmlDataType="double"/>
    </xmlCellPr>
  </singleXmlCell>
  <singleXmlCell id="1503" r="V88" connectionId="0">
    <xmlCellPr id="1503" uniqueName="_Report_Observations_BIL.PAS.VKE.KOV_I.CHF.Z51.T">
      <xmlPr mapId="1" xpath="/Report/Observations/BIL.PAS.VKE.KOV/I.CHF.Z51.T" xmlDataType="double"/>
    </xmlCellPr>
  </singleXmlCell>
  <singleXmlCell id="1504" r="V74" connectionId="0">
    <xmlCellPr id="1504" uniqueName="_Report_Observations_BIL.PAS.VKE.KOV_I.CHF.Z37.T">
      <xmlPr mapId="1" xpath="/Report/Observations/BIL.PAS.VKE.KOV/I.CHF.Z37.T" xmlDataType="double"/>
    </xmlCellPr>
  </singleXmlCell>
  <singleXmlCell id="1505" r="V75" connectionId="0">
    <xmlCellPr id="1505" uniqueName="_Report_Observations_BIL.PAS.VKE.KOV_I.CHF.Z38.T">
      <xmlPr mapId="1" xpath="/Report/Observations/BIL.PAS.VKE.KOV/I.CHF.Z38.T" xmlDataType="double"/>
    </xmlCellPr>
  </singleXmlCell>
  <singleXmlCell id="1506" r="V72" connectionId="0">
    <xmlCellPr id="1506" uniqueName="_Report_Observations_BIL.PAS.VKE.KOV_I.CHF.Z35.T">
      <xmlPr mapId="1" xpath="/Report/Observations/BIL.PAS.VKE.KOV/I.CHF.Z35.T" xmlDataType="double"/>
    </xmlCellPr>
  </singleXmlCell>
  <singleXmlCell id="1507" r="V73" connectionId="0">
    <xmlCellPr id="1507" uniqueName="_Report_Observations_BIL.PAS.VKE.KOV_I.CHF.Z36.T">
      <xmlPr mapId="1" xpath="/Report/Observations/BIL.PAS.VKE.KOV/I.CHF.Z36.T" xmlDataType="double"/>
    </xmlCellPr>
  </singleXmlCell>
  <singleXmlCell id="1508" r="V70" connectionId="0">
    <xmlCellPr id="1508" uniqueName="_Report_Observations_BIL.PAS.VKE.KOV_I.CHF.Z33.T">
      <xmlPr mapId="1" xpath="/Report/Observations/BIL.PAS.VKE.KOV/I.CHF.Z33.T" xmlDataType="double"/>
    </xmlCellPr>
  </singleXmlCell>
  <singleXmlCell id="1509" r="V71" connectionId="0">
    <xmlCellPr id="1509" uniqueName="_Report_Observations_BIL.PAS.VKE.KOV_I.CHF.Z34.T">
      <xmlPr mapId="1" xpath="/Report/Observations/BIL.PAS.VKE.KOV/I.CHF.Z34.T" xmlDataType="double"/>
    </xmlCellPr>
  </singleXmlCell>
  <singleXmlCell id="1510" r="V78" connectionId="0">
    <xmlCellPr id="1510" uniqueName="_Report_Observations_BIL.PAS.VKE.KOV_I.CHF.Z41.T">
      <xmlPr mapId="1" xpath="/Report/Observations/BIL.PAS.VKE.KOV/I.CHF.Z41.T" xmlDataType="double"/>
    </xmlCellPr>
  </singleXmlCell>
  <singleXmlCell id="1511" r="V79" connectionId="0">
    <xmlCellPr id="1511" uniqueName="_Report_Observations_BIL.PAS.VKE.KOV_I.CHF.Z42.T">
      <xmlPr mapId="1" xpath="/Report/Observations/BIL.PAS.VKE.KOV/I.CHF.Z42.T" xmlDataType="double"/>
    </xmlCellPr>
  </singleXmlCell>
  <singleXmlCell id="1512" r="V76" connectionId="0">
    <xmlCellPr id="1512" uniqueName="_Report_Observations_BIL.PAS.VKE.KOV_I.CHF.Z39.T">
      <xmlPr mapId="1" xpath="/Report/Observations/BIL.PAS.VKE.KOV/I.CHF.Z39.T" xmlDataType="double"/>
    </xmlCellPr>
  </singleXmlCell>
  <singleXmlCell id="1513" r="V77" connectionId="0">
    <xmlCellPr id="1513" uniqueName="_Report_Observations_BIL.PAS.VKE.KOV_I.CHF.Z40.T">
      <xmlPr mapId="1" xpath="/Report/Observations/BIL.PAS.VKE.KOV/I.CHF.Z40.T" xmlDataType="double"/>
    </xmlCellPr>
  </singleXmlCell>
  <singleXmlCell id="1514" r="V63" connectionId="0">
    <xmlCellPr id="1514" uniqueName="_Report_Observations_BIL.PAS.VKE.KOV_I.CHF.Z26.T">
      <xmlPr mapId="1" xpath="/Report/Observations/BIL.PAS.VKE.KOV/I.CHF.Z26.T" xmlDataType="double"/>
    </xmlCellPr>
  </singleXmlCell>
  <singleXmlCell id="1515" r="V64" connectionId="0">
    <xmlCellPr id="1515" uniqueName="_Report_Observations_BIL.PAS.VKE.KOV_I.CHF.Z27.T">
      <xmlPr mapId="1" xpath="/Report/Observations/BIL.PAS.VKE.KOV/I.CHF.Z27.T" xmlDataType="double"/>
    </xmlCellPr>
  </singleXmlCell>
  <singleXmlCell id="1516" r="V61" connectionId="0">
    <xmlCellPr id="1516" uniqueName="_Report_Observations_BIL.PAS.VKE.KOV_I.CHF.Z24.T">
      <xmlPr mapId="1" xpath="/Report/Observations/BIL.PAS.VKE.KOV/I.CHF.Z24.T" xmlDataType="double"/>
    </xmlCellPr>
  </singleXmlCell>
  <singleXmlCell id="1517" r="V62" connectionId="0">
    <xmlCellPr id="1517" uniqueName="_Report_Observations_BIL.PAS.VKE.KOV_I.CHF.Z25.T">
      <xmlPr mapId="1" xpath="/Report/Observations/BIL.PAS.VKE.KOV/I.CHF.Z25.T" xmlDataType="double"/>
    </xmlCellPr>
  </singleXmlCell>
  <singleXmlCell id="1518" r="V60" connectionId="0">
    <xmlCellPr id="1518" uniqueName="_Report_Observations_BIL.PAS.VKE.KOV_I.CHF.Z23.T">
      <xmlPr mapId="1" xpath="/Report/Observations/BIL.PAS.VKE.KOV/I.CHF.Z23.T" xmlDataType="double"/>
    </xmlCellPr>
  </singleXmlCell>
  <singleXmlCell id="1519" r="V69" connectionId="0">
    <xmlCellPr id="1519" uniqueName="_Report_Observations_BIL.PAS.VKE.KOV_I.CHF.Z32.T">
      <xmlPr mapId="1" xpath="/Report/Observations/BIL.PAS.VKE.KOV/I.CHF.Z32.T" xmlDataType="double"/>
    </xmlCellPr>
  </singleXmlCell>
  <singleXmlCell id="1520" r="V67" connectionId="0">
    <xmlCellPr id="1520" uniqueName="_Report_Observations_BIL.PAS.VKE.KOV_I.CHF.Z30.T">
      <xmlPr mapId="1" xpath="/Report/Observations/BIL.PAS.VKE.KOV/I.CHF.Z30.T" xmlDataType="double"/>
    </xmlCellPr>
  </singleXmlCell>
  <singleXmlCell id="1521" r="V68" connectionId="0">
    <xmlCellPr id="1521" uniqueName="_Report_Observations_BIL.PAS.VKE.KOV_I.CHF.Z31.T">
      <xmlPr mapId="1" xpath="/Report/Observations/BIL.PAS.VKE.KOV/I.CHF.Z31.T" xmlDataType="double"/>
    </xmlCellPr>
  </singleXmlCell>
  <singleXmlCell id="1522" r="V65" connectionId="0">
    <xmlCellPr id="1522" uniqueName="_Report_Observations_BIL.PAS.VKE.KOV_I.CHF.Z28.T">
      <xmlPr mapId="1" xpath="/Report/Observations/BIL.PAS.VKE.KOV/I.CHF.Z28.T" xmlDataType="double"/>
    </xmlCellPr>
  </singleXmlCell>
  <singleXmlCell id="1523" r="V66" connectionId="0">
    <xmlCellPr id="1523" uniqueName="_Report_Observations_BIL.PAS.VKE.KOV_I.CHF.Z29.T">
      <xmlPr mapId="1" xpath="/Report/Observations/BIL.PAS.VKE.KOV/I.CHF.Z29.T" xmlDataType="double"/>
    </xmlCellPr>
  </singleXmlCell>
  <singleXmlCell id="1524" r="V52" connectionId="0">
    <xmlCellPr id="1524" uniqueName="_Report_Observations_BIL.PAS.VKE.KOV_I.CHF.Z15.T">
      <xmlPr mapId="1" xpath="/Report/Observations/BIL.PAS.VKE.KOV/I.CHF.Z15.T" xmlDataType="double"/>
    </xmlCellPr>
  </singleXmlCell>
  <singleXmlCell id="1525" r="V53" connectionId="0">
    <xmlCellPr id="1525" uniqueName="_Report_Observations_BIL.PAS.VKE.KOV_I.CHF.Z16.T">
      <xmlPr mapId="1" xpath="/Report/Observations/BIL.PAS.VKE.KOV/I.CHF.Z16.T" xmlDataType="double"/>
    </xmlCellPr>
  </singleXmlCell>
  <singleXmlCell id="1526" r="V50" connectionId="0">
    <xmlCellPr id="1526" uniqueName="_Report_Observations_BIL.PAS.VKE.KOV_I.CHF.Z13.T">
      <xmlPr mapId="1" xpath="/Report/Observations/BIL.PAS.VKE.KOV/I.CHF.Z13.T" xmlDataType="double"/>
    </xmlCellPr>
  </singleXmlCell>
  <singleXmlCell id="1527" r="V51" connectionId="0">
    <xmlCellPr id="1527" uniqueName="_Report_Observations_BIL.PAS.VKE.KOV_I.CHF.Z14.T">
      <xmlPr mapId="1" xpath="/Report/Observations/BIL.PAS.VKE.KOV/I.CHF.Z14.T" xmlDataType="double"/>
    </xmlCellPr>
  </singleXmlCell>
  <singleXmlCell id="1528" r="V58" connectionId="0">
    <xmlCellPr id="1528" uniqueName="_Report_Observations_BIL.PAS.VKE.KOV_I.CHF.Z21.T">
      <xmlPr mapId="1" xpath="/Report/Observations/BIL.PAS.VKE.KOV/I.CHF.Z21.T" xmlDataType="double"/>
    </xmlCellPr>
  </singleXmlCell>
  <singleXmlCell id="1529" r="V59" connectionId="0">
    <xmlCellPr id="1529" uniqueName="_Report_Observations_BIL.PAS.VKE.KOV_I.CHF.Z22.T">
      <xmlPr mapId="1" xpath="/Report/Observations/BIL.PAS.VKE.KOV/I.CHF.Z22.T" xmlDataType="double"/>
    </xmlCellPr>
  </singleXmlCell>
  <singleXmlCell id="1530" r="V56" connectionId="0">
    <xmlCellPr id="1530" uniqueName="_Report_Observations_BIL.PAS.VKE.KOV_I.CHF.Z19.T">
      <xmlPr mapId="1" xpath="/Report/Observations/BIL.PAS.VKE.KOV/I.CHF.Z19.T" xmlDataType="double"/>
    </xmlCellPr>
  </singleXmlCell>
  <singleXmlCell id="1531" r="V57" connectionId="0">
    <xmlCellPr id="1531" uniqueName="_Report_Observations_BIL.PAS.VKE.KOV_I.CHF.Z20.T">
      <xmlPr mapId="1" xpath="/Report/Observations/BIL.PAS.VKE.KOV/I.CHF.Z20.T" xmlDataType="double"/>
    </xmlCellPr>
  </singleXmlCell>
  <singleXmlCell id="1532" r="V54" connectionId="0">
    <xmlCellPr id="1532" uniqueName="_Report_Observations_BIL.PAS.VKE.KOV_I.CHF.Z17.T">
      <xmlPr mapId="1" xpath="/Report/Observations/BIL.PAS.VKE.KOV/I.CHF.Z17.T" xmlDataType="double"/>
    </xmlCellPr>
  </singleXmlCell>
  <singleXmlCell id="1533" r="V55" connectionId="0">
    <xmlCellPr id="1533" uniqueName="_Report_Observations_BIL.PAS.VKE.KOV_I.CHF.Z18.T">
      <xmlPr mapId="1" xpath="/Report/Observations/BIL.PAS.VKE.KOV/I.CHF.Z18.T" xmlDataType="double"/>
    </xmlCellPr>
  </singleXmlCell>
  <singleXmlCell id="1534" r="V41" connectionId="0">
    <xmlCellPr id="1534" uniqueName="_Report_Observations_BIL.PAS.VKE.KOV_I.CHF.Z04.T">
      <xmlPr mapId="1" xpath="/Report/Observations/BIL.PAS.VKE.KOV/I.CHF.Z04.T" xmlDataType="double"/>
    </xmlCellPr>
  </singleXmlCell>
  <singleXmlCell id="1535" r="V42" connectionId="0">
    <xmlCellPr id="1535" uniqueName="_Report_Observations_BIL.PAS.VKE.KOV_I.CHF.Z05.T">
      <xmlPr mapId="1" xpath="/Report/Observations/BIL.PAS.VKE.KOV/I.CHF.Z05.T" xmlDataType="double"/>
    </xmlCellPr>
  </singleXmlCell>
  <singleXmlCell id="1536" r="V40" connectionId="0">
    <xmlCellPr id="1536" uniqueName="_Report_Observations_BIL.PAS.VKE.KOV_I.CHF.Z03.T">
      <xmlPr mapId="1" xpath="/Report/Observations/BIL.PAS.VKE.KOV/I.CHF.Z03.T" xmlDataType="double"/>
    </xmlCellPr>
  </singleXmlCell>
  <singleXmlCell id="1537" r="V49" connectionId="0">
    <xmlCellPr id="1537" uniqueName="_Report_Observations_BIL.PAS.VKE.KOV_I.CHF.Z12.T">
      <xmlPr mapId="1" xpath="/Report/Observations/BIL.PAS.VKE.KOV/I.CHF.Z12.T" xmlDataType="double"/>
    </xmlCellPr>
  </singleXmlCell>
  <singleXmlCell id="1538" r="V47" connectionId="0">
    <xmlCellPr id="1538" uniqueName="_Report_Observations_BIL.PAS.VKE.KOV_I.CHF.Z10.T">
      <xmlPr mapId="1" xpath="/Report/Observations/BIL.PAS.VKE.KOV/I.CHF.Z10.T" xmlDataType="double"/>
    </xmlCellPr>
  </singleXmlCell>
  <singleXmlCell id="1539" r="V48" connectionId="0">
    <xmlCellPr id="1539" uniqueName="_Report_Observations_BIL.PAS.VKE.KOV_I.CHF.Z11.T">
      <xmlPr mapId="1" xpath="/Report/Observations/BIL.PAS.VKE.KOV/I.CHF.Z11.T" xmlDataType="double"/>
    </xmlCellPr>
  </singleXmlCell>
  <singleXmlCell id="1540" r="V45" connectionId="0">
    <xmlCellPr id="1540" uniqueName="_Report_Observations_BIL.PAS.VKE.KOV_I.CHF.Z08.T">
      <xmlPr mapId="1" xpath="/Report/Observations/BIL.PAS.VKE.KOV/I.CHF.Z08.T" xmlDataType="double"/>
    </xmlCellPr>
  </singleXmlCell>
  <singleXmlCell id="1541" r="V46" connectionId="0">
    <xmlCellPr id="1541" uniqueName="_Report_Observations_BIL.PAS.VKE.KOV_I.CHF.Z09.T">
      <xmlPr mapId="1" xpath="/Report/Observations/BIL.PAS.VKE.KOV/I.CHF.Z09.T" xmlDataType="double"/>
    </xmlCellPr>
  </singleXmlCell>
  <singleXmlCell id="1542" r="V43" connectionId="0">
    <xmlCellPr id="1542" uniqueName="_Report_Observations_BIL.PAS.VKE.KOV_I.CHF.Z06.T">
      <xmlPr mapId="1" xpath="/Report/Observations/BIL.PAS.VKE.KOV/I.CHF.Z06.T" xmlDataType="double"/>
    </xmlCellPr>
  </singleXmlCell>
  <singleXmlCell id="1543" r="V44" connectionId="0">
    <xmlCellPr id="1543" uniqueName="_Report_Observations_BIL.PAS.VKE.KOV_I.CHF.Z07.T">
      <xmlPr mapId="1" xpath="/Report/Observations/BIL.PAS.VKE.KOV/I.CHF.Z07.T" xmlDataType="double"/>
    </xmlCellPr>
  </singleXmlCell>
  <singleXmlCell id="1544" r="V30" connectionId="0">
    <xmlCellPr id="1544" uniqueName="_Report_Observations_BIL.PAS.VKE.KOV_I.CHF.M09.T">
      <xmlPr mapId="1" xpath="/Report/Observations/BIL.PAS.VKE.KOV/I.CHF.M09.T" xmlDataType="double"/>
    </xmlCellPr>
  </singleXmlCell>
  <singleXmlCell id="1545" r="V31" connectionId="0">
    <xmlCellPr id="1545" uniqueName="_Report_Observations_BIL.PAS.VKE.KOV_I.CHF.M10.T">
      <xmlPr mapId="1" xpath="/Report/Observations/BIL.PAS.VKE.KOV/I.CHF.M10.T" xmlDataType="double"/>
    </xmlCellPr>
  </singleXmlCell>
  <singleXmlCell id="1546" r="V38" connectionId="0">
    <xmlCellPr id="1546" uniqueName="_Report_Observations_BIL.PAS.VKE.KOV_I.CHF.M17.T">
      <xmlPr mapId="1" xpath="/Report/Observations/BIL.PAS.VKE.KOV/I.CHF.M17.T" xmlDataType="double"/>
    </xmlCellPr>
  </singleXmlCell>
  <singleXmlCell id="1547" r="V39" connectionId="0">
    <xmlCellPr id="1547" uniqueName="_Report_Observations_BIL.PAS.VKE.KOV_I.CHF.Z02.T">
      <xmlPr mapId="1" xpath="/Report/Observations/BIL.PAS.VKE.KOV/I.CHF.Z02.T" xmlDataType="double"/>
    </xmlCellPr>
  </singleXmlCell>
  <singleXmlCell id="1548" r="V36" connectionId="0">
    <xmlCellPr id="1548" uniqueName="_Report_Observations_BIL.PAS.VKE.KOV_I.CHF.M15.T">
      <xmlPr mapId="1" xpath="/Report/Observations/BIL.PAS.VKE.KOV/I.CHF.M15.T" xmlDataType="double"/>
    </xmlCellPr>
  </singleXmlCell>
  <singleXmlCell id="1549" r="V37" connectionId="0">
    <xmlCellPr id="1549" uniqueName="_Report_Observations_BIL.PAS.VKE.KOV_I.CHF.M16.T">
      <xmlPr mapId="1" xpath="/Report/Observations/BIL.PAS.VKE.KOV/I.CHF.M16.T" xmlDataType="double"/>
    </xmlCellPr>
  </singleXmlCell>
  <singleXmlCell id="1550" r="V34" connectionId="0">
    <xmlCellPr id="1550" uniqueName="_Report_Observations_BIL.PAS.VKE.KOV_I.CHF.M13.T">
      <xmlPr mapId="1" xpath="/Report/Observations/BIL.PAS.VKE.KOV/I.CHF.M13.T" xmlDataType="double"/>
    </xmlCellPr>
  </singleXmlCell>
  <singleXmlCell id="1551" r="V35" connectionId="0">
    <xmlCellPr id="1551" uniqueName="_Report_Observations_BIL.PAS.VKE.KOV_I.CHF.M14.T">
      <xmlPr mapId="1" xpath="/Report/Observations/BIL.PAS.VKE.KOV/I.CHF.M14.T" xmlDataType="double"/>
    </xmlCellPr>
  </singleXmlCell>
  <singleXmlCell id="1553" r="V32" connectionId="0">
    <xmlCellPr id="1553" uniqueName="_Report_Observations_BIL.PAS.VKE.KOV_I.CHF.M11.T">
      <xmlPr mapId="1" xpath="/Report/Observations/BIL.PAS.VKE.KOV/I.CHF.M11.T" xmlDataType="double"/>
    </xmlCellPr>
  </singleXmlCell>
  <singleXmlCell id="1554" r="V33" connectionId="0">
    <xmlCellPr id="1554" uniqueName="_Report_Observations_BIL.PAS.VKE.KOV_I.CHF.M12.T">
      <xmlPr mapId="1" xpath="/Report/Observations/BIL.PAS.VKE.KOV/I.CHF.M12.T" xmlDataType="double"/>
    </xmlCellPr>
  </singleXmlCell>
  <singleXmlCell id="1559" r="P100" connectionId="0">
    <xmlCellPr id="1559" uniqueName="_Report_Observations_BIL.AKT.HYP_I.CHF.Z63.T">
      <xmlPr mapId="1" xpath="/Report/Observations/BIL.AKT.HYP/I.CHF.Z63.T" xmlDataType="double"/>
    </xmlCellPr>
  </singleXmlCell>
  <singleXmlCell id="1560" r="P101" connectionId="0">
    <xmlCellPr id="1560" uniqueName="_Report_Observations_BIL.AKT.HYP_I.CHF.Z64.T">
      <xmlPr mapId="1" xpath="/Report/Observations/BIL.AKT.HYP/I.CHF.Z64.T" xmlDataType="double"/>
    </xmlCellPr>
  </singleXmlCell>
  <singleXmlCell id="1561" r="V27" connectionId="0">
    <xmlCellPr id="1561" uniqueName="_Report_Observations_BIL.PAS.VKE.KOV_I.CHF.M06.T">
      <xmlPr mapId="1" xpath="/Report/Observations/BIL.PAS.VKE.KOV/I.CHF.M06.T" xmlDataType="double"/>
    </xmlCellPr>
  </singleXmlCell>
  <singleXmlCell id="1562" r="V28" connectionId="0">
    <xmlCellPr id="1562" uniqueName="_Report_Observations_BIL.PAS.VKE.KOV_I.CHF.M07.T">
      <xmlPr mapId="1" xpath="/Report/Observations/BIL.PAS.VKE.KOV/I.CHF.M07.T" xmlDataType="double"/>
    </xmlCellPr>
  </singleXmlCell>
  <singleXmlCell id="1563" r="V25" connectionId="0">
    <xmlCellPr id="1563" uniqueName="_Report_Observations_BIL.PAS.VKE.KOV_I.CHF.M04.T">
      <xmlPr mapId="1" xpath="/Report/Observations/BIL.PAS.VKE.KOV/I.CHF.M04.T" xmlDataType="double"/>
    </xmlCellPr>
  </singleXmlCell>
  <singleXmlCell id="1564" r="V26" connectionId="0">
    <xmlCellPr id="1564" uniqueName="_Report_Observations_BIL.PAS.VKE.KOV_I.CHF.M05.T">
      <xmlPr mapId="1" xpath="/Report/Observations/BIL.PAS.VKE.KOV/I.CHF.M05.T" xmlDataType="double"/>
    </xmlCellPr>
  </singleXmlCell>
  <singleXmlCell id="1565" r="V23" connectionId="0">
    <xmlCellPr id="1565" uniqueName="_Report_Observations_BIL.PAS.VKE.KOV_I.CHF.M02.T">
      <xmlPr mapId="1" xpath="/Report/Observations/BIL.PAS.VKE.KOV/I.CHF.M02.T" xmlDataType="double"/>
    </xmlCellPr>
  </singleXmlCell>
  <singleXmlCell id="1566" r="V24" connectionId="0">
    <xmlCellPr id="1566" uniqueName="_Report_Observations_BIL.PAS.VKE.KOV_I.CHF.M03.T">
      <xmlPr mapId="1" xpath="/Report/Observations/BIL.PAS.VKE.KOV/I.CHF.M03.T" xmlDataType="double"/>
    </xmlCellPr>
  </singleXmlCell>
  <singleXmlCell id="1568" r="V22" connectionId="0">
    <xmlCellPr id="1568" uniqueName="_Report_Observations_BIL.PAS.VKE.KOV_I.CHF.M01.T">
      <xmlPr mapId="1" xpath="/Report/Observations/BIL.PAS.VKE.KOV/I.CHF.M01.T" xmlDataType="double"/>
    </xmlCellPr>
  </singleXmlCell>
  <singleXmlCell id="1569" r="V29" connectionId="0">
    <xmlCellPr id="1569" uniqueName="_Report_Observations_BIL.PAS.VKE.KOV_I.CHF.M08.T">
      <xmlPr mapId="1" xpath="/Report/Observations/BIL.PAS.VKE.KOV/I.CHF.M08.T" xmlDataType="double"/>
    </xmlCellPr>
  </singleXmlCell>
  <singleXmlCell id="1570" r="P104" connectionId="0">
    <xmlCellPr id="1570" uniqueName="_Report_Observations_BIL.AKT.HYP_I.CHF.T.T">
      <xmlPr mapId="1" xpath="/Report/Observations/BIL.AKT.HYP/I.CHF.T.T" xmlDataType="double"/>
    </xmlCellPr>
  </singleXmlCell>
  <singleXmlCell id="1571" r="P102" connectionId="0">
    <xmlCellPr id="1571" uniqueName="_Report_Observations_BIL.AKT.HYP_I.CHF.Z65.T">
      <xmlPr mapId="1" xpath="/Report/Observations/BIL.AKT.HYP/I.CHF.Z65.T" xmlDataType="double"/>
    </xmlCellPr>
  </singleXmlCell>
  <singleXmlCell id="1572" r="P103" connectionId="0">
    <xmlCellPr id="1572" uniqueName="_Report_Observations_BIL.AKT.HYP_I.CHF.Z66.T">
      <xmlPr mapId="1" xpath="/Report/Observations/BIL.AKT.HYP/I.CHF.Z66.T" xmlDataType="double"/>
    </xmlCellPr>
  </singleXmlCell>
</singleXmlCells>
</file>

<file path=xl/tables/tableSingleCells5.xml><?xml version="1.0" encoding="utf-8"?>
<singleXmlCells xmlns="http://schemas.openxmlformats.org/spreadsheetml/2006/main">
  <singleXmlCell id="46" r="L21" connectionId="0">
    <xmlCellPr id="46" uniqueName="_Report_Observations_ABI.EVT_HYD">
      <xmlPr mapId="1" xpath="/Report/Observations/ABI.EVT/HYD" xmlDataType="double"/>
    </xmlCellPr>
  </singleXmlCell>
  <singleXmlCell id="67" r="L27" connectionId="0">
    <xmlCellPr id="67" uniqueName="_Report_Observations_ABI.ENV_HYD">
      <xmlPr mapId="1" xpath="/Report/Observations/ABI.ENV/HYD" xmlDataType="double"/>
    </xmlCellPr>
  </singleXmlCell>
  <singleXmlCell id="68" r="L26" connectionId="0">
    <xmlCellPr id="68" uniqueName="_Report_Observations_ABI.UWZ_HYD">
      <xmlPr mapId="1" xpath="/Report/Observations/ABI.UWZ/HYD" xmlDataType="double"/>
    </xmlCellPr>
  </singleXmlCell>
  <singleXmlCell id="73" r="L28" connectionId="0">
    <xmlCellPr id="73" uniqueName="_Report_Observations_ABI.VKR_HYD">
      <xmlPr mapId="1" xpath="/Report/Observations/ABI.VKR/HYD" xmlDataType="double"/>
    </xmlCellPr>
  </singleXmlCell>
  <singleXmlCell id="695" r="M21" connectionId="0">
    <xmlCellPr id="695" uniqueName="_Report_Observations_ABI.EVT_GED_U">
      <xmlPr mapId="1" xpath="/Report/Observations/ABI.EVT/GED_U" xmlDataType="double"/>
    </xmlCellPr>
  </singleXmlCell>
  <singleXmlCell id="710" r="M26" connectionId="0">
    <xmlCellPr id="710" uniqueName="_Report_Observations_ABI.UWZ_GED_U">
      <xmlPr mapId="1" xpath="/Report/Observations/ABI.UWZ/GED_U" xmlDataType="double"/>
    </xmlCellPr>
  </singleXmlCell>
  <singleXmlCell id="711" r="M28" connectionId="0">
    <xmlCellPr id="711" uniqueName="_Report_Observations_ABI.VKR_GED_U">
      <xmlPr mapId="1" xpath="/Report/Observations/ABI.VKR/GED_U" xmlDataType="double"/>
    </xmlCellPr>
  </singleXmlCell>
  <singleXmlCell id="712" r="M27" connectionId="0">
    <xmlCellPr id="712" uniqueName="_Report_Observations_ABI.ENV_GED_U">
      <xmlPr mapId="1" xpath="/Report/Observations/ABI.ENV/GED_U" xmlDataType="double"/>
    </xmlCellPr>
  </singleXmlCell>
  <singleXmlCell id="1263" r="K24" connectionId="0">
    <xmlCellPr id="1263" uniqueName="_Report_Observations_ABI.EVT.UVD">
      <xmlPr mapId="1" xpath="/Report/Observations/ABI.EVT.UVD" xmlDataType="double"/>
    </xmlCellPr>
  </singleXmlCell>
  <singleXmlCell id="1265" r="K23" connectionId="0">
    <xmlCellPr id="1265" uniqueName="_Report_Observations_ABI.EVT.GSG">
      <xmlPr mapId="1" xpath="/Report/Observations/ABI.EVT.GSG" xmlDataType="double"/>
    </xmlCellPr>
  </singleXmlCell>
  <singleXmlCell id="1267" r="K22" connectionId="0">
    <xmlCellPr id="1267" uniqueName="_Report_Observations_ABI.EVT.KSG">
      <xmlPr mapId="1" xpath="/Report/Observations/ABI.EVT.KSG" xmlDataType="double"/>
    </xmlCellPr>
  </singleXmlCell>
  <singleXmlCell id="1269" r="K21" connectionId="0">
    <xmlCellPr id="1269" uniqueName="_Report_Observations_ABI.EVT_T">
      <xmlPr mapId="1" xpath="/Report/Observations/ABI.EVT/T" xmlDataType="double"/>
    </xmlCellPr>
  </singleXmlCell>
  <singleXmlCell id="1272" r="K31" connectionId="0">
    <xmlCellPr id="1272" uniqueName="_Report_Observations_ABI.VKR.UVK">
      <xmlPr mapId="1" xpath="/Report/Observations/ABI.VKR.UVK" xmlDataType="double"/>
    </xmlCellPr>
  </singleXmlCell>
  <singleXmlCell id="1274" r="K30" connectionId="0">
    <xmlCellPr id="1274" uniqueName="_Report_Observations_ABI.VKR.AKV">
      <xmlPr mapId="1" xpath="/Report/Observations/ABI.VKR.AKV" xmlDataType="double"/>
    </xmlCellPr>
  </singleXmlCell>
  <singleXmlCell id="1286" r="K28" connectionId="0">
    <xmlCellPr id="1286" uniqueName="_Report_Observations_ABI.VKR_T">
      <xmlPr mapId="1" xpath="/Report/Observations/ABI.VKR/T" xmlDataType="double"/>
    </xmlCellPr>
  </singleXmlCell>
  <singleXmlCell id="1288" r="K27" connectionId="0">
    <xmlCellPr id="1288" uniqueName="_Report_Observations_ABI.ENV_T">
      <xmlPr mapId="1" xpath="/Report/Observations/ABI.ENV/T" xmlDataType="double"/>
    </xmlCellPr>
  </singleXmlCell>
  <singleXmlCell id="1290" r="K26" connectionId="0">
    <xmlCellPr id="1290" uniqueName="_Report_Observations_ABI.UWZ_T">
      <xmlPr mapId="1" xpath="/Report/Observations/ABI.UWZ/T" xmlDataType="double"/>
    </xmlCellPr>
  </singleXmlCell>
  <singleXmlCell id="1292" r="K25" connectionId="0">
    <xmlCellPr id="1292" uniqueName="_Report_Observations_ABI.EVT.UEV">
      <xmlPr mapId="1" xpath="/Report/Observations/ABI.EVT.UEV" xmlDataType="double"/>
    </xmlCellPr>
  </singleXmlCell>
  <singleXmlCell id="1294" r="K29" connectionId="0">
    <xmlCellPr id="1294" uniqueName="_Report_Observations_ABI.VKR.VAZ">
      <xmlPr mapId="1" xpath="/Report/Observations/ABI.VKR.VAZ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tableSingleCells" Target="../tables/tableSingleCell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tableSingleCells" Target="../tables/tableSingleCell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tableSingleCells" Target="../tables/tableSingleCell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3.xml"/><Relationship Id="rId4" Type="http://schemas.openxmlformats.org/officeDocument/2006/relationships/tableSingleCells" Target="../tables/tableSingleCell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>
      <selection activeCell="H1" sqref="H1"/>
    </sheetView>
  </sheetViews>
  <sheetFormatPr baseColWidth="10" defaultRowHeight="14.25" x14ac:dyDescent="0.2"/>
  <cols>
    <col min="1" max="1" width="0.85546875" style="12" customWidth="1"/>
    <col min="2" max="2" width="17.28515625" style="12" customWidth="1"/>
    <col min="3" max="3" width="12.5703125" style="12" customWidth="1"/>
    <col min="4" max="5" width="18.7109375" style="12" customWidth="1"/>
    <col min="6" max="6" width="8.5703125" style="12" customWidth="1"/>
    <col min="7" max="7" width="12.7109375" style="12" customWidth="1"/>
    <col min="8" max="8" width="15" style="12" customWidth="1"/>
    <col min="9" max="9" width="7.28515625" style="12" customWidth="1"/>
    <col min="10" max="16384" width="11.42578125" style="12"/>
  </cols>
  <sheetData>
    <row r="1" spans="1:10" ht="20.100000000000001" customHeight="1" x14ac:dyDescent="0.2">
      <c r="B1" s="50" t="s">
        <v>133</v>
      </c>
      <c r="C1" s="95" t="s">
        <v>1</v>
      </c>
      <c r="G1" s="64" t="s">
        <v>195</v>
      </c>
      <c r="H1" s="115" t="s">
        <v>4</v>
      </c>
      <c r="J1" s="3" t="s">
        <v>5</v>
      </c>
    </row>
    <row r="2" spans="1:10" ht="20.100000000000001" customHeight="1" x14ac:dyDescent="0.2">
      <c r="B2" s="50" t="s">
        <v>34</v>
      </c>
      <c r="C2" s="95" t="s">
        <v>2</v>
      </c>
      <c r="G2" s="64" t="s">
        <v>3</v>
      </c>
      <c r="H2" s="101" t="s">
        <v>13</v>
      </c>
    </row>
    <row r="3" spans="1:10" ht="20.100000000000001" customHeight="1" x14ac:dyDescent="0.2">
      <c r="B3" s="96" t="s">
        <v>202</v>
      </c>
      <c r="C3" s="95" t="s">
        <v>15</v>
      </c>
    </row>
    <row r="4" spans="1:10" ht="20.100000000000001" customHeight="1" x14ac:dyDescent="0.2">
      <c r="B4" s="96" t="s">
        <v>203</v>
      </c>
      <c r="C4" s="95" t="s">
        <v>182</v>
      </c>
      <c r="D4" s="35"/>
      <c r="E4" s="35"/>
    </row>
    <row r="5" spans="1:10" ht="20.100000000000001" customHeight="1" x14ac:dyDescent="0.2">
      <c r="B5" s="96" t="s">
        <v>32</v>
      </c>
      <c r="C5" s="95" t="s">
        <v>31</v>
      </c>
      <c r="D5" s="35"/>
      <c r="E5" s="35"/>
      <c r="G5" s="64"/>
      <c r="H5" s="91"/>
    </row>
    <row r="6" spans="1:10" s="25" customFormat="1" ht="20.100000000000001" customHeight="1" x14ac:dyDescent="0.2">
      <c r="B6" s="117" t="s">
        <v>223</v>
      </c>
      <c r="C6" s="95" t="s">
        <v>196</v>
      </c>
      <c r="D6" s="35"/>
      <c r="E6" s="35"/>
      <c r="G6" s="102"/>
      <c r="H6" s="99"/>
    </row>
    <row r="7" spans="1:10" s="14" customFormat="1" ht="42" customHeight="1" x14ac:dyDescent="0.25">
      <c r="B7" s="133" t="s">
        <v>33</v>
      </c>
      <c r="C7" s="133"/>
      <c r="D7" s="133"/>
      <c r="E7" s="133"/>
      <c r="F7" s="133"/>
      <c r="G7" s="133"/>
      <c r="H7" s="133"/>
    </row>
    <row r="8" spans="1:10" s="25" customFormat="1" ht="21" customHeight="1" x14ac:dyDescent="0.2">
      <c r="B8" s="134" t="s">
        <v>29</v>
      </c>
      <c r="C8" s="134"/>
      <c r="D8" s="134"/>
      <c r="E8" s="134"/>
      <c r="F8" s="134"/>
      <c r="G8" s="134"/>
      <c r="H8" s="134"/>
    </row>
    <row r="9" spans="1:10" s="25" customFormat="1" ht="21" customHeight="1" x14ac:dyDescent="0.2">
      <c r="B9" s="81" t="s">
        <v>186</v>
      </c>
      <c r="C9" s="81"/>
      <c r="D9" s="81"/>
      <c r="E9" s="81"/>
      <c r="F9" s="81"/>
      <c r="G9" s="81"/>
      <c r="H9" s="81"/>
    </row>
    <row r="10" spans="1:10" ht="27" customHeight="1" x14ac:dyDescent="0.2">
      <c r="B10" s="31"/>
    </row>
    <row r="11" spans="1:10" ht="18" customHeight="1" x14ac:dyDescent="0.2">
      <c r="A11" s="4"/>
      <c r="B11" s="5"/>
      <c r="C11" s="5"/>
      <c r="D11" s="137"/>
      <c r="E11" s="137"/>
      <c r="F11" s="137"/>
      <c r="G11" s="137"/>
      <c r="H11" s="5"/>
    </row>
    <row r="12" spans="1:10" ht="36" customHeight="1" x14ac:dyDescent="0.2">
      <c r="A12" s="4"/>
      <c r="B12" s="6" t="s">
        <v>185</v>
      </c>
      <c r="C12" s="5"/>
      <c r="D12" s="142"/>
      <c r="E12" s="142"/>
      <c r="F12" s="142"/>
      <c r="G12" s="142"/>
      <c r="H12" s="142"/>
    </row>
    <row r="13" spans="1:10" s="66" customFormat="1" ht="12.75" x14ac:dyDescent="0.2">
      <c r="D13" s="136"/>
      <c r="E13" s="136"/>
      <c r="F13" s="136"/>
      <c r="G13" s="136"/>
    </row>
    <row r="14" spans="1:10" s="66" customFormat="1" ht="12.75" hidden="1" x14ac:dyDescent="0.2">
      <c r="D14" s="136"/>
      <c r="E14" s="136"/>
      <c r="F14" s="136"/>
      <c r="G14" s="136"/>
    </row>
    <row r="15" spans="1:10" s="66" customFormat="1" ht="12.75" hidden="1" x14ac:dyDescent="0.2">
      <c r="D15" s="136"/>
      <c r="E15" s="136"/>
      <c r="F15" s="136"/>
      <c r="G15" s="136"/>
    </row>
    <row r="16" spans="1:10" s="66" customFormat="1" ht="12.75" hidden="1" x14ac:dyDescent="0.2">
      <c r="D16" s="136"/>
      <c r="E16" s="136"/>
      <c r="F16" s="136"/>
      <c r="G16" s="136"/>
    </row>
    <row r="17" spans="1:16" s="66" customFormat="1" ht="12.75" hidden="1" x14ac:dyDescent="0.2">
      <c r="D17" s="136"/>
      <c r="E17" s="136"/>
      <c r="F17" s="136"/>
      <c r="G17" s="136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191</v>
      </c>
      <c r="C20" s="113"/>
      <c r="D20" s="7" t="s">
        <v>192</v>
      </c>
      <c r="E20" s="7" t="s">
        <v>193</v>
      </c>
      <c r="F20" s="7"/>
      <c r="G20" s="7"/>
      <c r="H20" s="5"/>
    </row>
    <row r="21" spans="1:16" ht="15" customHeight="1" x14ac:dyDescent="0.2">
      <c r="B21" s="112"/>
      <c r="C21" s="112" t="s">
        <v>17</v>
      </c>
      <c r="D21" s="112">
        <f>Validation!B5</f>
        <v>0</v>
      </c>
      <c r="E21" s="112"/>
      <c r="F21" s="7"/>
      <c r="G21" s="7"/>
      <c r="H21" s="5"/>
    </row>
    <row r="22" spans="1:16" x14ac:dyDescent="0.2">
      <c r="C22" t="s">
        <v>38</v>
      </c>
      <c r="D22">
        <f>Validation!B9</f>
        <v>0</v>
      </c>
    </row>
    <row r="23" spans="1:16" x14ac:dyDescent="0.2">
      <c r="C23" t="s">
        <v>51</v>
      </c>
      <c r="D23">
        <f>Validation!B12</f>
        <v>0</v>
      </c>
    </row>
    <row r="24" spans="1:16" x14ac:dyDescent="0.2">
      <c r="C24" t="s">
        <v>132</v>
      </c>
      <c r="D24">
        <f>Validation!B15</f>
        <v>0</v>
      </c>
    </row>
    <row r="25" spans="1:16" ht="15" customHeight="1" x14ac:dyDescent="0.2">
      <c r="B25" s="112"/>
      <c r="C25" s="112"/>
      <c r="D25" s="112"/>
      <c r="E25" s="112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5" customFormat="1" ht="42" customHeight="1" x14ac:dyDescent="0.2">
      <c r="B27" s="139" t="s">
        <v>183</v>
      </c>
      <c r="C27" s="140"/>
      <c r="D27" s="140"/>
      <c r="E27" s="140"/>
      <c r="F27" s="140"/>
      <c r="G27" s="140"/>
      <c r="H27" s="141"/>
    </row>
    <row r="28" spans="1:16" s="25" customFormat="1" x14ac:dyDescent="0.2">
      <c r="B28" s="16"/>
      <c r="C28" s="16"/>
      <c r="D28" s="16"/>
      <c r="E28" s="16"/>
      <c r="F28" s="16"/>
      <c r="G28" s="16"/>
      <c r="H28" s="16"/>
    </row>
    <row r="29" spans="1:16" s="25" customFormat="1" ht="21" customHeight="1" x14ac:dyDescent="0.2">
      <c r="B29" s="138" t="s">
        <v>201</v>
      </c>
      <c r="C29" s="138"/>
      <c r="D29" s="138"/>
      <c r="E29" s="138"/>
      <c r="F29" s="138"/>
      <c r="G29" s="138"/>
      <c r="H29" s="138"/>
    </row>
    <row r="30" spans="1:16" s="25" customFormat="1" x14ac:dyDescent="0.2">
      <c r="B30" s="19" t="s">
        <v>12</v>
      </c>
      <c r="C30" s="34"/>
      <c r="D30" s="34"/>
      <c r="E30" s="34"/>
      <c r="F30" s="34"/>
      <c r="G30" s="34"/>
      <c r="H30" s="34"/>
    </row>
    <row r="31" spans="1:16" s="25" customFormat="1" ht="21" customHeight="1" x14ac:dyDescent="0.2">
      <c r="B31" s="135" t="s">
        <v>10</v>
      </c>
      <c r="C31" s="135"/>
      <c r="D31" s="135"/>
      <c r="E31" s="135"/>
      <c r="F31" s="135"/>
      <c r="G31" s="135"/>
      <c r="H31" s="135"/>
    </row>
    <row r="32" spans="1:16" x14ac:dyDescent="0.2">
      <c r="B32" s="135" t="str">
        <f>"unter Angabe Ihres Codes ("&amp;H1&amp;"), der Erhebung ("&amp;B1&amp;") und des Stichdatums ("&amp;IF(ISTEXT(H2),H2,DAY(H2)&amp;"."&amp;MONTH(H2)&amp;"."&amp;YEAR(H2))&amp;")."</f>
        <v>unter Angabe Ihres Codes (XXXXXX), der Erhebung (JAHR_UEA) und des Stichdatums (TT.MM.JJJJ).</v>
      </c>
      <c r="C32" s="135"/>
      <c r="D32" s="135"/>
      <c r="E32" s="135"/>
      <c r="F32" s="135"/>
      <c r="G32" s="135"/>
      <c r="H32" s="135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0</v>
      </c>
      <c r="C34" s="15"/>
      <c r="D34" s="15"/>
      <c r="E34" s="15"/>
      <c r="F34" s="10" t="s">
        <v>9</v>
      </c>
      <c r="G34" s="14"/>
      <c r="H34" s="17" t="str">
        <f>HYPERLINK("mailto:forms@snb.ch?subject="&amp;H37&amp;" Formularbestellung","forms@snb.ch")</f>
        <v>forms@snb.ch</v>
      </c>
    </row>
    <row r="35" spans="2:11" x14ac:dyDescent="0.2">
      <c r="B35" s="13" t="s">
        <v>222</v>
      </c>
      <c r="C35" s="15"/>
      <c r="D35" s="15"/>
      <c r="E35" s="15"/>
      <c r="F35" s="11" t="s">
        <v>8</v>
      </c>
      <c r="G35" s="14"/>
      <c r="H35" s="17" t="str">
        <f>HYPERLINK("mailto:statistik.erhebungen@snb.ch?subject="&amp;H37&amp;" Anfrage","statistik.erhebungen@snb.ch")</f>
        <v>statistik.erhebungen@snb.ch</v>
      </c>
    </row>
    <row r="36" spans="2:11" x14ac:dyDescent="0.2">
      <c r="B36" s="13" t="s">
        <v>7</v>
      </c>
      <c r="C36" s="15"/>
      <c r="D36" s="15"/>
      <c r="E36" s="15"/>
      <c r="F36" s="11"/>
      <c r="G36" s="15"/>
      <c r="H36" s="17"/>
      <c r="K36" s="1"/>
    </row>
    <row r="37" spans="2:11" x14ac:dyDescent="0.2">
      <c r="B37" s="13" t="s">
        <v>11</v>
      </c>
      <c r="C37" s="15"/>
      <c r="D37" s="15"/>
      <c r="E37" s="15"/>
      <c r="F37" s="11" t="s">
        <v>6</v>
      </c>
      <c r="G37" s="15"/>
      <c r="H37" s="11" t="str">
        <f>H1&amp;" "&amp;""&amp;B1&amp;" "&amp;IF(ISTEXT(H2),H2,DAY(H2)&amp;"."&amp;MONTH(H2)&amp;"."&amp;YEAR(H2))</f>
        <v>XXXXXX JAHR_UEA TT.MM.JJJJ</v>
      </c>
      <c r="K37" s="1"/>
    </row>
    <row r="38" spans="2:11" x14ac:dyDescent="0.2">
      <c r="B38" s="13" t="s">
        <v>194</v>
      </c>
      <c r="C38" s="15"/>
      <c r="D38" s="15"/>
      <c r="E38" s="15"/>
    </row>
    <row r="39" spans="2:11" x14ac:dyDescent="0.2">
      <c r="B39" s="13"/>
      <c r="C39" s="15"/>
      <c r="D39" s="15"/>
      <c r="E39" s="15"/>
      <c r="F39" s="15"/>
      <c r="G39" s="15"/>
      <c r="H39" s="15"/>
    </row>
    <row r="40" spans="2:11" ht="12.95" customHeight="1" x14ac:dyDescent="0.2">
      <c r="C40" s="18"/>
      <c r="D40" s="18"/>
      <c r="E40" s="18"/>
      <c r="F40" s="18"/>
      <c r="G40" s="18"/>
      <c r="H40" s="18"/>
    </row>
    <row r="60" spans="2:3" x14ac:dyDescent="0.2">
      <c r="B60" s="25"/>
      <c r="C60" s="25"/>
    </row>
    <row r="61" spans="2:3" x14ac:dyDescent="0.2">
      <c r="B61" s="25"/>
      <c r="C61" s="25"/>
    </row>
    <row r="62" spans="2:3" x14ac:dyDescent="0.2">
      <c r="B62" s="25"/>
      <c r="C62" s="25"/>
    </row>
  </sheetData>
  <sheetProtection sheet="1" objects="1" scenarios="1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38" priority="4">
      <formula>LEN(TRIM(D12))=0</formula>
    </cfRule>
  </conditionalFormatting>
  <conditionalFormatting sqref="H2">
    <cfRule type="containsText" dxfId="37" priority="2" operator="containsText" text="TT.MM.JJJJ">
      <formula>NOT(ISERROR(SEARCH("TT.MM.JJJJ",H2)))</formula>
    </cfRule>
  </conditionalFormatting>
  <conditionalFormatting sqref="H1">
    <cfRule type="cellIs" dxfId="36" priority="1" operator="equal">
      <formula>"XXXXXX"</formula>
    </cfRule>
  </conditionalFormatting>
  <conditionalFormatting sqref="D21:D24">
    <cfRule type="expression" dxfId="35" priority="5">
      <formula>AND(D21=0,NOT(ISBLANK(D21)))</formula>
    </cfRule>
    <cfRule type="expression" dxfId="34" priority="5">
      <formula>D21&gt;0</formula>
    </cfRule>
  </conditionalFormatting>
  <conditionalFormatting sqref="D21:E24">
    <cfRule type="expression" dxfId="33" priority="6">
      <formula>AND(D21=0,NOT(ISBLANK(D21)))</formula>
    </cfRule>
    <cfRule type="expression" dxfId="32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V59"/>
  <sheetViews>
    <sheetView showGridLines="0" showRowColHeaders="0" showZeros="0" topLeftCell="B1" zoomScale="80" zoomScaleNormal="80" workbookViewId="0">
      <selection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53" style="20" customWidth="1"/>
    <col min="5" max="5" width="4.7109375" style="20" hidden="1" customWidth="1"/>
    <col min="6" max="6" width="4.7109375" style="20" customWidth="1"/>
    <col min="7" max="9" width="3.5703125" style="52" hidden="1" customWidth="1"/>
    <col min="10" max="10" width="14.85546875" style="20" hidden="1" customWidth="1"/>
    <col min="11" max="11" width="21.28515625" style="20" bestFit="1" customWidth="1"/>
    <col min="12" max="12" width="1.7109375" style="20" customWidth="1"/>
    <col min="13" max="13" width="9.5703125" style="20" customWidth="1"/>
    <col min="14" max="21" width="11.85546875" style="20" customWidth="1"/>
    <col min="22" max="22" width="11.85546875" style="67" customWidth="1"/>
    <col min="23" max="23" width="11.85546875" style="20" customWidth="1"/>
    <col min="24" max="16384" width="11.5703125" style="20"/>
  </cols>
  <sheetData>
    <row r="1" spans="1:22" ht="21.95" customHeight="1" x14ac:dyDescent="0.25">
      <c r="A1" s="21"/>
      <c r="B1" s="50" t="str">
        <f>I_ReportName</f>
        <v>JAHR_UEA</v>
      </c>
      <c r="D1" s="16" t="s">
        <v>1</v>
      </c>
      <c r="E1" s="21"/>
      <c r="H1" s="53"/>
      <c r="I1" s="53"/>
      <c r="K1" s="70" t="s">
        <v>33</v>
      </c>
      <c r="N1" s="28"/>
      <c r="O1" s="28"/>
      <c r="P1" s="28"/>
      <c r="Q1" s="28"/>
    </row>
    <row r="2" spans="1:22" ht="21.95" customHeight="1" x14ac:dyDescent="0.25">
      <c r="A2" s="21"/>
      <c r="B2" s="50" t="s">
        <v>136</v>
      </c>
      <c r="D2" s="16" t="s">
        <v>14</v>
      </c>
      <c r="E2" s="21"/>
      <c r="H2" s="53"/>
      <c r="I2" s="53"/>
      <c r="K2" s="71" t="s">
        <v>29</v>
      </c>
      <c r="N2" s="29"/>
      <c r="O2" s="29"/>
      <c r="P2" s="29"/>
      <c r="Q2" s="29"/>
    </row>
    <row r="3" spans="1:22" ht="21.95" customHeight="1" x14ac:dyDescent="0.25">
      <c r="A3" s="21"/>
      <c r="B3" s="50" t="str">
        <f>I_SubjectId</f>
        <v>XXXXXX</v>
      </c>
      <c r="D3" s="16" t="s">
        <v>195</v>
      </c>
      <c r="E3" s="21"/>
      <c r="H3" s="53"/>
      <c r="I3" s="53"/>
      <c r="K3" s="43" t="s">
        <v>35</v>
      </c>
      <c r="N3" s="30"/>
      <c r="O3" s="30"/>
      <c r="P3" s="30"/>
      <c r="Q3" s="30"/>
    </row>
    <row r="4" spans="1:22" ht="21.95" customHeight="1" x14ac:dyDescent="0.2">
      <c r="A4" s="24"/>
      <c r="B4" s="116" t="str">
        <f>I_ReferDate</f>
        <v>TT.MM.JJJJ</v>
      </c>
      <c r="D4" s="16" t="s">
        <v>3</v>
      </c>
      <c r="E4" s="24"/>
      <c r="H4" s="53"/>
      <c r="I4" s="53"/>
      <c r="K4" s="48"/>
    </row>
    <row r="5" spans="1:22" s="26" customFormat="1" ht="20.100000000000001" customHeight="1" x14ac:dyDescent="0.2">
      <c r="A5" s="67"/>
      <c r="B5" s="91"/>
      <c r="C5" s="91"/>
      <c r="D5" s="16" t="s">
        <v>192</v>
      </c>
      <c r="E5" s="67"/>
      <c r="F5" s="67"/>
      <c r="G5" s="54"/>
      <c r="H5" s="55"/>
      <c r="I5" s="55"/>
      <c r="J5" s="67"/>
      <c r="K5" s="67" t="s">
        <v>30</v>
      </c>
      <c r="L5" s="67"/>
      <c r="S5" s="20"/>
      <c r="T5" s="20"/>
      <c r="U5" s="20"/>
      <c r="V5" s="67"/>
    </row>
    <row r="6" spans="1:22" ht="20.100000000000001" customHeight="1" x14ac:dyDescent="0.2">
      <c r="A6" s="67"/>
      <c r="B6" s="91"/>
      <c r="C6" s="91"/>
      <c r="D6" s="16" t="s">
        <v>193</v>
      </c>
      <c r="E6" s="67"/>
      <c r="F6" s="67"/>
      <c r="G6" s="55"/>
      <c r="H6" s="55"/>
      <c r="I6" s="55"/>
      <c r="J6" s="67"/>
      <c r="K6" s="67"/>
      <c r="L6" s="67"/>
    </row>
    <row r="7" spans="1:22" ht="15" hidden="1" customHeight="1" x14ac:dyDescent="0.2">
      <c r="A7" s="67"/>
      <c r="B7" s="67"/>
      <c r="C7" s="67"/>
      <c r="D7" s="67"/>
      <c r="E7" s="67"/>
      <c r="F7" s="67"/>
      <c r="G7" s="55"/>
      <c r="H7" s="55"/>
      <c r="I7" s="55"/>
      <c r="J7" s="67"/>
      <c r="K7" s="67"/>
      <c r="L7" s="67"/>
    </row>
    <row r="8" spans="1:22" ht="15" hidden="1" customHeight="1" x14ac:dyDescent="0.2">
      <c r="A8" s="110"/>
      <c r="B8" s="110"/>
      <c r="C8" s="110"/>
      <c r="D8" s="110"/>
      <c r="E8" s="110"/>
      <c r="F8" s="110"/>
      <c r="G8" s="55"/>
      <c r="H8" s="55"/>
      <c r="I8" s="55"/>
      <c r="J8" s="110"/>
      <c r="K8" s="110"/>
      <c r="L8" s="110"/>
      <c r="V8" s="110"/>
    </row>
    <row r="9" spans="1:22" ht="15" hidden="1" customHeight="1" x14ac:dyDescent="0.2">
      <c r="A9" s="67"/>
      <c r="B9" s="67"/>
      <c r="C9" s="67"/>
      <c r="D9" s="67"/>
      <c r="E9" s="67"/>
      <c r="F9" s="67"/>
      <c r="G9" s="55"/>
      <c r="H9" s="55"/>
      <c r="I9" s="55"/>
      <c r="J9" s="67"/>
      <c r="K9" s="67"/>
      <c r="L9" s="67"/>
    </row>
    <row r="10" spans="1:22" ht="15" hidden="1" customHeight="1" x14ac:dyDescent="0.2">
      <c r="A10" s="67"/>
      <c r="B10" s="67"/>
      <c r="C10" s="67"/>
      <c r="D10" s="67"/>
      <c r="E10" s="67"/>
      <c r="F10" s="67"/>
      <c r="G10" s="55"/>
      <c r="H10" s="55"/>
      <c r="I10" s="55"/>
      <c r="J10" s="67"/>
      <c r="K10" s="67"/>
      <c r="L10" s="67"/>
    </row>
    <row r="11" spans="1:22" ht="15" hidden="1" customHeight="1" x14ac:dyDescent="0.2">
      <c r="A11" s="67"/>
      <c r="B11" s="67"/>
      <c r="C11" s="67"/>
      <c r="D11" s="67"/>
      <c r="E11" s="67"/>
      <c r="F11" s="67"/>
      <c r="G11" s="55"/>
      <c r="H11" s="55"/>
      <c r="I11" s="55"/>
      <c r="J11" s="67"/>
      <c r="K11" s="67"/>
      <c r="L11" s="67"/>
    </row>
    <row r="12" spans="1:22" ht="15" hidden="1" customHeight="1" x14ac:dyDescent="0.2">
      <c r="A12" s="67"/>
      <c r="B12" s="67"/>
      <c r="C12" s="67"/>
      <c r="D12" s="67"/>
      <c r="E12" s="67"/>
      <c r="F12" s="67"/>
      <c r="G12" s="55"/>
      <c r="H12" s="55"/>
      <c r="I12" s="55"/>
      <c r="J12" s="67"/>
      <c r="K12" s="67"/>
      <c r="L12" s="67"/>
    </row>
    <row r="13" spans="1:22" ht="15" hidden="1" customHeight="1" x14ac:dyDescent="0.2">
      <c r="A13" s="67"/>
      <c r="B13" s="67"/>
      <c r="C13" s="67"/>
      <c r="D13" s="67"/>
      <c r="E13" s="67"/>
      <c r="F13" s="67"/>
      <c r="G13" s="55"/>
      <c r="H13" s="55"/>
      <c r="I13" s="55"/>
      <c r="J13" s="67"/>
      <c r="K13" s="67"/>
      <c r="L13" s="67"/>
    </row>
    <row r="14" spans="1:22" ht="15" hidden="1" customHeight="1" x14ac:dyDescent="0.2">
      <c r="A14" s="67"/>
      <c r="B14" s="67"/>
      <c r="C14" s="67"/>
      <c r="D14" s="67"/>
      <c r="E14" s="67"/>
      <c r="F14" s="67"/>
      <c r="G14" s="55"/>
      <c r="H14" s="55"/>
      <c r="I14" s="55"/>
      <c r="J14" s="67"/>
      <c r="K14" s="67"/>
      <c r="L14" s="67"/>
    </row>
    <row r="15" spans="1:22" ht="15" customHeight="1" x14ac:dyDescent="0.2">
      <c r="A15" s="67"/>
      <c r="B15" s="67"/>
      <c r="C15" s="67"/>
      <c r="D15" s="67"/>
      <c r="E15" s="67"/>
      <c r="F15" s="67"/>
      <c r="G15" s="55"/>
      <c r="H15" s="55"/>
      <c r="I15" s="55"/>
      <c r="J15" s="67"/>
      <c r="K15" s="67"/>
      <c r="L15" s="67"/>
    </row>
    <row r="16" spans="1:22" ht="29.25" customHeight="1" x14ac:dyDescent="0.2">
      <c r="A16" s="32"/>
      <c r="B16" s="32"/>
      <c r="C16" s="32"/>
      <c r="D16" s="33"/>
      <c r="E16" s="32"/>
      <c r="F16" s="40"/>
      <c r="G16" s="56"/>
      <c r="H16" s="56"/>
      <c r="I16" s="56"/>
      <c r="J16" s="33"/>
      <c r="K16" s="69" t="s">
        <v>17</v>
      </c>
      <c r="L16" s="40"/>
    </row>
    <row r="17" spans="1:22" ht="28.5" hidden="1" customHeight="1" x14ac:dyDescent="0.2">
      <c r="A17" s="24"/>
      <c r="B17" s="24"/>
      <c r="C17" s="24"/>
      <c r="D17" s="37"/>
      <c r="E17" s="24"/>
      <c r="F17" s="41"/>
      <c r="G17" s="57"/>
      <c r="H17" s="57"/>
      <c r="I17" s="57"/>
      <c r="J17" s="37"/>
      <c r="K17" s="65"/>
      <c r="L17" s="41"/>
    </row>
    <row r="18" spans="1:22" x14ac:dyDescent="0.2">
      <c r="A18" s="38"/>
      <c r="B18" s="38"/>
      <c r="C18" s="38"/>
      <c r="D18" s="39"/>
      <c r="E18" s="38"/>
      <c r="F18" s="62"/>
      <c r="G18" s="58"/>
      <c r="H18" s="58"/>
      <c r="I18" s="58"/>
      <c r="J18" s="39"/>
      <c r="K18" s="97" t="str">
        <f>SUBSTITUTE(ADDRESS(1,COLUMN(),4),1,)</f>
        <v>K</v>
      </c>
      <c r="L18" s="62"/>
      <c r="T18" s="27"/>
    </row>
    <row r="19" spans="1:22" hidden="1" x14ac:dyDescent="0.2">
      <c r="A19" s="67"/>
      <c r="C19" s="67"/>
      <c r="D19" s="49"/>
      <c r="E19" s="67"/>
      <c r="F19" s="61"/>
      <c r="G19" s="59"/>
      <c r="H19" s="59"/>
      <c r="I19" s="59"/>
      <c r="J19" s="36"/>
      <c r="K19" s="68"/>
      <c r="L19" s="41"/>
    </row>
    <row r="20" spans="1:22" hidden="1" x14ac:dyDescent="0.2">
      <c r="A20" s="67"/>
      <c r="C20" s="67"/>
      <c r="D20" s="51"/>
      <c r="E20" s="67"/>
      <c r="F20" s="61"/>
      <c r="G20" s="59"/>
      <c r="H20" s="59"/>
      <c r="I20" s="59"/>
      <c r="J20" s="36"/>
      <c r="K20" s="36"/>
      <c r="L20" s="41"/>
    </row>
    <row r="21" spans="1:22" s="44" customFormat="1" ht="24.95" customHeight="1" x14ac:dyDescent="0.2">
      <c r="A21" s="45"/>
      <c r="C21" s="67"/>
      <c r="D21" s="108" t="s">
        <v>36</v>
      </c>
      <c r="E21" s="45"/>
      <c r="F21" s="61"/>
      <c r="G21" s="59"/>
      <c r="H21" s="59"/>
      <c r="I21" s="59"/>
      <c r="J21" s="63"/>
      <c r="K21" s="42"/>
      <c r="L21" s="61"/>
      <c r="T21" s="46"/>
      <c r="V21" s="67"/>
    </row>
    <row r="22" spans="1:22" s="44" customFormat="1" ht="15" customHeight="1" x14ac:dyDescent="0.2">
      <c r="A22" s="45"/>
      <c r="C22" s="67"/>
      <c r="D22" s="72" t="s">
        <v>37</v>
      </c>
      <c r="E22" s="45"/>
      <c r="F22" s="61">
        <f>ROW()</f>
        <v>22</v>
      </c>
      <c r="G22" s="59"/>
      <c r="H22" s="59"/>
      <c r="I22" s="59"/>
      <c r="J22" s="63"/>
      <c r="K22" s="23"/>
      <c r="L22" s="61"/>
      <c r="T22" s="46"/>
      <c r="V22" s="67"/>
    </row>
    <row r="23" spans="1:22" ht="6" customHeight="1" x14ac:dyDescent="0.2">
      <c r="A23" s="22"/>
      <c r="B23" s="22"/>
      <c r="C23" s="22"/>
      <c r="D23" s="73"/>
      <c r="E23" s="22"/>
      <c r="F23" s="22"/>
      <c r="G23" s="60"/>
      <c r="H23" s="60"/>
      <c r="I23" s="60"/>
      <c r="J23" s="22"/>
      <c r="K23" s="22"/>
      <c r="L23" s="22"/>
    </row>
    <row r="24" spans="1:22" x14ac:dyDescent="0.2">
      <c r="D24" s="44"/>
    </row>
    <row r="25" spans="1:22" x14ac:dyDescent="0.2">
      <c r="D25" s="44"/>
    </row>
    <row r="26" spans="1:22" x14ac:dyDescent="0.2">
      <c r="D26" s="44"/>
    </row>
    <row r="27" spans="1:22" x14ac:dyDescent="0.2">
      <c r="D27" s="44"/>
    </row>
    <row r="28" spans="1:22" x14ac:dyDescent="0.2">
      <c r="D28" s="44"/>
    </row>
    <row r="29" spans="1:22" x14ac:dyDescent="0.2">
      <c r="D29" s="44"/>
    </row>
    <row r="30" spans="1:22" x14ac:dyDescent="0.2">
      <c r="D30" s="44"/>
    </row>
    <row r="31" spans="1:22" x14ac:dyDescent="0.2">
      <c r="D31" s="44"/>
    </row>
    <row r="32" spans="1:22" x14ac:dyDescent="0.2">
      <c r="D32" s="44"/>
    </row>
    <row r="33" spans="4:4" x14ac:dyDescent="0.2">
      <c r="D33" s="44"/>
    </row>
    <row r="34" spans="4:4" x14ac:dyDescent="0.2">
      <c r="D34" s="44"/>
    </row>
    <row r="35" spans="4:4" x14ac:dyDescent="0.2">
      <c r="D35" s="44"/>
    </row>
    <row r="36" spans="4:4" x14ac:dyDescent="0.2">
      <c r="D36" s="44"/>
    </row>
    <row r="37" spans="4:4" x14ac:dyDescent="0.2">
      <c r="D37" s="44"/>
    </row>
    <row r="38" spans="4:4" x14ac:dyDescent="0.2">
      <c r="D38" s="44"/>
    </row>
    <row r="39" spans="4:4" x14ac:dyDescent="0.2">
      <c r="D39" s="44"/>
    </row>
    <row r="40" spans="4:4" x14ac:dyDescent="0.2">
      <c r="D40" s="44"/>
    </row>
    <row r="41" spans="4:4" x14ac:dyDescent="0.2">
      <c r="D41" s="44"/>
    </row>
    <row r="42" spans="4:4" x14ac:dyDescent="0.2">
      <c r="D42" s="44"/>
    </row>
    <row r="43" spans="4:4" x14ac:dyDescent="0.2">
      <c r="D43" s="44"/>
    </row>
    <row r="44" spans="4:4" x14ac:dyDescent="0.2">
      <c r="D44" s="44"/>
    </row>
    <row r="45" spans="4:4" x14ac:dyDescent="0.2">
      <c r="D45" s="44"/>
    </row>
    <row r="46" spans="4:4" x14ac:dyDescent="0.2">
      <c r="D46" s="44"/>
    </row>
    <row r="47" spans="4:4" x14ac:dyDescent="0.2">
      <c r="D47" s="44"/>
    </row>
    <row r="48" spans="4:4" x14ac:dyDescent="0.2">
      <c r="D48" s="44"/>
    </row>
    <row r="49" spans="4:4" x14ac:dyDescent="0.2">
      <c r="D49" s="44"/>
    </row>
    <row r="50" spans="4:4" x14ac:dyDescent="0.2">
      <c r="D50" s="44"/>
    </row>
    <row r="51" spans="4:4" x14ac:dyDescent="0.2">
      <c r="D51" s="44"/>
    </row>
    <row r="52" spans="4:4" x14ac:dyDescent="0.2">
      <c r="D52" s="44"/>
    </row>
    <row r="53" spans="4:4" x14ac:dyDescent="0.2">
      <c r="D53" s="44"/>
    </row>
    <row r="54" spans="4:4" x14ac:dyDescent="0.2">
      <c r="D54" s="44"/>
    </row>
    <row r="55" spans="4:4" x14ac:dyDescent="0.2">
      <c r="D55" s="44"/>
    </row>
    <row r="56" spans="4:4" x14ac:dyDescent="0.2">
      <c r="D56" s="44"/>
    </row>
    <row r="57" spans="4:4" x14ac:dyDescent="0.2">
      <c r="D57" s="44"/>
    </row>
    <row r="58" spans="4:4" x14ac:dyDescent="0.2">
      <c r="D58" s="44"/>
    </row>
    <row r="59" spans="4:4" x14ac:dyDescent="0.2">
      <c r="D59" s="44"/>
    </row>
  </sheetData>
  <sheetProtection sheet="1" objects="1"/>
  <printOptions gridLinesSet="0"/>
  <pageMargins left="0.39370078740157483" right="0.39370078740157483" top="0.47244094488188981" bottom="0.59055118110236227" header="0.31496062992125984" footer="0.31496062992125984"/>
  <pageSetup paperSize="9" scale="65" orientation="portrait" r:id="rId1"/>
  <headerFooter>
    <oddFooter>&amp;L&amp;G   &amp;"Arial,Fett"vertraulich&amp;C&amp;D&amp;RSeite 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X85"/>
  <sheetViews>
    <sheetView showGridLines="0" showRowColHeaders="0" topLeftCell="B1" zoomScale="80" zoomScaleNormal="80" workbookViewId="0">
      <selection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36.7109375" style="20" customWidth="1"/>
    <col min="5" max="5" width="4.7109375" style="20" hidden="1" customWidth="1"/>
    <col min="6" max="6" width="4.7109375" style="20" customWidth="1"/>
    <col min="7" max="7" width="6.42578125" style="52" hidden="1" customWidth="1"/>
    <col min="8" max="9" width="3.5703125" style="52" hidden="1" customWidth="1"/>
    <col min="10" max="10" width="19.42578125" style="20" hidden="1" customWidth="1"/>
    <col min="11" max="11" width="21.28515625" style="20" bestFit="1" customWidth="1"/>
    <col min="12" max="13" width="21.28515625" style="20" customWidth="1"/>
    <col min="14" max="14" width="1.7109375" style="20" customWidth="1"/>
    <col min="15" max="15" width="9.5703125" style="20" customWidth="1"/>
    <col min="16" max="23" width="11.85546875" style="20" customWidth="1"/>
    <col min="24" max="24" width="11.85546875" style="67" customWidth="1"/>
    <col min="25" max="25" width="11.85546875" style="20" customWidth="1"/>
    <col min="26" max="16384" width="11.5703125" style="20"/>
  </cols>
  <sheetData>
    <row r="1" spans="1:24" ht="21.95" customHeight="1" x14ac:dyDescent="0.25">
      <c r="A1" s="21"/>
      <c r="B1" s="50" t="str">
        <f>I_ReportName</f>
        <v>JAHR_UEA</v>
      </c>
      <c r="D1" s="16" t="s">
        <v>1</v>
      </c>
      <c r="E1" s="21"/>
      <c r="H1" s="53"/>
      <c r="I1" s="53"/>
      <c r="K1" s="70" t="s">
        <v>33</v>
      </c>
      <c r="L1" s="70"/>
      <c r="M1" s="70"/>
      <c r="P1" s="28"/>
      <c r="Q1" s="28"/>
      <c r="R1" s="28"/>
      <c r="S1" s="28"/>
    </row>
    <row r="2" spans="1:24" ht="21.95" customHeight="1" x14ac:dyDescent="0.25">
      <c r="A2" s="21"/>
      <c r="B2" s="50" t="s">
        <v>38</v>
      </c>
      <c r="D2" s="16" t="s">
        <v>14</v>
      </c>
      <c r="E2" s="21"/>
      <c r="H2" s="53"/>
      <c r="I2" s="53"/>
      <c r="K2" s="71" t="s">
        <v>29</v>
      </c>
      <c r="L2" s="71"/>
      <c r="M2" s="71"/>
      <c r="P2" s="29"/>
      <c r="Q2" s="29"/>
      <c r="R2" s="29"/>
      <c r="S2" s="29"/>
    </row>
    <row r="3" spans="1:24" ht="21.95" customHeight="1" x14ac:dyDescent="0.25">
      <c r="A3" s="21"/>
      <c r="B3" s="50" t="str">
        <f>I_SubjectId</f>
        <v>XXXXXX</v>
      </c>
      <c r="D3" s="16" t="s">
        <v>195</v>
      </c>
      <c r="E3" s="21"/>
      <c r="H3" s="53"/>
      <c r="I3" s="53"/>
      <c r="K3" s="43" t="s">
        <v>184</v>
      </c>
      <c r="L3" s="43"/>
      <c r="M3" s="43"/>
      <c r="P3" s="30"/>
      <c r="Q3" s="30"/>
      <c r="R3" s="30"/>
      <c r="S3" s="30"/>
    </row>
    <row r="4" spans="1:24" ht="21.95" customHeight="1" x14ac:dyDescent="0.2">
      <c r="A4" s="24"/>
      <c r="B4" s="116" t="str">
        <f>I_ReferDate</f>
        <v>TT.MM.JJJJ</v>
      </c>
      <c r="D4" s="16" t="s">
        <v>3</v>
      </c>
      <c r="E4" s="24"/>
      <c r="H4" s="53"/>
      <c r="I4" s="53"/>
      <c r="K4" s="48"/>
      <c r="L4" s="48"/>
      <c r="M4" s="48"/>
    </row>
    <row r="5" spans="1:24" s="26" customFormat="1" ht="20.100000000000001" customHeight="1" x14ac:dyDescent="0.2">
      <c r="A5" s="67"/>
      <c r="B5" s="91">
        <f>COUNTIFS(P21:P48,"*ERROR*")+COUNTIFS(K51:M60,"*ERROR*")</f>
        <v>0</v>
      </c>
      <c r="C5" s="91"/>
      <c r="D5" s="16" t="s">
        <v>192</v>
      </c>
      <c r="E5" s="67"/>
      <c r="F5" s="67"/>
      <c r="G5" s="54"/>
      <c r="H5" s="55"/>
      <c r="I5" s="55"/>
      <c r="J5" s="67"/>
      <c r="K5" s="79" t="s">
        <v>30</v>
      </c>
      <c r="L5" s="67"/>
      <c r="M5" s="67"/>
      <c r="N5" s="67"/>
      <c r="U5" s="20"/>
      <c r="V5" s="20"/>
      <c r="W5" s="20"/>
      <c r="X5" s="67"/>
    </row>
    <row r="6" spans="1:24" ht="20.100000000000001" customHeight="1" x14ac:dyDescent="0.2">
      <c r="A6" s="67"/>
      <c r="B6" s="91">
        <f>COUNTIFS(P21:P48,"*WARNING*")+COUNTIFS(K51:M60,"*WARNING*")</f>
        <v>0</v>
      </c>
      <c r="C6" s="91"/>
      <c r="D6" s="16" t="s">
        <v>193</v>
      </c>
      <c r="E6" s="67"/>
      <c r="F6" s="67"/>
      <c r="G6" s="55"/>
      <c r="H6" s="55"/>
      <c r="I6" s="55"/>
      <c r="J6" s="67"/>
      <c r="K6" s="67"/>
      <c r="L6" s="67"/>
      <c r="M6" s="67"/>
      <c r="N6" s="67"/>
    </row>
    <row r="7" spans="1:24" ht="15" hidden="1" customHeight="1" x14ac:dyDescent="0.2">
      <c r="A7" s="67"/>
      <c r="B7" s="104"/>
      <c r="C7" s="104"/>
      <c r="D7" s="104"/>
      <c r="E7" s="67"/>
      <c r="F7" s="67"/>
      <c r="G7" s="55"/>
      <c r="H7" s="55"/>
      <c r="I7" s="55"/>
      <c r="J7" s="67"/>
      <c r="K7" s="67"/>
      <c r="L7" s="67"/>
      <c r="M7" s="67"/>
      <c r="N7" s="67"/>
    </row>
    <row r="8" spans="1:24" ht="15" hidden="1" customHeight="1" x14ac:dyDescent="0.2">
      <c r="A8" s="110"/>
      <c r="B8" s="110"/>
      <c r="C8" s="110"/>
      <c r="D8" s="110"/>
      <c r="E8" s="110"/>
      <c r="F8" s="110"/>
      <c r="G8" s="55"/>
      <c r="H8" s="55"/>
      <c r="I8" s="55"/>
      <c r="J8" s="110"/>
      <c r="K8" s="110"/>
      <c r="L8" s="110"/>
      <c r="M8" s="110"/>
      <c r="N8" s="110"/>
      <c r="X8" s="110"/>
    </row>
    <row r="9" spans="1:24" ht="15" hidden="1" customHeight="1" x14ac:dyDescent="0.2">
      <c r="A9" s="67"/>
      <c r="B9" s="104"/>
      <c r="C9" s="104"/>
      <c r="D9" s="104"/>
      <c r="E9" s="67"/>
      <c r="F9" s="67"/>
      <c r="G9" s="55"/>
      <c r="H9" s="55"/>
      <c r="I9" s="55"/>
      <c r="J9" s="67"/>
      <c r="K9" s="67"/>
      <c r="L9" s="67"/>
      <c r="M9" s="67"/>
      <c r="N9" s="67"/>
    </row>
    <row r="10" spans="1:24" ht="15" hidden="1" customHeight="1" x14ac:dyDescent="0.2">
      <c r="A10" s="67"/>
      <c r="B10" s="104"/>
      <c r="C10" s="104"/>
      <c r="D10" s="104"/>
      <c r="E10" s="67"/>
      <c r="F10" s="67"/>
      <c r="G10" s="55"/>
      <c r="H10" s="55"/>
      <c r="I10" s="55"/>
      <c r="J10" s="67"/>
      <c r="K10" s="67"/>
      <c r="L10" s="67"/>
      <c r="M10" s="67"/>
      <c r="N10" s="67"/>
    </row>
    <row r="11" spans="1:24" ht="15" hidden="1" customHeight="1" x14ac:dyDescent="0.2">
      <c r="A11" s="67"/>
      <c r="B11" s="104"/>
      <c r="C11" s="104"/>
      <c r="D11" s="104"/>
      <c r="E11" s="67"/>
      <c r="F11" s="67"/>
      <c r="G11" s="55"/>
      <c r="H11" s="55"/>
      <c r="I11" s="55"/>
      <c r="J11" s="67"/>
      <c r="K11" s="67"/>
      <c r="L11" s="67"/>
      <c r="M11" s="67"/>
      <c r="N11" s="67"/>
    </row>
    <row r="12" spans="1:24" ht="15" hidden="1" customHeight="1" x14ac:dyDescent="0.2">
      <c r="A12" s="67"/>
      <c r="B12" s="104"/>
      <c r="C12" s="104"/>
      <c r="D12" s="104"/>
      <c r="E12" s="67"/>
      <c r="F12" s="67"/>
      <c r="G12" s="55"/>
      <c r="H12" s="55"/>
      <c r="I12" s="55"/>
      <c r="J12" s="67"/>
      <c r="K12" s="67"/>
      <c r="L12" s="67"/>
      <c r="M12" s="67"/>
      <c r="N12" s="67"/>
    </row>
    <row r="13" spans="1:24" ht="15" hidden="1" customHeight="1" x14ac:dyDescent="0.2">
      <c r="A13" s="67"/>
      <c r="B13" s="104"/>
      <c r="C13" s="104"/>
      <c r="D13" s="104"/>
      <c r="E13" s="67"/>
      <c r="F13" s="67"/>
      <c r="G13" s="55"/>
      <c r="H13" s="55"/>
      <c r="I13" s="55"/>
      <c r="J13" s="67"/>
      <c r="K13" s="67"/>
      <c r="L13" s="67"/>
      <c r="M13" s="67"/>
      <c r="N13" s="67"/>
    </row>
    <row r="14" spans="1:24" ht="15" hidden="1" customHeight="1" x14ac:dyDescent="0.2">
      <c r="A14" s="67"/>
      <c r="B14" s="104"/>
      <c r="C14" s="104"/>
      <c r="D14" s="67"/>
      <c r="E14" s="67"/>
      <c r="F14" s="67"/>
      <c r="G14" s="55"/>
      <c r="H14" s="55"/>
      <c r="I14" s="55"/>
      <c r="J14" s="67"/>
      <c r="K14" s="67"/>
      <c r="L14" s="67"/>
      <c r="M14" s="67"/>
      <c r="N14" s="67"/>
    </row>
    <row r="15" spans="1:24" ht="15" customHeight="1" x14ac:dyDescent="0.2">
      <c r="A15" s="67"/>
      <c r="B15" s="67"/>
      <c r="C15" s="67"/>
      <c r="D15" s="67"/>
      <c r="E15" s="67"/>
      <c r="F15" s="67"/>
      <c r="G15" s="55"/>
      <c r="H15" s="55"/>
      <c r="I15" s="55"/>
      <c r="J15" s="67"/>
      <c r="K15" s="67"/>
      <c r="L15" s="67"/>
      <c r="M15" s="67"/>
      <c r="N15" s="67"/>
    </row>
    <row r="16" spans="1:24" ht="29.25" customHeight="1" x14ac:dyDescent="0.2">
      <c r="A16" s="32"/>
      <c r="B16" s="32"/>
      <c r="C16" s="32"/>
      <c r="D16" s="33"/>
      <c r="E16" s="32"/>
      <c r="F16" s="40"/>
      <c r="G16" s="56"/>
      <c r="H16" s="56"/>
      <c r="I16" s="56"/>
      <c r="J16" s="33"/>
      <c r="K16" s="69" t="s">
        <v>18</v>
      </c>
      <c r="L16" s="69" t="s">
        <v>19</v>
      </c>
      <c r="M16" s="77" t="s">
        <v>17</v>
      </c>
      <c r="N16" s="40"/>
    </row>
    <row r="17" spans="1:24" ht="28.5" hidden="1" customHeight="1" x14ac:dyDescent="0.2">
      <c r="A17" s="24"/>
      <c r="B17" s="24"/>
      <c r="C17" s="24"/>
      <c r="D17" s="37"/>
      <c r="E17" s="24"/>
      <c r="F17" s="41"/>
      <c r="G17" s="57"/>
      <c r="H17" s="57"/>
      <c r="I17" s="57"/>
      <c r="J17" s="37"/>
      <c r="K17" s="75"/>
      <c r="L17" s="75"/>
      <c r="M17" s="75"/>
      <c r="N17" s="41"/>
    </row>
    <row r="18" spans="1:24" x14ac:dyDescent="0.2">
      <c r="A18" s="38"/>
      <c r="B18" s="38"/>
      <c r="C18" s="38"/>
      <c r="D18" s="39"/>
      <c r="E18" s="38"/>
      <c r="F18" s="62"/>
      <c r="G18" s="58"/>
      <c r="H18" s="58"/>
      <c r="I18" s="58"/>
      <c r="J18" s="39"/>
      <c r="K18" s="97" t="str">
        <f>SUBSTITUTE(ADDRESS(1,COLUMN(),4),1,)</f>
        <v>K</v>
      </c>
      <c r="L18" s="97" t="str">
        <f t="shared" ref="L18:M18" si="0">SUBSTITUTE(ADDRESS(1,COLUMN(),4),1,)</f>
        <v>L</v>
      </c>
      <c r="M18" s="97" t="str">
        <f t="shared" si="0"/>
        <v>M</v>
      </c>
      <c r="N18" s="62"/>
      <c r="V18" s="27"/>
    </row>
    <row r="19" spans="1:24" hidden="1" x14ac:dyDescent="0.2">
      <c r="A19" s="67"/>
      <c r="C19" s="67"/>
      <c r="D19" s="49"/>
      <c r="E19" s="67"/>
      <c r="F19" s="61"/>
      <c r="G19" s="59"/>
      <c r="H19" s="59"/>
      <c r="I19" s="59"/>
      <c r="J19" s="36"/>
      <c r="K19" s="68"/>
      <c r="L19" s="80"/>
      <c r="M19" s="80"/>
      <c r="N19" s="41"/>
    </row>
    <row r="20" spans="1:24" hidden="1" x14ac:dyDescent="0.2">
      <c r="A20" s="67"/>
      <c r="C20" s="67"/>
      <c r="D20" s="51"/>
      <c r="E20" s="67"/>
      <c r="F20" s="61"/>
      <c r="G20" s="59"/>
      <c r="H20" s="59"/>
      <c r="I20" s="59"/>
      <c r="J20" s="36"/>
      <c r="K20" s="36"/>
      <c r="L20" s="36"/>
      <c r="M20" s="36"/>
      <c r="N20" s="41"/>
    </row>
    <row r="21" spans="1:24" s="44" customFormat="1" ht="69.75" customHeight="1" x14ac:dyDescent="0.2">
      <c r="A21" s="45"/>
      <c r="C21" s="67"/>
      <c r="D21" s="105" t="s">
        <v>39</v>
      </c>
      <c r="E21" s="45"/>
      <c r="F21" s="61">
        <f>ROW()</f>
        <v>21</v>
      </c>
      <c r="G21" s="59"/>
      <c r="H21" s="59"/>
      <c r="I21" s="59"/>
      <c r="J21" s="63"/>
      <c r="K21" s="23"/>
      <c r="L21" s="23"/>
      <c r="M21" s="23"/>
      <c r="N21" s="61"/>
      <c r="P21" s="127" t="str">
        <f>IF(ABS(M21-SUM(L21,K21))&lt;=0.5,"OK","M21: ERROR")</f>
        <v>OK</v>
      </c>
      <c r="V21" s="46"/>
      <c r="X21" s="67"/>
    </row>
    <row r="22" spans="1:24" s="44" customFormat="1" ht="24.95" customHeight="1" x14ac:dyDescent="0.2">
      <c r="A22" s="45"/>
      <c r="C22" s="67"/>
      <c r="D22" s="107" t="s">
        <v>197</v>
      </c>
      <c r="E22" s="45"/>
      <c r="F22" s="61">
        <f>ROW()</f>
        <v>22</v>
      </c>
      <c r="G22" s="59"/>
      <c r="H22" s="59"/>
      <c r="I22" s="59"/>
      <c r="J22" s="63"/>
      <c r="K22" s="23"/>
      <c r="L22" s="23"/>
      <c r="M22" s="23"/>
      <c r="N22" s="61"/>
      <c r="P22" s="127" t="str">
        <f>IF(ABS(M22-SUM(L22,K22))&lt;=0.5,"OK","M22: ERROR")</f>
        <v>OK</v>
      </c>
      <c r="V22" s="46"/>
      <c r="X22" s="67"/>
    </row>
    <row r="23" spans="1:24" s="44" customFormat="1" ht="15" customHeight="1" x14ac:dyDescent="0.2">
      <c r="A23" s="45"/>
      <c r="C23" s="79"/>
      <c r="D23" s="74" t="s">
        <v>40</v>
      </c>
      <c r="E23" s="45"/>
      <c r="F23" s="61">
        <f>ROW()</f>
        <v>23</v>
      </c>
      <c r="G23" s="59"/>
      <c r="H23" s="59"/>
      <c r="I23" s="59"/>
      <c r="J23" s="63"/>
      <c r="K23" s="23"/>
      <c r="L23" s="23"/>
      <c r="M23" s="23"/>
      <c r="N23" s="61"/>
      <c r="P23" s="127" t="str">
        <f>IF(ABS(M23-SUM(L23,K23))&lt;=0.5,"OK","M23: ERROR")</f>
        <v>OK</v>
      </c>
      <c r="V23" s="46"/>
      <c r="X23" s="79"/>
    </row>
    <row r="24" spans="1:24" s="44" customFormat="1" ht="15" customHeight="1" x14ac:dyDescent="0.2">
      <c r="A24" s="45"/>
      <c r="C24" s="79"/>
      <c r="D24" s="103" t="s">
        <v>41</v>
      </c>
      <c r="E24" s="45"/>
      <c r="F24" s="61">
        <f>ROW()</f>
        <v>24</v>
      </c>
      <c r="G24" s="59"/>
      <c r="H24" s="59"/>
      <c r="I24" s="59"/>
      <c r="J24" s="63"/>
      <c r="K24" s="23"/>
      <c r="L24" s="47"/>
      <c r="M24" s="47"/>
      <c r="N24" s="61"/>
      <c r="V24" s="46"/>
      <c r="X24" s="79"/>
    </row>
    <row r="25" spans="1:24" s="44" customFormat="1" ht="15" customHeight="1" x14ac:dyDescent="0.2">
      <c r="A25" s="45"/>
      <c r="C25" s="79"/>
      <c r="D25" s="103" t="s">
        <v>42</v>
      </c>
      <c r="E25" s="45"/>
      <c r="F25" s="61">
        <f>ROW()</f>
        <v>25</v>
      </c>
      <c r="G25" s="92"/>
      <c r="H25" s="59"/>
      <c r="I25" s="59"/>
      <c r="J25" s="63"/>
      <c r="K25" s="23"/>
      <c r="L25" s="47"/>
      <c r="M25" s="47"/>
      <c r="N25" s="61"/>
      <c r="V25" s="46"/>
      <c r="X25" s="79"/>
    </row>
    <row r="26" spans="1:24" s="44" customFormat="1" ht="15" customHeight="1" x14ac:dyDescent="0.2">
      <c r="A26" s="45"/>
      <c r="C26" s="79"/>
      <c r="D26" s="103" t="s">
        <v>43</v>
      </c>
      <c r="E26" s="45"/>
      <c r="F26" s="61">
        <f>ROW()</f>
        <v>26</v>
      </c>
      <c r="G26" s="59"/>
      <c r="H26" s="59"/>
      <c r="I26" s="59"/>
      <c r="J26" s="63"/>
      <c r="K26" s="23"/>
      <c r="L26" s="47"/>
      <c r="M26" s="47"/>
      <c r="N26" s="61"/>
      <c r="V26" s="46"/>
      <c r="X26" s="79"/>
    </row>
    <row r="27" spans="1:24" s="44" customFormat="1" ht="24.95" customHeight="1" x14ac:dyDescent="0.2">
      <c r="A27" s="45"/>
      <c r="C27" s="79"/>
      <c r="D27" s="107" t="s">
        <v>198</v>
      </c>
      <c r="E27" s="45"/>
      <c r="F27" s="61">
        <f>ROW()</f>
        <v>27</v>
      </c>
      <c r="G27" s="59"/>
      <c r="H27" s="59"/>
      <c r="I27" s="59"/>
      <c r="J27" s="63"/>
      <c r="K27" s="23"/>
      <c r="L27" s="23"/>
      <c r="M27" s="23"/>
      <c r="N27" s="61"/>
      <c r="P27" s="127" t="str">
        <f>IF(ABS(M27-SUM(L27,K27))&lt;=0.5,"OK","M27: ERROR")</f>
        <v>OK</v>
      </c>
      <c r="V27" s="46"/>
      <c r="X27" s="79"/>
    </row>
    <row r="28" spans="1:24" s="44" customFormat="1" ht="15" customHeight="1" x14ac:dyDescent="0.2">
      <c r="A28" s="45"/>
      <c r="C28" s="79"/>
      <c r="D28" s="74" t="s">
        <v>44</v>
      </c>
      <c r="E28" s="45"/>
      <c r="F28" s="61">
        <f>ROW()</f>
        <v>28</v>
      </c>
      <c r="G28" s="59"/>
      <c r="H28" s="59"/>
      <c r="I28" s="59"/>
      <c r="J28" s="63"/>
      <c r="K28" s="23"/>
      <c r="L28" s="23"/>
      <c r="M28" s="23"/>
      <c r="N28" s="61"/>
      <c r="P28" s="127" t="str">
        <f>IF(ABS(M28-SUM(L28,K28))&lt;=0.5,"OK","M28: ERROR")</f>
        <v>OK</v>
      </c>
      <c r="V28" s="46"/>
      <c r="X28" s="79"/>
    </row>
    <row r="29" spans="1:24" s="44" customFormat="1" ht="15" customHeight="1" x14ac:dyDescent="0.2">
      <c r="A29" s="45"/>
      <c r="C29" s="79"/>
      <c r="D29" s="103" t="s">
        <v>41</v>
      </c>
      <c r="E29" s="45"/>
      <c r="F29" s="61">
        <f>ROW()</f>
        <v>29</v>
      </c>
      <c r="G29" s="59"/>
      <c r="H29" s="59"/>
      <c r="I29" s="59"/>
      <c r="J29" s="63"/>
      <c r="K29" s="23"/>
      <c r="L29" s="47"/>
      <c r="M29" s="47"/>
      <c r="N29" s="61"/>
      <c r="V29" s="46"/>
      <c r="X29" s="79"/>
    </row>
    <row r="30" spans="1:24" s="44" customFormat="1" ht="15" customHeight="1" x14ac:dyDescent="0.2">
      <c r="A30" s="45"/>
      <c r="C30" s="79"/>
      <c r="D30" s="103" t="s">
        <v>42</v>
      </c>
      <c r="E30" s="45"/>
      <c r="F30" s="61">
        <f>ROW()</f>
        <v>30</v>
      </c>
      <c r="G30" s="59"/>
      <c r="H30" s="59"/>
      <c r="I30" s="59"/>
      <c r="J30" s="63"/>
      <c r="K30" s="23"/>
      <c r="L30" s="47"/>
      <c r="M30" s="47"/>
      <c r="N30" s="61"/>
      <c r="V30" s="46"/>
      <c r="X30" s="79"/>
    </row>
    <row r="31" spans="1:24" s="44" customFormat="1" ht="15" customHeight="1" x14ac:dyDescent="0.2">
      <c r="A31" s="45"/>
      <c r="C31" s="79"/>
      <c r="D31" s="103" t="s">
        <v>43</v>
      </c>
      <c r="E31" s="45"/>
      <c r="F31" s="61">
        <f>ROW()</f>
        <v>31</v>
      </c>
      <c r="G31" s="59"/>
      <c r="H31" s="59"/>
      <c r="I31" s="59"/>
      <c r="J31" s="63"/>
      <c r="K31" s="23"/>
      <c r="L31" s="47"/>
      <c r="M31" s="47"/>
      <c r="N31" s="61"/>
      <c r="V31" s="46"/>
      <c r="X31" s="79"/>
    </row>
    <row r="32" spans="1:24" s="44" customFormat="1" ht="15" customHeight="1" x14ac:dyDescent="0.2">
      <c r="A32" s="45"/>
      <c r="C32" s="79"/>
      <c r="D32" s="74" t="s">
        <v>45</v>
      </c>
      <c r="E32" s="45"/>
      <c r="F32" s="61">
        <f>ROW()</f>
        <v>32</v>
      </c>
      <c r="G32" s="59"/>
      <c r="H32" s="59"/>
      <c r="I32" s="59"/>
      <c r="J32" s="63"/>
      <c r="K32" s="23"/>
      <c r="L32" s="23"/>
      <c r="M32" s="23"/>
      <c r="N32" s="61"/>
      <c r="P32" s="127" t="str">
        <f>IF(ABS(M32-SUM(L32,K32))&lt;=0.5,"OK","M32: ERROR")</f>
        <v>OK</v>
      </c>
      <c r="V32" s="46"/>
      <c r="X32" s="79"/>
    </row>
    <row r="33" spans="1:24" s="44" customFormat="1" ht="15" customHeight="1" x14ac:dyDescent="0.2">
      <c r="A33" s="45"/>
      <c r="C33" s="79"/>
      <c r="D33" s="103" t="s">
        <v>46</v>
      </c>
      <c r="E33" s="45"/>
      <c r="F33" s="61">
        <f>ROW()</f>
        <v>33</v>
      </c>
      <c r="G33" s="59"/>
      <c r="H33" s="59"/>
      <c r="I33" s="59"/>
      <c r="J33" s="63"/>
      <c r="K33" s="23"/>
      <c r="L33" s="47"/>
      <c r="M33" s="47"/>
      <c r="N33" s="61"/>
      <c r="V33" s="46"/>
      <c r="X33" s="79"/>
    </row>
    <row r="34" spans="1:24" s="44" customFormat="1" ht="15" customHeight="1" x14ac:dyDescent="0.2">
      <c r="A34" s="45"/>
      <c r="C34" s="79"/>
      <c r="D34" s="111" t="s">
        <v>47</v>
      </c>
      <c r="E34" s="45"/>
      <c r="F34" s="61">
        <f>ROW()</f>
        <v>34</v>
      </c>
      <c r="G34" s="59"/>
      <c r="H34" s="59"/>
      <c r="I34" s="59"/>
      <c r="J34" s="63"/>
      <c r="K34" s="23"/>
      <c r="L34" s="47"/>
      <c r="M34" s="47"/>
      <c r="N34" s="61"/>
      <c r="V34" s="46"/>
      <c r="X34" s="79"/>
    </row>
    <row r="35" spans="1:24" s="44" customFormat="1" ht="15" customHeight="1" x14ac:dyDescent="0.2">
      <c r="A35" s="45"/>
      <c r="C35" s="79"/>
      <c r="D35" s="103" t="s">
        <v>48</v>
      </c>
      <c r="E35" s="45"/>
      <c r="F35" s="61">
        <f>ROW()</f>
        <v>35</v>
      </c>
      <c r="G35" s="59"/>
      <c r="H35" s="59"/>
      <c r="I35" s="59"/>
      <c r="J35" s="63"/>
      <c r="K35" s="23"/>
      <c r="L35" s="47"/>
      <c r="M35" s="47"/>
      <c r="N35" s="61"/>
      <c r="V35" s="46"/>
      <c r="X35" s="79"/>
    </row>
    <row r="36" spans="1:24" s="44" customFormat="1" ht="15" customHeight="1" x14ac:dyDescent="0.2">
      <c r="A36" s="45"/>
      <c r="C36" s="79"/>
      <c r="D36" s="103" t="s">
        <v>49</v>
      </c>
      <c r="E36" s="45"/>
      <c r="F36" s="61">
        <f>ROW()</f>
        <v>36</v>
      </c>
      <c r="G36" s="59"/>
      <c r="H36" s="59"/>
      <c r="I36" s="59"/>
      <c r="J36" s="63"/>
      <c r="K36" s="23"/>
      <c r="L36" s="47"/>
      <c r="M36" s="47"/>
      <c r="N36" s="61"/>
      <c r="V36" s="46"/>
      <c r="X36" s="79"/>
    </row>
    <row r="37" spans="1:24" s="44" customFormat="1" ht="15" customHeight="1" x14ac:dyDescent="0.2">
      <c r="A37" s="45"/>
      <c r="C37" s="79"/>
      <c r="D37" s="103" t="s">
        <v>16</v>
      </c>
      <c r="E37" s="45"/>
      <c r="F37" s="61">
        <f>ROW()</f>
        <v>37</v>
      </c>
      <c r="G37" s="59"/>
      <c r="H37" s="59"/>
      <c r="I37" s="59"/>
      <c r="J37" s="63"/>
      <c r="K37" s="23"/>
      <c r="L37" s="47"/>
      <c r="M37" s="47"/>
      <c r="N37" s="61"/>
      <c r="V37" s="46"/>
      <c r="X37" s="79"/>
    </row>
    <row r="38" spans="1:24" s="44" customFormat="1" ht="24.95" customHeight="1" x14ac:dyDescent="0.2">
      <c r="A38" s="45"/>
      <c r="C38" s="79"/>
      <c r="D38" s="107" t="s">
        <v>199</v>
      </c>
      <c r="E38" s="45"/>
      <c r="F38" s="61">
        <f>ROW()</f>
        <v>38</v>
      </c>
      <c r="G38" s="59"/>
      <c r="H38" s="59"/>
      <c r="I38" s="59"/>
      <c r="J38" s="63"/>
      <c r="K38" s="23"/>
      <c r="L38" s="23"/>
      <c r="M38" s="23"/>
      <c r="N38" s="61"/>
      <c r="P38" s="127" t="str">
        <f>IF(ABS(M38-SUM(L38,K38))&lt;=0.5,"OK","M38: ERROR")</f>
        <v>OK</v>
      </c>
      <c r="V38" s="46"/>
      <c r="X38" s="79"/>
    </row>
    <row r="39" spans="1:24" s="44" customFormat="1" ht="15" customHeight="1" x14ac:dyDescent="0.2">
      <c r="A39" s="45"/>
      <c r="C39" s="79"/>
      <c r="D39" s="74" t="s">
        <v>46</v>
      </c>
      <c r="E39" s="45"/>
      <c r="F39" s="61">
        <f>ROW()</f>
        <v>39</v>
      </c>
      <c r="G39" s="59"/>
      <c r="H39" s="59"/>
      <c r="I39" s="59"/>
      <c r="J39" s="63"/>
      <c r="K39" s="23"/>
      <c r="L39" s="47"/>
      <c r="M39" s="47"/>
      <c r="N39" s="61"/>
      <c r="V39" s="46"/>
      <c r="X39" s="79"/>
    </row>
    <row r="40" spans="1:24" s="44" customFormat="1" ht="15" customHeight="1" x14ac:dyDescent="0.2">
      <c r="A40" s="45"/>
      <c r="C40" s="79"/>
      <c r="D40" s="74" t="s">
        <v>48</v>
      </c>
      <c r="E40" s="45"/>
      <c r="F40" s="61">
        <f>ROW()</f>
        <v>40</v>
      </c>
      <c r="G40" s="59"/>
      <c r="H40" s="59"/>
      <c r="I40" s="59"/>
      <c r="J40" s="63"/>
      <c r="K40" s="23"/>
      <c r="L40" s="47"/>
      <c r="M40" s="47"/>
      <c r="N40" s="61"/>
      <c r="V40" s="46"/>
      <c r="X40" s="79"/>
    </row>
    <row r="41" spans="1:24" s="44" customFormat="1" ht="15" customHeight="1" x14ac:dyDescent="0.2">
      <c r="A41" s="45"/>
      <c r="C41" s="79"/>
      <c r="D41" s="74" t="s">
        <v>49</v>
      </c>
      <c r="E41" s="45"/>
      <c r="F41" s="61">
        <f>ROW()</f>
        <v>41</v>
      </c>
      <c r="G41" s="59"/>
      <c r="H41" s="59"/>
      <c r="I41" s="59"/>
      <c r="J41" s="63"/>
      <c r="K41" s="23"/>
      <c r="L41" s="47"/>
      <c r="M41" s="47"/>
      <c r="N41" s="61"/>
      <c r="V41" s="46"/>
      <c r="X41" s="79"/>
    </row>
    <row r="42" spans="1:24" s="44" customFormat="1" ht="15" customHeight="1" x14ac:dyDescent="0.2">
      <c r="A42" s="45"/>
      <c r="C42" s="79"/>
      <c r="D42" s="74" t="s">
        <v>16</v>
      </c>
      <c r="E42" s="45"/>
      <c r="F42" s="61">
        <f>ROW()</f>
        <v>42</v>
      </c>
      <c r="G42" s="59"/>
      <c r="H42" s="59"/>
      <c r="I42" s="59"/>
      <c r="J42" s="63"/>
      <c r="K42" s="23"/>
      <c r="L42" s="47"/>
      <c r="M42" s="47"/>
      <c r="N42" s="61"/>
      <c r="V42" s="46"/>
      <c r="X42" s="79"/>
    </row>
    <row r="43" spans="1:24" s="44" customFormat="1" ht="24.95" customHeight="1" x14ac:dyDescent="0.2">
      <c r="A43" s="45"/>
      <c r="C43" s="79"/>
      <c r="D43" s="107" t="s">
        <v>200</v>
      </c>
      <c r="E43" s="45"/>
      <c r="F43" s="61">
        <f>ROW()</f>
        <v>43</v>
      </c>
      <c r="G43" s="59"/>
      <c r="H43" s="59"/>
      <c r="I43" s="59"/>
      <c r="J43" s="63"/>
      <c r="K43" s="23"/>
      <c r="L43" s="23"/>
      <c r="M43" s="23"/>
      <c r="N43" s="61"/>
      <c r="P43" s="127" t="str">
        <f>IF(ABS(M43-SUM(L43,K43))&lt;=0.5,"OK","M43: ERROR")</f>
        <v>OK</v>
      </c>
      <c r="V43" s="46"/>
      <c r="X43" s="79"/>
    </row>
    <row r="44" spans="1:24" s="44" customFormat="1" ht="24.95" customHeight="1" x14ac:dyDescent="0.2">
      <c r="A44" s="45"/>
      <c r="C44" s="79"/>
      <c r="D44" s="106" t="s">
        <v>50</v>
      </c>
      <c r="E44" s="45"/>
      <c r="F44" s="61">
        <f>ROW()</f>
        <v>44</v>
      </c>
      <c r="G44" s="59"/>
      <c r="H44" s="59"/>
      <c r="I44" s="59"/>
      <c r="J44" s="63"/>
      <c r="K44" s="23"/>
      <c r="L44" s="23"/>
      <c r="M44" s="23"/>
      <c r="N44" s="61"/>
      <c r="P44" s="127" t="str">
        <f>IF(ABS(M44-SUM(L44,K44))&lt;=0.5,"OK","M44: ERROR")</f>
        <v>OK</v>
      </c>
      <c r="V44" s="46"/>
      <c r="X44" s="79"/>
    </row>
    <row r="45" spans="1:24" s="44" customFormat="1" ht="15" customHeight="1" x14ac:dyDescent="0.2">
      <c r="A45" s="45"/>
      <c r="C45" s="79"/>
      <c r="D45" s="72" t="s">
        <v>46</v>
      </c>
      <c r="E45" s="45"/>
      <c r="F45" s="61">
        <f>ROW()</f>
        <v>45</v>
      </c>
      <c r="G45" s="59"/>
      <c r="H45" s="59"/>
      <c r="I45" s="59"/>
      <c r="J45" s="63"/>
      <c r="K45" s="23"/>
      <c r="L45" s="23"/>
      <c r="M45" s="23"/>
      <c r="N45" s="61"/>
      <c r="P45" s="127" t="str">
        <f>IF(ABS(M45-SUM(L45,K45))&lt;=0.5,"OK","M45: ERROR")</f>
        <v>OK</v>
      </c>
      <c r="V45" s="46"/>
      <c r="X45" s="79"/>
    </row>
    <row r="46" spans="1:24" s="44" customFormat="1" ht="15" customHeight="1" x14ac:dyDescent="0.2">
      <c r="A46" s="45"/>
      <c r="C46" s="79"/>
      <c r="D46" s="72" t="s">
        <v>48</v>
      </c>
      <c r="E46" s="45"/>
      <c r="F46" s="61">
        <f>ROW()</f>
        <v>46</v>
      </c>
      <c r="G46" s="59"/>
      <c r="H46" s="59"/>
      <c r="I46" s="59"/>
      <c r="J46" s="63"/>
      <c r="K46" s="23"/>
      <c r="L46" s="23"/>
      <c r="M46" s="23"/>
      <c r="N46" s="61"/>
      <c r="P46" s="127" t="str">
        <f>IF(ABS(M46-SUM(L46,K46))&lt;=0.5,"OK","M46: ERROR")</f>
        <v>OK</v>
      </c>
      <c r="V46" s="46"/>
      <c r="X46" s="79"/>
    </row>
    <row r="47" spans="1:24" s="44" customFormat="1" ht="15" customHeight="1" x14ac:dyDescent="0.2">
      <c r="A47" s="45"/>
      <c r="C47" s="79"/>
      <c r="D47" s="72" t="s">
        <v>49</v>
      </c>
      <c r="E47" s="45"/>
      <c r="F47" s="61">
        <f>ROW()</f>
        <v>47</v>
      </c>
      <c r="G47" s="59"/>
      <c r="H47" s="59"/>
      <c r="I47" s="59"/>
      <c r="J47" s="63"/>
      <c r="K47" s="23"/>
      <c r="L47" s="23"/>
      <c r="M47" s="23"/>
      <c r="N47" s="61"/>
      <c r="P47" s="127" t="str">
        <f>IF(ABS(M47-SUM(L47,K47))&lt;=0.5,"OK","M47: ERROR")</f>
        <v>OK</v>
      </c>
      <c r="V47" s="46"/>
      <c r="X47" s="79"/>
    </row>
    <row r="48" spans="1:24" s="44" customFormat="1" ht="15" customHeight="1" x14ac:dyDescent="0.2">
      <c r="A48" s="45"/>
      <c r="C48" s="79"/>
      <c r="D48" s="72" t="s">
        <v>16</v>
      </c>
      <c r="E48" s="45"/>
      <c r="F48" s="61">
        <f>ROW()</f>
        <v>48</v>
      </c>
      <c r="G48" s="59"/>
      <c r="H48" s="59"/>
      <c r="I48" s="59"/>
      <c r="J48" s="63"/>
      <c r="K48" s="23"/>
      <c r="L48" s="23"/>
      <c r="M48" s="23"/>
      <c r="N48" s="61"/>
      <c r="P48" s="127" t="str">
        <f>IF(ABS(M48-SUM(L48,K48))&lt;=0.5,"OK","M48: ERROR")</f>
        <v>OK</v>
      </c>
      <c r="V48" s="46"/>
      <c r="X48" s="79"/>
    </row>
    <row r="49" spans="1:14" ht="6" customHeight="1" x14ac:dyDescent="0.2">
      <c r="A49" s="22"/>
      <c r="B49" s="22"/>
      <c r="C49" s="22"/>
      <c r="D49" s="73"/>
      <c r="E49" s="22"/>
      <c r="F49" s="22"/>
      <c r="G49" s="60"/>
      <c r="H49" s="60"/>
      <c r="I49" s="60"/>
      <c r="J49" s="22"/>
      <c r="K49" s="22"/>
      <c r="L49" s="22"/>
      <c r="M49" s="22"/>
      <c r="N49" s="22"/>
    </row>
    <row r="50" spans="1:14" x14ac:dyDescent="0.2">
      <c r="D50" s="44"/>
    </row>
    <row r="51" spans="1:14" ht="12.95" customHeight="1" x14ac:dyDescent="0.2">
      <c r="D51" s="44"/>
      <c r="K51" s="127" t="str">
        <f>IF(K21-SUM(K43,K38,K22,K27)&gt;=-0.5,"OK","K21: ERROR")</f>
        <v>OK</v>
      </c>
      <c r="L51" s="127" t="str">
        <f>IF(L21-SUM(L43,L38,L22,L27)&gt;=-0.5,"OK","L21: ERROR")</f>
        <v>OK</v>
      </c>
      <c r="M51" s="127" t="str">
        <f>IF(M21-SUM(M43,M38,M22,M27)&gt;=-0.5,"OK","M21: ERROR")</f>
        <v>OK</v>
      </c>
    </row>
    <row r="52" spans="1:14" ht="12.95" customHeight="1" x14ac:dyDescent="0.2">
      <c r="D52" s="44"/>
      <c r="K52" s="127" t="str">
        <f>IF(K22-K23&gt;=-0.5,"OK","K22: ERROR")</f>
        <v>OK</v>
      </c>
      <c r="L52" s="127" t="str">
        <f>IF(L22-L23&gt;=-0.5,"OK","L22: ERROR")</f>
        <v>OK</v>
      </c>
      <c r="M52" s="127" t="str">
        <f>IF(M22-M23&gt;=-0.5,"OK","M22: ERROR")</f>
        <v>OK</v>
      </c>
    </row>
    <row r="53" spans="1:14" ht="12.95" customHeight="1" x14ac:dyDescent="0.2">
      <c r="D53" s="44"/>
      <c r="K53" s="127" t="str">
        <f>IF(ABS(K23-SUM(K24,K26,K25))&lt;=0.5,"OK","K23: ERROR")</f>
        <v>OK</v>
      </c>
    </row>
    <row r="54" spans="1:14" ht="12.95" customHeight="1" x14ac:dyDescent="0.2">
      <c r="D54" s="44"/>
      <c r="K54" s="127" t="str">
        <f>IF(K27-K28&gt;=-0.5,"OK","K27: ERROR")</f>
        <v>OK</v>
      </c>
      <c r="L54" s="127" t="str">
        <f>IF(L27-L28&gt;=-0.5,"OK","L27: ERROR")</f>
        <v>OK</v>
      </c>
      <c r="M54" s="127" t="str">
        <f>IF(M27-M28&gt;=-0.5,"OK","M27: ERROR")</f>
        <v>OK</v>
      </c>
    </row>
    <row r="55" spans="1:14" ht="12.95" customHeight="1" x14ac:dyDescent="0.2">
      <c r="D55" s="44"/>
      <c r="K55" s="127" t="str">
        <f>IF(ABS(K27-SUM(K32,K28))&lt;=0.5,"OK","K27: ERROR")</f>
        <v>OK</v>
      </c>
      <c r="L55" s="127" t="str">
        <f>IF(ABS(L27-SUM(L32,L28))&lt;=0.5,"OK","L27: ERROR")</f>
        <v>OK</v>
      </c>
      <c r="M55" s="127" t="str">
        <f>IF(ABS(M27-SUM(M32,M28))&lt;=0.5,"OK","M27: ERROR")</f>
        <v>OK</v>
      </c>
    </row>
    <row r="56" spans="1:14" ht="12.95" customHeight="1" x14ac:dyDescent="0.2">
      <c r="D56" s="44"/>
      <c r="K56" s="127" t="str">
        <f>IF(ABS(K28-SUM(K29,K31,K30))&lt;=0.5,"OK","K28: ERROR")</f>
        <v>OK</v>
      </c>
    </row>
    <row r="57" spans="1:14" ht="12.95" customHeight="1" x14ac:dyDescent="0.2">
      <c r="D57" s="44"/>
      <c r="K57" s="127" t="str">
        <f>IF(ABS(K32-SUM(K33,K35,K36,K37))&lt;=0.5,"OK","K32: ERROR")</f>
        <v>OK</v>
      </c>
    </row>
    <row r="58" spans="1:14" ht="12.95" customHeight="1" x14ac:dyDescent="0.2">
      <c r="D58" s="44"/>
      <c r="K58" s="127" t="str">
        <f>IF(K33-SUM(K34)&gt;=-0.5,"OK","K33: ERROR")</f>
        <v>OK</v>
      </c>
    </row>
    <row r="59" spans="1:14" ht="12.95" customHeight="1" x14ac:dyDescent="0.2">
      <c r="D59" s="44"/>
      <c r="K59" s="127" t="str">
        <f>IF(ABS(K38-SUM(K39,K40,K41,K42))&lt;=0.5,"OK","K38: ERROR")</f>
        <v>OK</v>
      </c>
    </row>
    <row r="60" spans="1:14" ht="12.95" customHeight="1" x14ac:dyDescent="0.2">
      <c r="D60" s="44"/>
      <c r="K60" s="127" t="str">
        <f>IF(ABS(K44-SUM(K45,K46,K47,K48))&lt;=0.5,"OK","K44: ERROR")</f>
        <v>OK</v>
      </c>
      <c r="L60" s="127" t="str">
        <f>IF(ABS(L44-SUM(L45,L46,L47,L48))&lt;=0.5,"OK","L44: ERROR")</f>
        <v>OK</v>
      </c>
      <c r="M60" s="127" t="str">
        <f>IF(ABS(M44-SUM(M45,M46,M47,M48))&lt;=0.5,"OK","M44: ERROR")</f>
        <v>OK</v>
      </c>
    </row>
    <row r="61" spans="1:14" ht="12.95" customHeight="1" x14ac:dyDescent="0.2">
      <c r="D61" s="44"/>
    </row>
    <row r="62" spans="1:14" ht="12.95" customHeight="1" x14ac:dyDescent="0.2">
      <c r="D62" s="44"/>
    </row>
    <row r="63" spans="1:14" ht="12.95" customHeight="1" x14ac:dyDescent="0.2">
      <c r="D63" s="44"/>
    </row>
    <row r="64" spans="1:14" ht="12.95" customHeight="1" x14ac:dyDescent="0.2">
      <c r="D64" s="44"/>
    </row>
    <row r="65" spans="4:4" x14ac:dyDescent="0.2">
      <c r="D65" s="44"/>
    </row>
    <row r="66" spans="4:4" x14ac:dyDescent="0.2">
      <c r="D66" s="44"/>
    </row>
    <row r="67" spans="4:4" x14ac:dyDescent="0.2">
      <c r="D67" s="44"/>
    </row>
    <row r="68" spans="4:4" x14ac:dyDescent="0.2">
      <c r="D68" s="44"/>
    </row>
    <row r="69" spans="4:4" x14ac:dyDescent="0.2">
      <c r="D69" s="44"/>
    </row>
    <row r="70" spans="4:4" x14ac:dyDescent="0.2">
      <c r="D70" s="44"/>
    </row>
    <row r="71" spans="4:4" x14ac:dyDescent="0.2">
      <c r="D71" s="44"/>
    </row>
    <row r="72" spans="4:4" x14ac:dyDescent="0.2">
      <c r="D72" s="44"/>
    </row>
    <row r="73" spans="4:4" x14ac:dyDescent="0.2">
      <c r="D73" s="44"/>
    </row>
    <row r="74" spans="4:4" x14ac:dyDescent="0.2">
      <c r="D74" s="44"/>
    </row>
    <row r="75" spans="4:4" x14ac:dyDescent="0.2">
      <c r="D75" s="44"/>
    </row>
    <row r="76" spans="4:4" x14ac:dyDescent="0.2">
      <c r="D76" s="44"/>
    </row>
    <row r="77" spans="4:4" x14ac:dyDescent="0.2">
      <c r="D77" s="44"/>
    </row>
    <row r="78" spans="4:4" x14ac:dyDescent="0.2">
      <c r="D78" s="44"/>
    </row>
    <row r="79" spans="4:4" x14ac:dyDescent="0.2">
      <c r="D79" s="44"/>
    </row>
    <row r="80" spans="4:4" x14ac:dyDescent="0.2">
      <c r="D80" s="44"/>
    </row>
    <row r="81" spans="4:4" x14ac:dyDescent="0.2">
      <c r="D81" s="44"/>
    </row>
    <row r="82" spans="4:4" x14ac:dyDescent="0.2">
      <c r="D82" s="44"/>
    </row>
    <row r="83" spans="4:4" x14ac:dyDescent="0.2">
      <c r="D83" s="44"/>
    </row>
    <row r="84" spans="4:4" x14ac:dyDescent="0.2">
      <c r="D84" s="44"/>
    </row>
    <row r="85" spans="4:4" x14ac:dyDescent="0.2">
      <c r="D85" s="44"/>
    </row>
  </sheetData>
  <sheetProtection sheet="1" objects="1"/>
  <conditionalFormatting sqref="K51:M60">
    <cfRule type="expression" dxfId="31" priority="1">
      <formula>ISNUMBER(SEARCH("ERROR",K51))</formula>
    </cfRule>
    <cfRule type="expression" dxfId="30" priority="2">
      <formula>ISNUMBER(SEARCH("WARNING",K51))</formula>
    </cfRule>
    <cfRule type="expression" dxfId="29" priority="3">
      <formula>ISNUMBER(SEARCH("OK",K51))</formula>
    </cfRule>
  </conditionalFormatting>
  <conditionalFormatting sqref="P21:P48">
    <cfRule type="expression" dxfId="28" priority="4">
      <formula>ISNUMBER(SEARCH("ERROR",P21))</formula>
    </cfRule>
    <cfRule type="expression" dxfId="27" priority="5">
      <formula>ISNUMBER(SEARCH("WARNING",P21))</formula>
    </cfRule>
    <cfRule type="expression" dxfId="26" priority="6">
      <formula>ISNUMBER(SEARCH("OK",P21))</formula>
    </cfRule>
  </conditionalFormatting>
  <conditionalFormatting sqref="B5">
    <cfRule type="expression" dxfId="25" priority="7">
      <formula>OR(B5=0,B5="0")</formula>
    </cfRule>
    <cfRule type="expression" dxfId="24" priority="8">
      <formula>B5&gt;0</formula>
    </cfRule>
  </conditionalFormatting>
  <conditionalFormatting sqref="B6">
    <cfRule type="expression" dxfId="23" priority="9">
      <formula>OR(B6=0,B6="0")</formula>
    </cfRule>
    <cfRule type="expression" dxfId="22" priority="10">
      <formula>B6&gt;0</formula>
    </cfRule>
  </conditionalFormatting>
  <hyperlinks>
    <hyperlink ref="P21" location="Validation_D001_JE202_M21_0" display="Validation_D001_JE202_M21_0"/>
    <hyperlink ref="P22" location="Validation_D001_JE202_M22_0" display="Validation_D001_JE202_M22_0"/>
    <hyperlink ref="P23" location="Validation_D001_JE202_M23_0" display="Validation_D001_JE202_M23_0"/>
    <hyperlink ref="P27" location="Validation_D001_JE202_M27_0" display="Validation_D001_JE202_M27_0"/>
    <hyperlink ref="P28" location="Validation_D001_JE202_M28_0" display="Validation_D001_JE202_M28_0"/>
    <hyperlink ref="P32" location="Validation_D001_JE202_M32_0" display="Validation_D001_JE202_M32_0"/>
    <hyperlink ref="P38" location="Validation_D001_JE202_M38_0" display="Validation_D001_JE202_M38_0"/>
    <hyperlink ref="P43" location="Validation_D001_JE202_M43_0" display="Validation_D001_JE202_M43_0"/>
    <hyperlink ref="P44" location="Validation_D001_JE202_M44_0" display="Validation_D001_JE202_M44_0"/>
    <hyperlink ref="P45" location="Validation_D001_JE202_M45_0" display="Validation_D001_JE202_M45_0"/>
    <hyperlink ref="P46" location="Validation_D001_JE202_M46_0" display="Validation_D001_JE202_M46_0"/>
    <hyperlink ref="P47" location="Validation_D001_JE202_M47_0" display="Validation_D001_JE202_M47_0"/>
    <hyperlink ref="P48" location="Validation_D001_JE202_M48_0" display="Validation_D001_JE202_M48_0"/>
    <hyperlink ref="K51" location="Validation_K001_JE202_K21_0" display="Validation_K001_JE202_K21_0"/>
    <hyperlink ref="L51" location="Validation_K001_JE202_L21_0" display="Validation_K001_JE202_L21_0"/>
    <hyperlink ref="M51" location="Validation_K001_JE202_M21_0" display="Validation_K001_JE202_M21_0"/>
    <hyperlink ref="K52" location="Validation_D009_JE202_K22_0" display="Validation_D009_JE202_K22_0"/>
    <hyperlink ref="L52" location="Validation_D009_JE202_L22_0" display="Validation_D009_JE202_L22_0"/>
    <hyperlink ref="M52" location="Validation_D009_JE202_M22_0" display="Validation_D009_JE202_M22_0"/>
    <hyperlink ref="K53" location="Validation_D003_JE202_K23_0" display="Validation_D003_JE202_K23_0"/>
    <hyperlink ref="K54" location="Validation_D009_JE202_K27_0" display="Validation_D009_JE202_K27_0"/>
    <hyperlink ref="K55" location="Validation_D002_JE202_K27_0" display="Validation_D002_JE202_K27_0"/>
    <hyperlink ref="L54" location="Validation_D009_JE202_L27_0" display="Validation_D009_JE202_L27_0"/>
    <hyperlink ref="L55" location="Validation_D002_JE202_L27_0" display="Validation_D002_JE202_L27_0"/>
    <hyperlink ref="M54" location="Validation_D009_JE202_M27_0" display="Validation_D009_JE202_M27_0"/>
    <hyperlink ref="M55" location="Validation_D002_JE202_M27_0" display="Validation_D002_JE202_M27_0"/>
    <hyperlink ref="K56" location="Validation_D003_JE202_K28_0" display="Validation_D003_JE202_K28_0"/>
    <hyperlink ref="K57" location="Validation_D004_JE202_K32_0" display="Validation_D004_JE202_K32_0"/>
    <hyperlink ref="K58" location="Validation_D005_JE202_K33_0" display="Validation_D005_JE202_K33_0"/>
    <hyperlink ref="K59" location="Validation_D010_JE202_K38_0" display="Validation_D010_JE202_K38_0"/>
    <hyperlink ref="K60" location="Validation_D010_JE202_K44_0" display="Validation_D010_JE202_K44_0"/>
    <hyperlink ref="L60" location="Validation_D010_JE202_L44_0" display="Validation_D010_JE202_L44_0"/>
    <hyperlink ref="M60" location="Validation_D010_JE202_M44_0" display="Validation_D010_JE202_M44_0"/>
  </hyperlinks>
  <printOptions gridLinesSet="0"/>
  <pageMargins left="0.39370078740157483" right="0.39370078740157483" top="0.47244094488188981" bottom="0.59055118110236227" header="0.31496062992125984" footer="0.31496062992125984"/>
  <pageSetup paperSize="9" scale="65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M141"/>
  <sheetViews>
    <sheetView showGridLines="0" showRowColHeaders="0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2" sqref="K22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29.85546875" style="20" customWidth="1"/>
    <col min="5" max="5" width="4.7109375" style="20" hidden="1" customWidth="1"/>
    <col min="6" max="6" width="4.7109375" style="20" customWidth="1"/>
    <col min="7" max="7" width="4.5703125" style="52" hidden="1" customWidth="1"/>
    <col min="8" max="9" width="3.5703125" style="52" hidden="1" customWidth="1"/>
    <col min="10" max="10" width="14.85546875" style="20" hidden="1" customWidth="1"/>
    <col min="11" max="28" width="16.7109375" style="20" customWidth="1"/>
    <col min="29" max="29" width="1.7109375" style="20" customWidth="1"/>
    <col min="30" max="30" width="9.5703125" style="20" customWidth="1"/>
    <col min="31" max="31" width="12.7109375" style="20" customWidth="1"/>
    <col min="32" max="33" width="12.7109375" style="20" customWidth="1" collapsed="1"/>
    <col min="34" max="38" width="11.85546875" style="20" customWidth="1" collapsed="1"/>
    <col min="39" max="39" width="11.85546875" style="79" customWidth="1"/>
    <col min="40" max="40" width="11.85546875" style="20" customWidth="1"/>
    <col min="41" max="16384" width="11.5703125" style="20"/>
  </cols>
  <sheetData>
    <row r="1" spans="1:39" ht="21.95" customHeight="1" x14ac:dyDescent="0.25">
      <c r="A1" s="21"/>
      <c r="B1" s="50" t="str">
        <f>I_ReportName</f>
        <v>JAHR_UEA</v>
      </c>
      <c r="D1" s="16" t="s">
        <v>1</v>
      </c>
      <c r="E1" s="21"/>
      <c r="H1" s="53"/>
      <c r="I1" s="53"/>
      <c r="K1" s="70" t="s">
        <v>33</v>
      </c>
      <c r="L1" s="70"/>
      <c r="M1" s="70"/>
      <c r="N1" s="70"/>
      <c r="O1" s="70"/>
      <c r="P1" s="70"/>
      <c r="Q1" s="70"/>
      <c r="R1" s="70"/>
      <c r="S1" s="70"/>
      <c r="T1" s="70" t="s">
        <v>33</v>
      </c>
      <c r="U1" s="70"/>
      <c r="V1" s="70"/>
      <c r="W1" s="70"/>
      <c r="X1" s="70"/>
      <c r="Y1" s="70"/>
      <c r="Z1" s="70"/>
      <c r="AA1" s="70"/>
      <c r="AB1" s="70"/>
      <c r="AE1" s="28"/>
      <c r="AF1" s="28"/>
      <c r="AG1" s="28"/>
      <c r="AH1" s="28"/>
    </row>
    <row r="2" spans="1:39" ht="21.95" customHeight="1" x14ac:dyDescent="0.25">
      <c r="A2" s="21"/>
      <c r="B2" s="50" t="s">
        <v>51</v>
      </c>
      <c r="D2" s="16" t="s">
        <v>14</v>
      </c>
      <c r="E2" s="21"/>
      <c r="H2" s="53"/>
      <c r="I2" s="53"/>
      <c r="K2" s="71" t="s">
        <v>29</v>
      </c>
      <c r="L2" s="71"/>
      <c r="M2" s="71"/>
      <c r="N2" s="71"/>
      <c r="O2" s="71"/>
      <c r="P2" s="71"/>
      <c r="Q2" s="71"/>
      <c r="R2" s="71"/>
      <c r="S2" s="71"/>
      <c r="T2" s="71" t="s">
        <v>29</v>
      </c>
      <c r="U2" s="71"/>
      <c r="V2" s="71"/>
      <c r="W2" s="71"/>
      <c r="X2" s="71"/>
      <c r="Y2" s="71"/>
      <c r="Z2" s="71"/>
      <c r="AA2" s="71"/>
      <c r="AB2" s="71"/>
      <c r="AE2" s="29"/>
      <c r="AF2" s="29"/>
      <c r="AG2" s="29"/>
      <c r="AH2" s="29"/>
    </row>
    <row r="3" spans="1:39" ht="21.95" customHeight="1" x14ac:dyDescent="0.25">
      <c r="A3" s="21"/>
      <c r="B3" s="50" t="str">
        <f>I_SubjectId</f>
        <v>XXXXXX</v>
      </c>
      <c r="D3" s="16" t="s">
        <v>195</v>
      </c>
      <c r="E3" s="21"/>
      <c r="H3" s="53"/>
      <c r="I3" s="53"/>
      <c r="K3" s="43" t="s">
        <v>135</v>
      </c>
      <c r="L3" s="43"/>
      <c r="M3" s="43"/>
      <c r="N3" s="43"/>
      <c r="O3" s="43"/>
      <c r="P3" s="43"/>
      <c r="Q3" s="43"/>
      <c r="R3" s="43"/>
      <c r="S3" s="43"/>
      <c r="T3" s="43" t="s">
        <v>135</v>
      </c>
      <c r="U3" s="43"/>
      <c r="V3" s="43"/>
      <c r="W3" s="43"/>
      <c r="X3" s="43"/>
      <c r="Y3" s="43"/>
      <c r="Z3" s="43"/>
      <c r="AA3" s="43"/>
      <c r="AB3" s="43"/>
      <c r="AE3" s="30"/>
      <c r="AF3" s="30"/>
      <c r="AG3" s="30"/>
      <c r="AH3" s="30"/>
    </row>
    <row r="4" spans="1:39" ht="21.95" customHeight="1" x14ac:dyDescent="0.2">
      <c r="A4" s="24"/>
      <c r="B4" s="116" t="str">
        <f>I_ReferDate</f>
        <v>TT.MM.JJJJ</v>
      </c>
      <c r="D4" s="16" t="s">
        <v>3</v>
      </c>
      <c r="E4" s="24"/>
      <c r="H4" s="53"/>
      <c r="I4" s="53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39" s="26" customFormat="1" ht="20.100000000000001" customHeight="1" x14ac:dyDescent="0.2">
      <c r="A5" s="79"/>
      <c r="B5" s="91">
        <f>COUNTIFS(AE22:AH104,"*ERROR*")+COUNTIFS(K107:AB107,"*ERROR*")</f>
        <v>0</v>
      </c>
      <c r="C5" s="91"/>
      <c r="D5" s="16" t="s">
        <v>192</v>
      </c>
      <c r="E5" s="79"/>
      <c r="F5" s="79"/>
      <c r="G5" s="54"/>
      <c r="H5" s="55"/>
      <c r="I5" s="55"/>
      <c r="J5" s="79"/>
      <c r="K5" s="79" t="s">
        <v>30</v>
      </c>
      <c r="L5" s="79"/>
      <c r="M5" s="79"/>
      <c r="N5" s="79"/>
      <c r="O5" s="79"/>
      <c r="P5" s="79"/>
      <c r="Q5" s="79"/>
      <c r="R5" s="79"/>
      <c r="S5" s="79"/>
      <c r="T5" s="114" t="s">
        <v>30</v>
      </c>
      <c r="U5" s="79"/>
      <c r="V5" s="79"/>
      <c r="W5" s="79"/>
      <c r="X5" s="79"/>
      <c r="Y5" s="79"/>
      <c r="Z5" s="79"/>
      <c r="AA5" s="79"/>
      <c r="AB5" s="79"/>
      <c r="AC5" s="79"/>
      <c r="AJ5" s="20"/>
      <c r="AK5" s="20"/>
      <c r="AL5" s="20"/>
      <c r="AM5" s="79"/>
    </row>
    <row r="6" spans="1:39" ht="20.100000000000001" customHeight="1" x14ac:dyDescent="0.2">
      <c r="A6" s="79"/>
      <c r="B6" s="91">
        <f>COUNTIFS(AE22:AH104,"*WARNING*")+COUNTIFS(K107:AB107,"*WARNING*")</f>
        <v>0</v>
      </c>
      <c r="C6" s="91"/>
      <c r="D6" s="16" t="s">
        <v>193</v>
      </c>
      <c r="E6" s="79"/>
      <c r="F6" s="79"/>
      <c r="G6" s="55"/>
      <c r="H6" s="55"/>
      <c r="I6" s="55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39" hidden="1" x14ac:dyDescent="0.2">
      <c r="A7" s="79"/>
      <c r="B7" s="79">
        <f>'JE201'!B7</f>
        <v>0</v>
      </c>
      <c r="C7" s="79"/>
      <c r="D7" s="79"/>
      <c r="E7" s="79"/>
      <c r="F7" s="79"/>
      <c r="G7" s="55"/>
      <c r="H7" s="55"/>
      <c r="I7" s="55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9" hidden="1" x14ac:dyDescent="0.2">
      <c r="A8" s="110"/>
      <c r="B8" s="110"/>
      <c r="C8" s="110"/>
      <c r="D8" s="110"/>
      <c r="E8" s="110"/>
      <c r="F8" s="110"/>
      <c r="G8" s="55"/>
      <c r="H8" s="55"/>
      <c r="I8" s="55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M8" s="110"/>
    </row>
    <row r="9" spans="1:39" hidden="1" x14ac:dyDescent="0.2">
      <c r="A9" s="79"/>
      <c r="B9" s="79">
        <f>'JE201'!B9</f>
        <v>0</v>
      </c>
      <c r="C9" s="79"/>
      <c r="D9" s="79"/>
      <c r="E9" s="79"/>
      <c r="F9" s="79"/>
      <c r="G9" s="55"/>
      <c r="H9" s="55"/>
      <c r="I9" s="55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1:39" hidden="1" x14ac:dyDescent="0.2">
      <c r="A10" s="79"/>
      <c r="B10" s="79">
        <f>'JE201'!B10</f>
        <v>0</v>
      </c>
      <c r="C10" s="79"/>
      <c r="D10" s="79"/>
      <c r="E10" s="79"/>
      <c r="F10" s="79"/>
      <c r="G10" s="55"/>
      <c r="H10" s="55"/>
      <c r="I10" s="5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39" x14ac:dyDescent="0.2">
      <c r="A11" s="79"/>
      <c r="B11" s="79"/>
      <c r="C11" s="79"/>
      <c r="D11" s="79"/>
      <c r="E11" s="79"/>
      <c r="F11" s="79"/>
      <c r="G11" s="55"/>
      <c r="H11" s="55"/>
      <c r="I11" s="55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39" ht="20.100000000000001" customHeight="1" x14ac:dyDescent="0.2">
      <c r="A12" s="79"/>
      <c r="B12" s="32"/>
      <c r="C12" s="32"/>
      <c r="D12" s="32"/>
      <c r="E12" s="79"/>
      <c r="F12" s="84"/>
      <c r="G12" s="55"/>
      <c r="H12" s="55"/>
      <c r="I12" s="55"/>
      <c r="J12" s="79"/>
      <c r="K12" s="87" t="s">
        <v>52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</row>
    <row r="13" spans="1:39" ht="20.100000000000001" customHeight="1" x14ac:dyDescent="0.2">
      <c r="A13" s="79"/>
      <c r="B13" s="79"/>
      <c r="C13" s="79"/>
      <c r="D13" s="79"/>
      <c r="E13" s="79"/>
      <c r="F13" s="85"/>
      <c r="G13" s="55"/>
      <c r="H13" s="55"/>
      <c r="I13" s="55"/>
      <c r="J13" s="79"/>
      <c r="K13" s="87" t="s">
        <v>18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145" t="s">
        <v>54</v>
      </c>
      <c r="AB13" s="147"/>
      <c r="AC13" s="85"/>
    </row>
    <row r="14" spans="1:39" ht="42.75" customHeight="1" x14ac:dyDescent="0.2">
      <c r="A14" s="79"/>
      <c r="B14" s="79"/>
      <c r="C14" s="79"/>
      <c r="D14" s="79"/>
      <c r="E14" s="79"/>
      <c r="F14" s="85"/>
      <c r="G14" s="55"/>
      <c r="H14" s="55"/>
      <c r="I14" s="55"/>
      <c r="J14" s="79"/>
      <c r="K14" s="148" t="s">
        <v>20</v>
      </c>
      <c r="L14" s="145" t="s">
        <v>24</v>
      </c>
      <c r="M14" s="146"/>
      <c r="N14" s="146"/>
      <c r="O14" s="147"/>
      <c r="P14" s="145" t="s">
        <v>25</v>
      </c>
      <c r="Q14" s="146"/>
      <c r="R14" s="146"/>
      <c r="S14" s="147"/>
      <c r="T14" s="148" t="s">
        <v>26</v>
      </c>
      <c r="U14" s="145" t="s">
        <v>27</v>
      </c>
      <c r="V14" s="146"/>
      <c r="W14" s="146"/>
      <c r="X14" s="146"/>
      <c r="Y14" s="146"/>
      <c r="Z14" s="147"/>
      <c r="AA14" s="148" t="s">
        <v>55</v>
      </c>
      <c r="AB14" s="148" t="s">
        <v>53</v>
      </c>
      <c r="AC14" s="85"/>
    </row>
    <row r="15" spans="1:39" ht="20.100000000000001" customHeight="1" x14ac:dyDescent="0.2">
      <c r="A15" s="79"/>
      <c r="B15" s="24"/>
      <c r="C15" s="24"/>
      <c r="D15" s="24"/>
      <c r="E15" s="79"/>
      <c r="F15" s="85"/>
      <c r="G15" s="55"/>
      <c r="H15" s="55"/>
      <c r="I15" s="55"/>
      <c r="J15" s="79"/>
      <c r="K15" s="143"/>
      <c r="L15" s="143" t="s">
        <v>17</v>
      </c>
      <c r="M15" s="143" t="s">
        <v>21</v>
      </c>
      <c r="N15" s="143" t="s">
        <v>22</v>
      </c>
      <c r="O15" s="143" t="s">
        <v>23</v>
      </c>
      <c r="P15" s="143" t="s">
        <v>17</v>
      </c>
      <c r="Q15" s="143" t="s">
        <v>21</v>
      </c>
      <c r="R15" s="143" t="s">
        <v>22</v>
      </c>
      <c r="S15" s="143" t="s">
        <v>23</v>
      </c>
      <c r="T15" s="143"/>
      <c r="U15" s="143" t="s">
        <v>17</v>
      </c>
      <c r="V15" s="152" t="s">
        <v>221</v>
      </c>
      <c r="W15" s="153"/>
      <c r="X15" s="153"/>
      <c r="Y15" s="153"/>
      <c r="Z15" s="149" t="s">
        <v>28</v>
      </c>
      <c r="AA15" s="143"/>
      <c r="AB15" s="143"/>
      <c r="AC15" s="85"/>
    </row>
    <row r="16" spans="1:39" ht="20.100000000000001" customHeight="1" x14ac:dyDescent="0.2">
      <c r="A16" s="32"/>
      <c r="B16" s="24"/>
      <c r="C16" s="24"/>
      <c r="D16" s="37"/>
      <c r="E16" s="32"/>
      <c r="F16" s="85"/>
      <c r="G16" s="56"/>
      <c r="H16" s="56"/>
      <c r="I16" s="56"/>
      <c r="J16" s="32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9" t="s">
        <v>17</v>
      </c>
      <c r="W16" s="149" t="s">
        <v>21</v>
      </c>
      <c r="X16" s="149" t="s">
        <v>22</v>
      </c>
      <c r="Y16" s="154" t="s">
        <v>23</v>
      </c>
      <c r="Z16" s="150"/>
      <c r="AA16" s="143"/>
      <c r="AB16" s="143"/>
      <c r="AC16" s="85"/>
    </row>
    <row r="17" spans="1:39" ht="0.95" customHeight="1" x14ac:dyDescent="0.2">
      <c r="A17" s="24"/>
      <c r="B17" s="24"/>
      <c r="C17" s="24"/>
      <c r="D17" s="37"/>
      <c r="E17" s="24"/>
      <c r="F17" s="85"/>
      <c r="G17" s="57"/>
      <c r="H17" s="57"/>
      <c r="I17" s="57"/>
      <c r="J17" s="2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51"/>
      <c r="W17" s="151"/>
      <c r="X17" s="151"/>
      <c r="Y17" s="155"/>
      <c r="Z17" s="151"/>
      <c r="AA17" s="144"/>
      <c r="AB17" s="144"/>
      <c r="AC17" s="85"/>
    </row>
    <row r="18" spans="1:39" x14ac:dyDescent="0.2">
      <c r="A18" s="38"/>
      <c r="B18" s="38"/>
      <c r="C18" s="38"/>
      <c r="D18" s="39"/>
      <c r="E18" s="38"/>
      <c r="F18" s="86"/>
      <c r="G18" s="58"/>
      <c r="H18" s="58"/>
      <c r="I18" s="58"/>
      <c r="J18" s="39"/>
      <c r="K18" s="61" t="str">
        <f>SUBSTITUTE(ADDRESS(1,COLUMN(),4),1,)</f>
        <v>K</v>
      </c>
      <c r="L18" s="61" t="str">
        <f t="shared" ref="L18:AB18" si="0">SUBSTITUTE(ADDRESS(1,COLUMN(),4),1,)</f>
        <v>L</v>
      </c>
      <c r="M18" s="61" t="str">
        <f t="shared" si="0"/>
        <v>M</v>
      </c>
      <c r="N18" s="61" t="str">
        <f t="shared" si="0"/>
        <v>N</v>
      </c>
      <c r="O18" s="61" t="str">
        <f t="shared" si="0"/>
        <v>O</v>
      </c>
      <c r="P18" s="61" t="str">
        <f t="shared" si="0"/>
        <v>P</v>
      </c>
      <c r="Q18" s="61" t="str">
        <f t="shared" si="0"/>
        <v>Q</v>
      </c>
      <c r="R18" s="61" t="str">
        <f t="shared" si="0"/>
        <v>R</v>
      </c>
      <c r="S18" s="61" t="str">
        <f t="shared" si="0"/>
        <v>S</v>
      </c>
      <c r="T18" s="61" t="str">
        <f t="shared" si="0"/>
        <v>T</v>
      </c>
      <c r="U18" s="61" t="str">
        <f t="shared" si="0"/>
        <v>U</v>
      </c>
      <c r="V18" s="61" t="str">
        <f t="shared" si="0"/>
        <v>V</v>
      </c>
      <c r="W18" s="61" t="str">
        <f t="shared" si="0"/>
        <v>W</v>
      </c>
      <c r="X18" s="61" t="str">
        <f t="shared" si="0"/>
        <v>X</v>
      </c>
      <c r="Y18" s="61" t="str">
        <f t="shared" si="0"/>
        <v>Y</v>
      </c>
      <c r="Z18" s="61" t="str">
        <f t="shared" si="0"/>
        <v>Z</v>
      </c>
      <c r="AA18" s="61" t="str">
        <f t="shared" si="0"/>
        <v>AA</v>
      </c>
      <c r="AB18" s="61" t="str">
        <f t="shared" si="0"/>
        <v>AB</v>
      </c>
      <c r="AC18" s="41"/>
      <c r="AK18" s="27"/>
    </row>
    <row r="19" spans="1:39" hidden="1" x14ac:dyDescent="0.2">
      <c r="A19" s="79"/>
      <c r="C19" s="79"/>
      <c r="D19" s="49"/>
      <c r="E19" s="79"/>
      <c r="F19" s="61"/>
      <c r="G19" s="59"/>
      <c r="H19" s="59"/>
      <c r="I19" s="59"/>
      <c r="J19" s="36"/>
      <c r="K19" s="94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93"/>
      <c r="W19" s="76"/>
      <c r="X19" s="76"/>
      <c r="Y19" s="76"/>
      <c r="Z19" s="76"/>
      <c r="AA19" s="76"/>
      <c r="AB19" s="76"/>
      <c r="AC19" s="41"/>
    </row>
    <row r="20" spans="1:39" hidden="1" x14ac:dyDescent="0.2">
      <c r="A20" s="79"/>
      <c r="C20" s="79"/>
      <c r="D20" s="51"/>
      <c r="E20" s="79"/>
      <c r="F20" s="61"/>
      <c r="G20" s="59"/>
      <c r="H20" s="59"/>
      <c r="I20" s="59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41"/>
    </row>
    <row r="21" spans="1:39" s="44" customFormat="1" ht="27.75" customHeight="1" x14ac:dyDescent="0.2">
      <c r="A21" s="45"/>
      <c r="C21" s="79"/>
      <c r="D21" s="109" t="s">
        <v>57</v>
      </c>
      <c r="E21" s="45"/>
      <c r="F21" s="61"/>
      <c r="G21" s="59"/>
      <c r="H21" s="59"/>
      <c r="I21" s="59"/>
      <c r="J21" s="63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61"/>
      <c r="AK21" s="46"/>
      <c r="AM21" s="79"/>
    </row>
    <row r="22" spans="1:39" s="44" customFormat="1" ht="27.75" customHeight="1" x14ac:dyDescent="0.2">
      <c r="A22" s="45"/>
      <c r="C22" s="118"/>
      <c r="D22" s="119" t="s">
        <v>204</v>
      </c>
      <c r="E22" s="120"/>
      <c r="F22" s="121">
        <f>ROW()</f>
        <v>22</v>
      </c>
      <c r="G22" s="59"/>
      <c r="H22" s="122"/>
      <c r="I22" s="122"/>
      <c r="J22" s="98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61"/>
      <c r="AE22" s="128" t="str">
        <f>IF(ABS(L22-SUM(M22,N22,O22))&lt;=0.5,"OK","L22: ERROR")</f>
        <v>OK</v>
      </c>
      <c r="AF22" s="128" t="str">
        <f>IF(ABS(P22-SUM(Q22,R22,S22))&lt;=0.5,"OK","P22: ERROR")</f>
        <v>OK</v>
      </c>
      <c r="AG22" s="128" t="str">
        <f>IF(ABS(U22-SUM(Z22,V22))&lt;=0.5,"OK","U22: ERROR")</f>
        <v>OK</v>
      </c>
      <c r="AH22" s="128" t="str">
        <f>IF(ABS(V22-SUM(W22,X22,Y22))&lt;=0.5,"OK","V22: ERROR")</f>
        <v>OK</v>
      </c>
    </row>
    <row r="23" spans="1:39" s="44" customFormat="1" ht="15" customHeight="1" x14ac:dyDescent="0.2">
      <c r="A23" s="45"/>
      <c r="C23" s="118"/>
      <c r="D23" s="119" t="s">
        <v>205</v>
      </c>
      <c r="F23" s="121">
        <f>ROW()</f>
        <v>23</v>
      </c>
      <c r="G23" s="59"/>
      <c r="H23" s="122"/>
      <c r="I23" s="122"/>
      <c r="J23" s="9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61"/>
      <c r="AE23" s="128" t="str">
        <f>IF(ABS(L23-SUM(M23,N23,O23))&lt;=0.5,"OK","L23: ERROR")</f>
        <v>OK</v>
      </c>
      <c r="AF23" s="128" t="str">
        <f>IF(ABS(P23-SUM(Q23,R23,S23))&lt;=0.5,"OK","P23: ERROR")</f>
        <v>OK</v>
      </c>
      <c r="AG23" s="128" t="str">
        <f>IF(ABS(U23-SUM(Z23,V23))&lt;=0.5,"OK","U23: ERROR")</f>
        <v>OK</v>
      </c>
      <c r="AH23" s="128" t="str">
        <f>IF(ABS(V23-SUM(W23,X23,Y23))&lt;=0.5,"OK","V23: ERROR")</f>
        <v>OK</v>
      </c>
    </row>
    <row r="24" spans="1:39" s="44" customFormat="1" ht="15" customHeight="1" x14ac:dyDescent="0.2">
      <c r="A24" s="45"/>
      <c r="C24" s="118"/>
      <c r="D24" s="119" t="s">
        <v>206</v>
      </c>
      <c r="F24" s="121">
        <f>ROW()</f>
        <v>24</v>
      </c>
      <c r="G24" s="59"/>
      <c r="H24" s="122"/>
      <c r="I24" s="122"/>
      <c r="J24" s="98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61"/>
      <c r="AE24" s="128" t="str">
        <f>IF(ABS(L24-SUM(M24,N24,O24))&lt;=0.5,"OK","L24: ERROR")</f>
        <v>OK</v>
      </c>
      <c r="AF24" s="128" t="str">
        <f>IF(ABS(P24-SUM(Q24,R24,S24))&lt;=0.5,"OK","P24: ERROR")</f>
        <v>OK</v>
      </c>
      <c r="AG24" s="128" t="str">
        <f>IF(ABS(U24-SUM(Z24,V24))&lt;=0.5,"OK","U24: ERROR")</f>
        <v>OK</v>
      </c>
      <c r="AH24" s="128" t="str">
        <f>IF(ABS(V24-SUM(W24,X24,Y24))&lt;=0.5,"OK","V24: ERROR")</f>
        <v>OK</v>
      </c>
    </row>
    <row r="25" spans="1:39" s="44" customFormat="1" ht="15" customHeight="1" x14ac:dyDescent="0.2">
      <c r="A25" s="45"/>
      <c r="C25" s="118"/>
      <c r="D25" s="119" t="s">
        <v>207</v>
      </c>
      <c r="F25" s="121">
        <f>ROW()</f>
        <v>25</v>
      </c>
      <c r="G25" s="59"/>
      <c r="H25" s="122"/>
      <c r="I25" s="122"/>
      <c r="J25" s="98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61"/>
      <c r="AE25" s="128" t="str">
        <f>IF(ABS(L25-SUM(M25,N25,O25))&lt;=0.5,"OK","L25: ERROR")</f>
        <v>OK</v>
      </c>
      <c r="AF25" s="128" t="str">
        <f>IF(ABS(P25-SUM(Q25,R25,S25))&lt;=0.5,"OK","P25: ERROR")</f>
        <v>OK</v>
      </c>
      <c r="AG25" s="128" t="str">
        <f>IF(ABS(U25-SUM(Z25,V25))&lt;=0.5,"OK","U25: ERROR")</f>
        <v>OK</v>
      </c>
      <c r="AH25" s="128" t="str">
        <f>IF(ABS(V25-SUM(W25,X25,Y25))&lt;=0.5,"OK","V25: ERROR")</f>
        <v>OK</v>
      </c>
    </row>
    <row r="26" spans="1:39" s="44" customFormat="1" ht="15" customHeight="1" x14ac:dyDescent="0.2">
      <c r="A26" s="45"/>
      <c r="C26" s="118"/>
      <c r="D26" s="119" t="s">
        <v>208</v>
      </c>
      <c r="F26" s="121">
        <f>ROW()</f>
        <v>26</v>
      </c>
      <c r="G26" s="59"/>
      <c r="H26" s="122"/>
      <c r="I26" s="122"/>
      <c r="J26" s="98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61"/>
      <c r="AE26" s="128" t="str">
        <f>IF(ABS(L26-SUM(M26,N26,O26))&lt;=0.5,"OK","L26: ERROR")</f>
        <v>OK</v>
      </c>
      <c r="AF26" s="128" t="str">
        <f>IF(ABS(P26-SUM(Q26,R26,S26))&lt;=0.5,"OK","P26: ERROR")</f>
        <v>OK</v>
      </c>
      <c r="AG26" s="128" t="str">
        <f>IF(ABS(U26-SUM(Z26,V26))&lt;=0.5,"OK","U26: ERROR")</f>
        <v>OK</v>
      </c>
      <c r="AH26" s="128" t="str">
        <f>IF(ABS(V26-SUM(W26,X26,Y26))&lt;=0.5,"OK","V26: ERROR")</f>
        <v>OK</v>
      </c>
    </row>
    <row r="27" spans="1:39" s="44" customFormat="1" ht="15" customHeight="1" x14ac:dyDescent="0.2">
      <c r="A27" s="45"/>
      <c r="C27" s="118"/>
      <c r="D27" s="119" t="s">
        <v>209</v>
      </c>
      <c r="F27" s="121">
        <f>ROW()</f>
        <v>27</v>
      </c>
      <c r="G27" s="59"/>
      <c r="H27" s="122"/>
      <c r="I27" s="122"/>
      <c r="J27" s="98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61"/>
      <c r="AE27" s="128" t="str">
        <f>IF(ABS(L27-SUM(M27,N27,O27))&lt;=0.5,"OK","L27: ERROR")</f>
        <v>OK</v>
      </c>
      <c r="AF27" s="128" t="str">
        <f>IF(ABS(P27-SUM(Q27,R27,S27))&lt;=0.5,"OK","P27: ERROR")</f>
        <v>OK</v>
      </c>
      <c r="AG27" s="128" t="str">
        <f>IF(ABS(U27-SUM(Z27,V27))&lt;=0.5,"OK","U27: ERROR")</f>
        <v>OK</v>
      </c>
      <c r="AH27" s="128" t="str">
        <f>IF(ABS(V27-SUM(W27,X27,Y27))&lt;=0.5,"OK","V27: ERROR")</f>
        <v>OK</v>
      </c>
    </row>
    <row r="28" spans="1:39" s="44" customFormat="1" ht="15" customHeight="1" x14ac:dyDescent="0.2">
      <c r="A28" s="45"/>
      <c r="C28" s="118"/>
      <c r="D28" s="119" t="s">
        <v>210</v>
      </c>
      <c r="F28" s="121">
        <f>ROW()</f>
        <v>28</v>
      </c>
      <c r="G28" s="59"/>
      <c r="H28" s="122"/>
      <c r="I28" s="122"/>
      <c r="J28" s="98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61"/>
      <c r="AE28" s="128" t="str">
        <f>IF(ABS(L28-SUM(M28,N28,O28))&lt;=0.5,"OK","L28: ERROR")</f>
        <v>OK</v>
      </c>
      <c r="AF28" s="128" t="str">
        <f>IF(ABS(P28-SUM(Q28,R28,S28))&lt;=0.5,"OK","P28: ERROR")</f>
        <v>OK</v>
      </c>
      <c r="AG28" s="128" t="str">
        <f>IF(ABS(U28-SUM(Z28,V28))&lt;=0.5,"OK","U28: ERROR")</f>
        <v>OK</v>
      </c>
      <c r="AH28" s="128" t="str">
        <f>IF(ABS(V28-SUM(W28,X28,Y28))&lt;=0.5,"OK","V28: ERROR")</f>
        <v>OK</v>
      </c>
    </row>
    <row r="29" spans="1:39" s="44" customFormat="1" ht="15" customHeight="1" x14ac:dyDescent="0.2">
      <c r="A29" s="45"/>
      <c r="C29" s="118"/>
      <c r="D29" s="119" t="s">
        <v>211</v>
      </c>
      <c r="F29" s="121">
        <f>ROW()</f>
        <v>29</v>
      </c>
      <c r="G29" s="59"/>
      <c r="H29" s="122"/>
      <c r="I29" s="122"/>
      <c r="J29" s="98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61"/>
      <c r="AE29" s="128" t="str">
        <f>IF(ABS(L29-SUM(M29,N29,O29))&lt;=0.5,"OK","L29: ERROR")</f>
        <v>OK</v>
      </c>
      <c r="AF29" s="128" t="str">
        <f>IF(ABS(P29-SUM(Q29,R29,S29))&lt;=0.5,"OK","P29: ERROR")</f>
        <v>OK</v>
      </c>
      <c r="AG29" s="128" t="str">
        <f>IF(ABS(U29-SUM(Z29,V29))&lt;=0.5,"OK","U29: ERROR")</f>
        <v>OK</v>
      </c>
      <c r="AH29" s="128" t="str">
        <f>IF(ABS(V29-SUM(W29,X29,Y29))&lt;=0.5,"OK","V29: ERROR")</f>
        <v>OK</v>
      </c>
    </row>
    <row r="30" spans="1:39" s="44" customFormat="1" ht="15" customHeight="1" x14ac:dyDescent="0.2">
      <c r="A30" s="45"/>
      <c r="C30" s="118"/>
      <c r="D30" s="119" t="s">
        <v>212</v>
      </c>
      <c r="F30" s="121">
        <f>ROW()</f>
        <v>30</v>
      </c>
      <c r="G30" s="59"/>
      <c r="H30" s="122"/>
      <c r="I30" s="122"/>
      <c r="J30" s="98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61"/>
      <c r="AE30" s="128" t="str">
        <f>IF(ABS(L30-SUM(M30,N30,O30))&lt;=0.5,"OK","L30: ERROR")</f>
        <v>OK</v>
      </c>
      <c r="AF30" s="128" t="str">
        <f>IF(ABS(P30-SUM(Q30,R30,S30))&lt;=0.5,"OK","P30: ERROR")</f>
        <v>OK</v>
      </c>
      <c r="AG30" s="128" t="str">
        <f>IF(ABS(U30-SUM(Z30,V30))&lt;=0.5,"OK","U30: ERROR")</f>
        <v>OK</v>
      </c>
      <c r="AH30" s="128" t="str">
        <f>IF(ABS(V30-SUM(W30,X30,Y30))&lt;=0.5,"OK","V30: ERROR")</f>
        <v>OK</v>
      </c>
    </row>
    <row r="31" spans="1:39" s="44" customFormat="1" ht="15" customHeight="1" x14ac:dyDescent="0.2">
      <c r="A31" s="45"/>
      <c r="C31" s="118"/>
      <c r="D31" s="119" t="s">
        <v>213</v>
      </c>
      <c r="F31" s="121">
        <f>ROW()</f>
        <v>31</v>
      </c>
      <c r="G31" s="59"/>
      <c r="H31" s="122"/>
      <c r="I31" s="122"/>
      <c r="J31" s="98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61"/>
      <c r="AE31" s="128" t="str">
        <f>IF(ABS(L31-SUM(M31,N31,O31))&lt;=0.5,"OK","L31: ERROR")</f>
        <v>OK</v>
      </c>
      <c r="AF31" s="128" t="str">
        <f>IF(ABS(P31-SUM(Q31,R31,S31))&lt;=0.5,"OK","P31: ERROR")</f>
        <v>OK</v>
      </c>
      <c r="AG31" s="128" t="str">
        <f>IF(ABS(U31-SUM(Z31,V31))&lt;=0.5,"OK","U31: ERROR")</f>
        <v>OK</v>
      </c>
      <c r="AH31" s="128" t="str">
        <f>IF(ABS(V31-SUM(W31,X31,Y31))&lt;=0.5,"OK","V31: ERROR")</f>
        <v>OK</v>
      </c>
    </row>
    <row r="32" spans="1:39" s="44" customFormat="1" ht="15" customHeight="1" x14ac:dyDescent="0.2">
      <c r="A32" s="45"/>
      <c r="C32" s="118"/>
      <c r="D32" s="119" t="s">
        <v>214</v>
      </c>
      <c r="F32" s="121">
        <f>ROW()</f>
        <v>32</v>
      </c>
      <c r="G32" s="59"/>
      <c r="H32" s="122"/>
      <c r="I32" s="122"/>
      <c r="J32" s="98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61"/>
      <c r="AE32" s="128" t="str">
        <f>IF(ABS(L32-SUM(M32,N32,O32))&lt;=0.5,"OK","L32: ERROR")</f>
        <v>OK</v>
      </c>
      <c r="AF32" s="128" t="str">
        <f>IF(ABS(P32-SUM(Q32,R32,S32))&lt;=0.5,"OK","P32: ERROR")</f>
        <v>OK</v>
      </c>
      <c r="AG32" s="128" t="str">
        <f>IF(ABS(U32-SUM(Z32,V32))&lt;=0.5,"OK","U32: ERROR")</f>
        <v>OK</v>
      </c>
      <c r="AH32" s="128" t="str">
        <f>IF(ABS(V32-SUM(W32,X32,Y32))&lt;=0.5,"OK","V32: ERROR")</f>
        <v>OK</v>
      </c>
    </row>
    <row r="33" spans="1:39" s="44" customFormat="1" ht="15" customHeight="1" x14ac:dyDescent="0.2">
      <c r="A33" s="45"/>
      <c r="C33" s="118"/>
      <c r="D33" s="119" t="s">
        <v>215</v>
      </c>
      <c r="F33" s="121">
        <f>ROW()</f>
        <v>33</v>
      </c>
      <c r="G33" s="59"/>
      <c r="H33" s="122"/>
      <c r="I33" s="122"/>
      <c r="J33" s="98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61"/>
      <c r="AE33" s="128" t="str">
        <f>IF(ABS(L33-SUM(M33,N33,O33))&lt;=0.5,"OK","L33: ERROR")</f>
        <v>OK</v>
      </c>
      <c r="AF33" s="128" t="str">
        <f>IF(ABS(P33-SUM(Q33,R33,S33))&lt;=0.5,"OK","P33: ERROR")</f>
        <v>OK</v>
      </c>
      <c r="AG33" s="128" t="str">
        <f>IF(ABS(U33-SUM(Z33,V33))&lt;=0.5,"OK","U33: ERROR")</f>
        <v>OK</v>
      </c>
      <c r="AH33" s="128" t="str">
        <f>IF(ABS(V33-SUM(W33,X33,Y33))&lt;=0.5,"OK","V33: ERROR")</f>
        <v>OK</v>
      </c>
    </row>
    <row r="34" spans="1:39" s="44" customFormat="1" ht="15" customHeight="1" x14ac:dyDescent="0.2">
      <c r="A34" s="45"/>
      <c r="C34" s="118"/>
      <c r="D34" s="119" t="s">
        <v>216</v>
      </c>
      <c r="F34" s="121">
        <f>ROW()</f>
        <v>34</v>
      </c>
      <c r="G34" s="59"/>
      <c r="H34" s="122"/>
      <c r="I34" s="122"/>
      <c r="J34" s="98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61"/>
      <c r="AE34" s="128" t="str">
        <f>IF(ABS(L34-SUM(M34,N34,O34))&lt;=0.5,"OK","L34: ERROR")</f>
        <v>OK</v>
      </c>
      <c r="AF34" s="128" t="str">
        <f>IF(ABS(P34-SUM(Q34,R34,S34))&lt;=0.5,"OK","P34: ERROR")</f>
        <v>OK</v>
      </c>
      <c r="AG34" s="128" t="str">
        <f>IF(ABS(U34-SUM(Z34,V34))&lt;=0.5,"OK","U34: ERROR")</f>
        <v>OK</v>
      </c>
      <c r="AH34" s="128" t="str">
        <f>IF(ABS(V34-SUM(W34,X34,Y34))&lt;=0.5,"OK","V34: ERROR")</f>
        <v>OK</v>
      </c>
    </row>
    <row r="35" spans="1:39" s="44" customFormat="1" ht="15" customHeight="1" x14ac:dyDescent="0.2">
      <c r="A35" s="45"/>
      <c r="C35" s="118"/>
      <c r="D35" s="119" t="s">
        <v>217</v>
      </c>
      <c r="F35" s="121">
        <f>ROW()</f>
        <v>35</v>
      </c>
      <c r="G35" s="59"/>
      <c r="H35" s="122"/>
      <c r="I35" s="122"/>
      <c r="J35" s="98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61"/>
      <c r="AE35" s="128" t="str">
        <f>IF(ABS(L35-SUM(M35,N35,O35))&lt;=0.5,"OK","L35: ERROR")</f>
        <v>OK</v>
      </c>
      <c r="AF35" s="128" t="str">
        <f>IF(ABS(P35-SUM(Q35,R35,S35))&lt;=0.5,"OK","P35: ERROR")</f>
        <v>OK</v>
      </c>
      <c r="AG35" s="128" t="str">
        <f>IF(ABS(U35-SUM(Z35,V35))&lt;=0.5,"OK","U35: ERROR")</f>
        <v>OK</v>
      </c>
      <c r="AH35" s="128" t="str">
        <f>IF(ABS(V35-SUM(W35,X35,Y35))&lt;=0.5,"OK","V35: ERROR")</f>
        <v>OK</v>
      </c>
    </row>
    <row r="36" spans="1:39" s="44" customFormat="1" ht="15" customHeight="1" x14ac:dyDescent="0.2">
      <c r="A36" s="45"/>
      <c r="C36" s="118"/>
      <c r="D36" s="119" t="s">
        <v>218</v>
      </c>
      <c r="F36" s="121">
        <f>ROW()</f>
        <v>36</v>
      </c>
      <c r="G36" s="59"/>
      <c r="H36" s="122"/>
      <c r="I36" s="122"/>
      <c r="J36" s="98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61"/>
      <c r="AE36" s="128" t="str">
        <f>IF(ABS(L36-SUM(M36,N36,O36))&lt;=0.5,"OK","L36: ERROR")</f>
        <v>OK</v>
      </c>
      <c r="AF36" s="128" t="str">
        <f>IF(ABS(P36-SUM(Q36,R36,S36))&lt;=0.5,"OK","P36: ERROR")</f>
        <v>OK</v>
      </c>
      <c r="AG36" s="128" t="str">
        <f>IF(ABS(U36-SUM(Z36,V36))&lt;=0.5,"OK","U36: ERROR")</f>
        <v>OK</v>
      </c>
      <c r="AH36" s="128" t="str">
        <f>IF(ABS(V36-SUM(W36,X36,Y36))&lt;=0.5,"OK","V36: ERROR")</f>
        <v>OK</v>
      </c>
    </row>
    <row r="37" spans="1:39" s="44" customFormat="1" ht="15" customHeight="1" x14ac:dyDescent="0.2">
      <c r="A37" s="45"/>
      <c r="C37" s="118"/>
      <c r="D37" s="119" t="s">
        <v>219</v>
      </c>
      <c r="F37" s="121">
        <f>ROW()</f>
        <v>37</v>
      </c>
      <c r="G37" s="59"/>
      <c r="H37" s="122"/>
      <c r="I37" s="122"/>
      <c r="J37" s="98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61"/>
      <c r="AE37" s="128" t="str">
        <f>IF(ABS(L37-SUM(M37,N37,O37))&lt;=0.5,"OK","L37: ERROR")</f>
        <v>OK</v>
      </c>
      <c r="AF37" s="128" t="str">
        <f>IF(ABS(P37-SUM(Q37,R37,S37))&lt;=0.5,"OK","P37: ERROR")</f>
        <v>OK</v>
      </c>
      <c r="AG37" s="128" t="str">
        <f>IF(ABS(U37-SUM(Z37,V37))&lt;=0.5,"OK","U37: ERROR")</f>
        <v>OK</v>
      </c>
      <c r="AH37" s="128" t="str">
        <f>IF(ABS(V37-SUM(W37,X37,Y37))&lt;=0.5,"OK","V37: ERROR")</f>
        <v>OK</v>
      </c>
    </row>
    <row r="38" spans="1:39" s="44" customFormat="1" ht="15" customHeight="1" x14ac:dyDescent="0.2">
      <c r="A38" s="45"/>
      <c r="C38" s="118"/>
      <c r="D38" s="119" t="s">
        <v>220</v>
      </c>
      <c r="F38" s="121">
        <f>ROW()</f>
        <v>38</v>
      </c>
      <c r="G38" s="59"/>
      <c r="H38" s="122"/>
      <c r="I38" s="122"/>
      <c r="J38" s="98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61"/>
      <c r="AE38" s="128" t="str">
        <f>IF(ABS(L38-SUM(M38,N38,O38))&lt;=0.5,"OK","L38: ERROR")</f>
        <v>OK</v>
      </c>
      <c r="AF38" s="128" t="str">
        <f>IF(ABS(P38-SUM(Q38,R38,S38))&lt;=0.5,"OK","P38: ERROR")</f>
        <v>OK</v>
      </c>
      <c r="AG38" s="128" t="str">
        <f>IF(ABS(U38-SUM(Z38,V38))&lt;=0.5,"OK","U38: ERROR")</f>
        <v>OK</v>
      </c>
      <c r="AH38" s="128" t="str">
        <f>IF(ABS(V38-SUM(W38,X38,Y38))&lt;=0.5,"OK","V38: ERROR")</f>
        <v>OK</v>
      </c>
    </row>
    <row r="39" spans="1:39" s="44" customFormat="1" ht="15" customHeight="1" x14ac:dyDescent="0.2">
      <c r="A39" s="45"/>
      <c r="C39" s="79"/>
      <c r="D39" s="88" t="s">
        <v>188</v>
      </c>
      <c r="E39" s="45"/>
      <c r="F39" s="61">
        <f>ROW()</f>
        <v>39</v>
      </c>
      <c r="G39" s="59"/>
      <c r="H39" s="59"/>
      <c r="I39" s="59"/>
      <c r="J39" s="98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61"/>
      <c r="AE39" s="128" t="str">
        <f>IF(ABS(L39-SUM(M39,N39,O39))&lt;=0.5,"OK","L39: ERROR")</f>
        <v>OK</v>
      </c>
      <c r="AF39" s="128" t="str">
        <f>IF(ABS(P39-SUM(Q39,R39,S39))&lt;=0.5,"OK","P39: ERROR")</f>
        <v>OK</v>
      </c>
      <c r="AG39" s="128" t="str">
        <f>IF(ABS(U39-SUM(Z39,V39))&lt;=0.5,"OK","U39: ERROR")</f>
        <v>OK</v>
      </c>
      <c r="AH39" s="128" t="str">
        <f>IF(ABS(V39-SUM(W39,X39,Y39))&lt;=0.5,"OK","V39: ERROR")</f>
        <v>OK</v>
      </c>
      <c r="AK39" s="46"/>
      <c r="AM39" s="79"/>
    </row>
    <row r="40" spans="1:39" s="44" customFormat="1" ht="15" customHeight="1" x14ac:dyDescent="0.2">
      <c r="A40" s="45"/>
      <c r="C40" s="79"/>
      <c r="D40" s="88" t="s">
        <v>189</v>
      </c>
      <c r="E40" s="45"/>
      <c r="F40" s="61">
        <f>ROW()</f>
        <v>40</v>
      </c>
      <c r="G40" s="59"/>
      <c r="H40" s="59"/>
      <c r="I40" s="59"/>
      <c r="J40" s="98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61"/>
      <c r="AE40" s="128" t="str">
        <f>IF(ABS(L40-SUM(M40,N40,O40))&lt;=0.5,"OK","L40: ERROR")</f>
        <v>OK</v>
      </c>
      <c r="AF40" s="128" t="str">
        <f>IF(ABS(P40-SUM(Q40,R40,S40))&lt;=0.5,"OK","P40: ERROR")</f>
        <v>OK</v>
      </c>
      <c r="AG40" s="128" t="str">
        <f>IF(ABS(U40-SUM(Z40,V40))&lt;=0.5,"OK","U40: ERROR")</f>
        <v>OK</v>
      </c>
      <c r="AH40" s="128" t="str">
        <f>IF(ABS(V40-SUM(W40,X40,Y40))&lt;=0.5,"OK","V40: ERROR")</f>
        <v>OK</v>
      </c>
      <c r="AK40" s="46"/>
      <c r="AM40" s="79"/>
    </row>
    <row r="41" spans="1:39" s="44" customFormat="1" ht="15" customHeight="1" x14ac:dyDescent="0.2">
      <c r="A41" s="45"/>
      <c r="C41" s="79"/>
      <c r="D41" s="88" t="s">
        <v>190</v>
      </c>
      <c r="E41" s="45"/>
      <c r="F41" s="61">
        <f>ROW()</f>
        <v>41</v>
      </c>
      <c r="G41" s="59"/>
      <c r="H41" s="59"/>
      <c r="I41" s="59"/>
      <c r="J41" s="98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61"/>
      <c r="AE41" s="128" t="str">
        <f>IF(ABS(L41-SUM(M41,N41,O41))&lt;=0.5,"OK","L41: ERROR")</f>
        <v>OK</v>
      </c>
      <c r="AF41" s="128" t="str">
        <f>IF(ABS(P41-SUM(Q41,R41,S41))&lt;=0.5,"OK","P41: ERROR")</f>
        <v>OK</v>
      </c>
      <c r="AG41" s="128" t="str">
        <f>IF(ABS(U41-SUM(Z41,V41))&lt;=0.5,"OK","U41: ERROR")</f>
        <v>OK</v>
      </c>
      <c r="AH41" s="128" t="str">
        <f>IF(ABS(V41-SUM(W41,X41,Y41))&lt;=0.5,"OK","V41: ERROR")</f>
        <v>OK</v>
      </c>
      <c r="AK41" s="46"/>
      <c r="AM41" s="79"/>
    </row>
    <row r="42" spans="1:39" s="44" customFormat="1" ht="15" customHeight="1" x14ac:dyDescent="0.2">
      <c r="A42" s="45"/>
      <c r="C42" s="79"/>
      <c r="D42" s="88" t="s">
        <v>187</v>
      </c>
      <c r="E42" s="45"/>
      <c r="F42" s="61">
        <f>ROW()</f>
        <v>42</v>
      </c>
      <c r="G42" s="59"/>
      <c r="H42" s="59"/>
      <c r="I42" s="59"/>
      <c r="J42" s="98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61"/>
      <c r="AE42" s="128" t="str">
        <f>IF(ABS(L42-SUM(M42,N42,O42))&lt;=0.5,"OK","L42: ERROR")</f>
        <v>OK</v>
      </c>
      <c r="AF42" s="128" t="str">
        <f>IF(ABS(P42-SUM(Q42,R42,S42))&lt;=0.5,"OK","P42: ERROR")</f>
        <v>OK</v>
      </c>
      <c r="AG42" s="128" t="str">
        <f>IF(ABS(U42-SUM(Z42,V42))&lt;=0.5,"OK","U42: ERROR")</f>
        <v>OK</v>
      </c>
      <c r="AH42" s="128" t="str">
        <f>IF(ABS(V42-SUM(W42,X42,Y42))&lt;=0.5,"OK","V42: ERROR")</f>
        <v>OK</v>
      </c>
      <c r="AK42" s="46"/>
      <c r="AM42" s="79"/>
    </row>
    <row r="43" spans="1:39" s="44" customFormat="1" ht="15" customHeight="1" x14ac:dyDescent="0.2">
      <c r="A43" s="45"/>
      <c r="C43" s="79"/>
      <c r="D43" s="78" t="s">
        <v>58</v>
      </c>
      <c r="E43" s="45"/>
      <c r="F43" s="61">
        <f>ROW()</f>
        <v>43</v>
      </c>
      <c r="G43" s="59"/>
      <c r="H43" s="59"/>
      <c r="I43" s="59"/>
      <c r="J43" s="98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61"/>
      <c r="AE43" s="128" t="str">
        <f>IF(ABS(L43-SUM(M43,N43,O43))&lt;=0.5,"OK","L43: ERROR")</f>
        <v>OK</v>
      </c>
      <c r="AF43" s="128" t="str">
        <f>IF(ABS(P43-SUM(Q43,R43,S43))&lt;=0.5,"OK","P43: ERROR")</f>
        <v>OK</v>
      </c>
      <c r="AG43" s="128" t="str">
        <f>IF(ABS(U43-SUM(Z43,V43))&lt;=0.5,"OK","U43: ERROR")</f>
        <v>OK</v>
      </c>
      <c r="AH43" s="128" t="str">
        <f>IF(ABS(V43-SUM(W43,X43,Y43))&lt;=0.5,"OK","V43: ERROR")</f>
        <v>OK</v>
      </c>
      <c r="AK43" s="46"/>
      <c r="AM43" s="79"/>
    </row>
    <row r="44" spans="1:39" s="44" customFormat="1" ht="15" customHeight="1" x14ac:dyDescent="0.2">
      <c r="A44" s="45"/>
      <c r="C44" s="79"/>
      <c r="D44" s="78" t="s">
        <v>59</v>
      </c>
      <c r="E44" s="45"/>
      <c r="F44" s="61">
        <f>ROW()</f>
        <v>44</v>
      </c>
      <c r="G44" s="59"/>
      <c r="H44" s="59"/>
      <c r="I44" s="59"/>
      <c r="J44" s="98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61"/>
      <c r="AE44" s="128" t="str">
        <f>IF(ABS(L44-SUM(M44,N44,O44))&lt;=0.5,"OK","L44: ERROR")</f>
        <v>OK</v>
      </c>
      <c r="AF44" s="128" t="str">
        <f>IF(ABS(P44-SUM(Q44,R44,S44))&lt;=0.5,"OK","P44: ERROR")</f>
        <v>OK</v>
      </c>
      <c r="AG44" s="128" t="str">
        <f>IF(ABS(U44-SUM(Z44,V44))&lt;=0.5,"OK","U44: ERROR")</f>
        <v>OK</v>
      </c>
      <c r="AH44" s="128" t="str">
        <f>IF(ABS(V44-SUM(W44,X44,Y44))&lt;=0.5,"OK","V44: ERROR")</f>
        <v>OK</v>
      </c>
      <c r="AK44" s="46"/>
      <c r="AM44" s="79"/>
    </row>
    <row r="45" spans="1:39" s="44" customFormat="1" ht="15" customHeight="1" x14ac:dyDescent="0.2">
      <c r="A45" s="45"/>
      <c r="C45" s="79"/>
      <c r="D45" s="78" t="s">
        <v>60</v>
      </c>
      <c r="E45" s="45"/>
      <c r="F45" s="61">
        <f>ROW()</f>
        <v>45</v>
      </c>
      <c r="G45" s="59"/>
      <c r="H45" s="59"/>
      <c r="I45" s="59"/>
      <c r="J45" s="98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61"/>
      <c r="AE45" s="128" t="str">
        <f>IF(ABS(L45-SUM(M45,N45,O45))&lt;=0.5,"OK","L45: ERROR")</f>
        <v>OK</v>
      </c>
      <c r="AF45" s="128" t="str">
        <f>IF(ABS(P45-SUM(Q45,R45,S45))&lt;=0.5,"OK","P45: ERROR")</f>
        <v>OK</v>
      </c>
      <c r="AG45" s="128" t="str">
        <f>IF(ABS(U45-SUM(Z45,V45))&lt;=0.5,"OK","U45: ERROR")</f>
        <v>OK</v>
      </c>
      <c r="AH45" s="128" t="str">
        <f>IF(ABS(V45-SUM(W45,X45,Y45))&lt;=0.5,"OK","V45: ERROR")</f>
        <v>OK</v>
      </c>
      <c r="AK45" s="46"/>
      <c r="AM45" s="79"/>
    </row>
    <row r="46" spans="1:39" s="44" customFormat="1" ht="15" customHeight="1" x14ac:dyDescent="0.2">
      <c r="A46" s="45"/>
      <c r="C46" s="79"/>
      <c r="D46" s="78" t="s">
        <v>61</v>
      </c>
      <c r="E46" s="45"/>
      <c r="F46" s="61">
        <f>ROW()</f>
        <v>46</v>
      </c>
      <c r="G46" s="59"/>
      <c r="H46" s="59"/>
      <c r="I46" s="59"/>
      <c r="J46" s="98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61"/>
      <c r="AE46" s="128" t="str">
        <f>IF(ABS(L46-SUM(M46,N46,O46))&lt;=0.5,"OK","L46: ERROR")</f>
        <v>OK</v>
      </c>
      <c r="AF46" s="128" t="str">
        <f>IF(ABS(P46-SUM(Q46,R46,S46))&lt;=0.5,"OK","P46: ERROR")</f>
        <v>OK</v>
      </c>
      <c r="AG46" s="128" t="str">
        <f>IF(ABS(U46-SUM(Z46,V46))&lt;=0.5,"OK","U46: ERROR")</f>
        <v>OK</v>
      </c>
      <c r="AH46" s="128" t="str">
        <f>IF(ABS(V46-SUM(W46,X46,Y46))&lt;=0.5,"OK","V46: ERROR")</f>
        <v>OK</v>
      </c>
      <c r="AK46" s="46"/>
      <c r="AM46" s="79"/>
    </row>
    <row r="47" spans="1:39" s="44" customFormat="1" ht="15" customHeight="1" x14ac:dyDescent="0.2">
      <c r="A47" s="45"/>
      <c r="C47" s="79"/>
      <c r="D47" s="89" t="s">
        <v>62</v>
      </c>
      <c r="E47" s="45"/>
      <c r="F47" s="61">
        <f>ROW()</f>
        <v>47</v>
      </c>
      <c r="G47" s="59"/>
      <c r="H47" s="59"/>
      <c r="I47" s="59"/>
      <c r="J47" s="98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61"/>
      <c r="AE47" s="128" t="str">
        <f>IF(ABS(L47-SUM(M47,N47,O47))&lt;=0.5,"OK","L47: ERROR")</f>
        <v>OK</v>
      </c>
      <c r="AF47" s="128" t="str">
        <f>IF(ABS(P47-SUM(Q47,R47,S47))&lt;=0.5,"OK","P47: ERROR")</f>
        <v>OK</v>
      </c>
      <c r="AG47" s="128" t="str">
        <f>IF(ABS(U47-SUM(Z47,V47))&lt;=0.5,"OK","U47: ERROR")</f>
        <v>OK</v>
      </c>
      <c r="AH47" s="128" t="str">
        <f>IF(ABS(V47-SUM(W47,X47,Y47))&lt;=0.5,"OK","V47: ERROR")</f>
        <v>OK</v>
      </c>
      <c r="AK47" s="46"/>
      <c r="AM47" s="79"/>
    </row>
    <row r="48" spans="1:39" s="44" customFormat="1" ht="15" customHeight="1" x14ac:dyDescent="0.2">
      <c r="A48" s="45"/>
      <c r="C48" s="79"/>
      <c r="D48" s="88" t="s">
        <v>63</v>
      </c>
      <c r="E48" s="45"/>
      <c r="F48" s="61">
        <f>ROW()</f>
        <v>48</v>
      </c>
      <c r="G48" s="59"/>
      <c r="H48" s="59"/>
      <c r="I48" s="59"/>
      <c r="J48" s="98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61"/>
      <c r="AE48" s="128" t="str">
        <f>IF(ABS(L48-SUM(M48,N48,O48))&lt;=0.5,"OK","L48: ERROR")</f>
        <v>OK</v>
      </c>
      <c r="AF48" s="128" t="str">
        <f>IF(ABS(P48-SUM(Q48,R48,S48))&lt;=0.5,"OK","P48: ERROR")</f>
        <v>OK</v>
      </c>
      <c r="AG48" s="128" t="str">
        <f>IF(ABS(U48-SUM(Z48,V48))&lt;=0.5,"OK","U48: ERROR")</f>
        <v>OK</v>
      </c>
      <c r="AH48" s="128" t="str">
        <f>IF(ABS(V48-SUM(W48,X48,Y48))&lt;=0.5,"OK","V48: ERROR")</f>
        <v>OK</v>
      </c>
      <c r="AK48" s="46"/>
      <c r="AM48" s="79"/>
    </row>
    <row r="49" spans="1:39" s="44" customFormat="1" ht="15" customHeight="1" x14ac:dyDescent="0.2">
      <c r="A49" s="45"/>
      <c r="C49" s="79"/>
      <c r="D49" s="88" t="s">
        <v>64</v>
      </c>
      <c r="E49" s="45"/>
      <c r="F49" s="61">
        <f>ROW()</f>
        <v>49</v>
      </c>
      <c r="G49" s="59"/>
      <c r="H49" s="59"/>
      <c r="I49" s="59"/>
      <c r="J49" s="98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61"/>
      <c r="AE49" s="128" t="str">
        <f>IF(ABS(L49-SUM(M49,N49,O49))&lt;=0.5,"OK","L49: ERROR")</f>
        <v>OK</v>
      </c>
      <c r="AF49" s="128" t="str">
        <f>IF(ABS(P49-SUM(Q49,R49,S49))&lt;=0.5,"OK","P49: ERROR")</f>
        <v>OK</v>
      </c>
      <c r="AG49" s="128" t="str">
        <f>IF(ABS(U49-SUM(Z49,V49))&lt;=0.5,"OK","U49: ERROR")</f>
        <v>OK</v>
      </c>
      <c r="AH49" s="128" t="str">
        <f>IF(ABS(V49-SUM(W49,X49,Y49))&lt;=0.5,"OK","V49: ERROR")</f>
        <v>OK</v>
      </c>
      <c r="AK49" s="46"/>
      <c r="AM49" s="79"/>
    </row>
    <row r="50" spans="1:39" s="44" customFormat="1" ht="15" customHeight="1" x14ac:dyDescent="0.2">
      <c r="A50" s="45"/>
      <c r="C50" s="79"/>
      <c r="D50" s="88" t="s">
        <v>65</v>
      </c>
      <c r="E50" s="45"/>
      <c r="F50" s="61">
        <f>ROW()</f>
        <v>50</v>
      </c>
      <c r="G50" s="59"/>
      <c r="H50" s="59"/>
      <c r="I50" s="59"/>
      <c r="J50" s="98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61"/>
      <c r="AE50" s="128" t="str">
        <f>IF(ABS(L50-SUM(M50,N50,O50))&lt;=0.5,"OK","L50: ERROR")</f>
        <v>OK</v>
      </c>
      <c r="AF50" s="128" t="str">
        <f>IF(ABS(P50-SUM(Q50,R50,S50))&lt;=0.5,"OK","P50: ERROR")</f>
        <v>OK</v>
      </c>
      <c r="AG50" s="128" t="str">
        <f>IF(ABS(U50-SUM(Z50,V50))&lt;=0.5,"OK","U50: ERROR")</f>
        <v>OK</v>
      </c>
      <c r="AH50" s="128" t="str">
        <f>IF(ABS(V50-SUM(W50,X50,Y50))&lt;=0.5,"OK","V50: ERROR")</f>
        <v>OK</v>
      </c>
      <c r="AK50" s="46"/>
      <c r="AM50" s="79"/>
    </row>
    <row r="51" spans="1:39" s="44" customFormat="1" ht="15" customHeight="1" x14ac:dyDescent="0.2">
      <c r="A51" s="45"/>
      <c r="C51" s="79"/>
      <c r="D51" s="88" t="s">
        <v>66</v>
      </c>
      <c r="E51" s="45"/>
      <c r="F51" s="61">
        <f>ROW()</f>
        <v>51</v>
      </c>
      <c r="G51" s="59"/>
      <c r="H51" s="59"/>
      <c r="I51" s="59"/>
      <c r="J51" s="98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61"/>
      <c r="AE51" s="128" t="str">
        <f>IF(ABS(L51-SUM(M51,N51,O51))&lt;=0.5,"OK","L51: ERROR")</f>
        <v>OK</v>
      </c>
      <c r="AF51" s="128" t="str">
        <f>IF(ABS(P51-SUM(Q51,R51,S51))&lt;=0.5,"OK","P51: ERROR")</f>
        <v>OK</v>
      </c>
      <c r="AG51" s="128" t="str">
        <f>IF(ABS(U51-SUM(Z51,V51))&lt;=0.5,"OK","U51: ERROR")</f>
        <v>OK</v>
      </c>
      <c r="AH51" s="128" t="str">
        <f>IF(ABS(V51-SUM(W51,X51,Y51))&lt;=0.5,"OK","V51: ERROR")</f>
        <v>OK</v>
      </c>
      <c r="AK51" s="46"/>
      <c r="AM51" s="79"/>
    </row>
    <row r="52" spans="1:39" s="44" customFormat="1" ht="15" customHeight="1" x14ac:dyDescent="0.2">
      <c r="A52" s="45"/>
      <c r="C52" s="79"/>
      <c r="D52" s="88" t="s">
        <v>67</v>
      </c>
      <c r="E52" s="45"/>
      <c r="F52" s="61">
        <f>ROW()</f>
        <v>52</v>
      </c>
      <c r="G52" s="59"/>
      <c r="H52" s="59"/>
      <c r="I52" s="59"/>
      <c r="J52" s="98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61"/>
      <c r="AE52" s="128" t="str">
        <f>IF(ABS(L52-SUM(M52,N52,O52))&lt;=0.5,"OK","L52: ERROR")</f>
        <v>OK</v>
      </c>
      <c r="AF52" s="128" t="str">
        <f>IF(ABS(P52-SUM(Q52,R52,S52))&lt;=0.5,"OK","P52: ERROR")</f>
        <v>OK</v>
      </c>
      <c r="AG52" s="128" t="str">
        <f>IF(ABS(U52-SUM(Z52,V52))&lt;=0.5,"OK","U52: ERROR")</f>
        <v>OK</v>
      </c>
      <c r="AH52" s="128" t="str">
        <f>IF(ABS(V52-SUM(W52,X52,Y52))&lt;=0.5,"OK","V52: ERROR")</f>
        <v>OK</v>
      </c>
      <c r="AK52" s="46"/>
      <c r="AM52" s="79"/>
    </row>
    <row r="53" spans="1:39" s="44" customFormat="1" ht="15" customHeight="1" x14ac:dyDescent="0.2">
      <c r="A53" s="45"/>
      <c r="C53" s="79"/>
      <c r="D53" s="88" t="s">
        <v>68</v>
      </c>
      <c r="E53" s="45"/>
      <c r="F53" s="61">
        <f>ROW()</f>
        <v>53</v>
      </c>
      <c r="G53" s="59"/>
      <c r="H53" s="59"/>
      <c r="I53" s="59"/>
      <c r="J53" s="98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61"/>
      <c r="AE53" s="128" t="str">
        <f>IF(ABS(L53-SUM(M53,N53,O53))&lt;=0.5,"OK","L53: ERROR")</f>
        <v>OK</v>
      </c>
      <c r="AF53" s="128" t="str">
        <f>IF(ABS(P53-SUM(Q53,R53,S53))&lt;=0.5,"OK","P53: ERROR")</f>
        <v>OK</v>
      </c>
      <c r="AG53" s="128" t="str">
        <f>IF(ABS(U53-SUM(Z53,V53))&lt;=0.5,"OK","U53: ERROR")</f>
        <v>OK</v>
      </c>
      <c r="AH53" s="128" t="str">
        <f>IF(ABS(V53-SUM(W53,X53,Y53))&lt;=0.5,"OK","V53: ERROR")</f>
        <v>OK</v>
      </c>
      <c r="AK53" s="46"/>
      <c r="AM53" s="79"/>
    </row>
    <row r="54" spans="1:39" s="44" customFormat="1" ht="15" customHeight="1" x14ac:dyDescent="0.2">
      <c r="A54" s="45"/>
      <c r="C54" s="79"/>
      <c r="D54" s="88" t="s">
        <v>69</v>
      </c>
      <c r="E54" s="45"/>
      <c r="F54" s="61">
        <f>ROW()</f>
        <v>54</v>
      </c>
      <c r="G54" s="59"/>
      <c r="H54" s="59"/>
      <c r="I54" s="59"/>
      <c r="J54" s="98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61"/>
      <c r="AE54" s="128" t="str">
        <f>IF(ABS(L54-SUM(M54,N54,O54))&lt;=0.5,"OK","L54: ERROR")</f>
        <v>OK</v>
      </c>
      <c r="AF54" s="128" t="str">
        <f>IF(ABS(P54-SUM(Q54,R54,S54))&lt;=0.5,"OK","P54: ERROR")</f>
        <v>OK</v>
      </c>
      <c r="AG54" s="128" t="str">
        <f>IF(ABS(U54-SUM(Z54,V54))&lt;=0.5,"OK","U54: ERROR")</f>
        <v>OK</v>
      </c>
      <c r="AH54" s="128" t="str">
        <f>IF(ABS(V54-SUM(W54,X54,Y54))&lt;=0.5,"OK","V54: ERROR")</f>
        <v>OK</v>
      </c>
      <c r="AK54" s="46"/>
      <c r="AM54" s="79"/>
    </row>
    <row r="55" spans="1:39" s="44" customFormat="1" ht="15" customHeight="1" x14ac:dyDescent="0.2">
      <c r="A55" s="45"/>
      <c r="C55" s="79"/>
      <c r="D55" s="88" t="s">
        <v>70</v>
      </c>
      <c r="E55" s="45"/>
      <c r="F55" s="61">
        <f>ROW()</f>
        <v>55</v>
      </c>
      <c r="G55" s="59"/>
      <c r="H55" s="59"/>
      <c r="I55" s="59"/>
      <c r="J55" s="98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61"/>
      <c r="AE55" s="128" t="str">
        <f>IF(ABS(L55-SUM(M55,N55,O55))&lt;=0.5,"OK","L55: ERROR")</f>
        <v>OK</v>
      </c>
      <c r="AF55" s="128" t="str">
        <f>IF(ABS(P55-SUM(Q55,R55,S55))&lt;=0.5,"OK","P55: ERROR")</f>
        <v>OK</v>
      </c>
      <c r="AG55" s="128" t="str">
        <f>IF(ABS(U55-SUM(Z55,V55))&lt;=0.5,"OK","U55: ERROR")</f>
        <v>OK</v>
      </c>
      <c r="AH55" s="128" t="str">
        <f>IF(ABS(V55-SUM(W55,X55,Y55))&lt;=0.5,"OK","V55: ERROR")</f>
        <v>OK</v>
      </c>
      <c r="AK55" s="46"/>
      <c r="AM55" s="79"/>
    </row>
    <row r="56" spans="1:39" s="44" customFormat="1" ht="15" customHeight="1" x14ac:dyDescent="0.2">
      <c r="A56" s="45"/>
      <c r="C56" s="79"/>
      <c r="D56" s="88" t="s">
        <v>71</v>
      </c>
      <c r="E56" s="45"/>
      <c r="F56" s="61">
        <f>ROW()</f>
        <v>56</v>
      </c>
      <c r="G56" s="59"/>
      <c r="H56" s="59"/>
      <c r="I56" s="59"/>
      <c r="J56" s="98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61"/>
      <c r="AE56" s="128" t="str">
        <f>IF(ABS(L56-SUM(M56,N56,O56))&lt;=0.5,"OK","L56: ERROR")</f>
        <v>OK</v>
      </c>
      <c r="AF56" s="128" t="str">
        <f>IF(ABS(P56-SUM(Q56,R56,S56))&lt;=0.5,"OK","P56: ERROR")</f>
        <v>OK</v>
      </c>
      <c r="AG56" s="128" t="str">
        <f>IF(ABS(U56-SUM(Z56,V56))&lt;=0.5,"OK","U56: ERROR")</f>
        <v>OK</v>
      </c>
      <c r="AH56" s="128" t="str">
        <f>IF(ABS(V56-SUM(W56,X56,Y56))&lt;=0.5,"OK","V56: ERROR")</f>
        <v>OK</v>
      </c>
      <c r="AK56" s="46"/>
      <c r="AM56" s="79"/>
    </row>
    <row r="57" spans="1:39" s="44" customFormat="1" ht="15" customHeight="1" x14ac:dyDescent="0.2">
      <c r="A57" s="45"/>
      <c r="C57" s="79"/>
      <c r="D57" s="88" t="s">
        <v>72</v>
      </c>
      <c r="E57" s="45"/>
      <c r="F57" s="61">
        <f>ROW()</f>
        <v>57</v>
      </c>
      <c r="G57" s="59"/>
      <c r="H57" s="59"/>
      <c r="I57" s="59"/>
      <c r="J57" s="98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61"/>
      <c r="AE57" s="128" t="str">
        <f>IF(ABS(L57-SUM(M57,N57,O57))&lt;=0.5,"OK","L57: ERROR")</f>
        <v>OK</v>
      </c>
      <c r="AF57" s="128" t="str">
        <f>IF(ABS(P57-SUM(Q57,R57,S57))&lt;=0.5,"OK","P57: ERROR")</f>
        <v>OK</v>
      </c>
      <c r="AG57" s="128" t="str">
        <f>IF(ABS(U57-SUM(Z57,V57))&lt;=0.5,"OK","U57: ERROR")</f>
        <v>OK</v>
      </c>
      <c r="AH57" s="128" t="str">
        <f>IF(ABS(V57-SUM(W57,X57,Y57))&lt;=0.5,"OK","V57: ERROR")</f>
        <v>OK</v>
      </c>
      <c r="AK57" s="46"/>
      <c r="AM57" s="79"/>
    </row>
    <row r="58" spans="1:39" s="44" customFormat="1" ht="15" customHeight="1" x14ac:dyDescent="0.2">
      <c r="A58" s="45"/>
      <c r="C58" s="79"/>
      <c r="D58" s="88" t="s">
        <v>73</v>
      </c>
      <c r="E58" s="45"/>
      <c r="F58" s="61">
        <f>ROW()</f>
        <v>58</v>
      </c>
      <c r="G58" s="59"/>
      <c r="H58" s="59"/>
      <c r="I58" s="59"/>
      <c r="J58" s="98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61"/>
      <c r="AE58" s="128" t="str">
        <f>IF(ABS(L58-SUM(M58,N58,O58))&lt;=0.5,"OK","L58: ERROR")</f>
        <v>OK</v>
      </c>
      <c r="AF58" s="128" t="str">
        <f>IF(ABS(P58-SUM(Q58,R58,S58))&lt;=0.5,"OK","P58: ERROR")</f>
        <v>OK</v>
      </c>
      <c r="AG58" s="128" t="str">
        <f>IF(ABS(U58-SUM(Z58,V58))&lt;=0.5,"OK","U58: ERROR")</f>
        <v>OK</v>
      </c>
      <c r="AH58" s="128" t="str">
        <f>IF(ABS(V58-SUM(W58,X58,Y58))&lt;=0.5,"OK","V58: ERROR")</f>
        <v>OK</v>
      </c>
      <c r="AK58" s="46"/>
      <c r="AM58" s="79"/>
    </row>
    <row r="59" spans="1:39" s="44" customFormat="1" ht="15" customHeight="1" x14ac:dyDescent="0.2">
      <c r="A59" s="45"/>
      <c r="C59" s="79"/>
      <c r="D59" s="88" t="s">
        <v>74</v>
      </c>
      <c r="E59" s="45"/>
      <c r="F59" s="61">
        <f>ROW()</f>
        <v>59</v>
      </c>
      <c r="G59" s="59"/>
      <c r="H59" s="59"/>
      <c r="I59" s="59"/>
      <c r="J59" s="98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61"/>
      <c r="AE59" s="128" t="str">
        <f>IF(ABS(L59-SUM(M59,N59,O59))&lt;=0.5,"OK","L59: ERROR")</f>
        <v>OK</v>
      </c>
      <c r="AF59" s="128" t="str">
        <f>IF(ABS(P59-SUM(Q59,R59,S59))&lt;=0.5,"OK","P59: ERROR")</f>
        <v>OK</v>
      </c>
      <c r="AG59" s="128" t="str">
        <f>IF(ABS(U59-SUM(Z59,V59))&lt;=0.5,"OK","U59: ERROR")</f>
        <v>OK</v>
      </c>
      <c r="AH59" s="128" t="str">
        <f>IF(ABS(V59-SUM(W59,X59,Y59))&lt;=0.5,"OK","V59: ERROR")</f>
        <v>OK</v>
      </c>
      <c r="AK59" s="46"/>
      <c r="AM59" s="79"/>
    </row>
    <row r="60" spans="1:39" s="44" customFormat="1" ht="15" customHeight="1" x14ac:dyDescent="0.2">
      <c r="A60" s="45"/>
      <c r="C60" s="79"/>
      <c r="D60" s="88" t="s">
        <v>75</v>
      </c>
      <c r="E60" s="45"/>
      <c r="F60" s="61">
        <f>ROW()</f>
        <v>60</v>
      </c>
      <c r="G60" s="59"/>
      <c r="H60" s="59"/>
      <c r="I60" s="59"/>
      <c r="J60" s="98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61"/>
      <c r="AE60" s="128" t="str">
        <f>IF(ABS(L60-SUM(M60,N60,O60))&lt;=0.5,"OK","L60: ERROR")</f>
        <v>OK</v>
      </c>
      <c r="AF60" s="128" t="str">
        <f>IF(ABS(P60-SUM(Q60,R60,S60))&lt;=0.5,"OK","P60: ERROR")</f>
        <v>OK</v>
      </c>
      <c r="AG60" s="128" t="str">
        <f>IF(ABS(U60-SUM(Z60,V60))&lt;=0.5,"OK","U60: ERROR")</f>
        <v>OK</v>
      </c>
      <c r="AH60" s="128" t="str">
        <f>IF(ABS(V60-SUM(W60,X60,Y60))&lt;=0.5,"OK","V60: ERROR")</f>
        <v>OK</v>
      </c>
      <c r="AK60" s="46"/>
      <c r="AM60" s="79"/>
    </row>
    <row r="61" spans="1:39" s="44" customFormat="1" ht="15" customHeight="1" x14ac:dyDescent="0.2">
      <c r="A61" s="45"/>
      <c r="C61" s="79"/>
      <c r="D61" s="88" t="s">
        <v>76</v>
      </c>
      <c r="E61" s="45"/>
      <c r="F61" s="61">
        <f>ROW()</f>
        <v>61</v>
      </c>
      <c r="G61" s="59"/>
      <c r="H61" s="59"/>
      <c r="I61" s="59"/>
      <c r="J61" s="98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61"/>
      <c r="AE61" s="128" t="str">
        <f>IF(ABS(L61-SUM(M61,N61,O61))&lt;=0.5,"OK","L61: ERROR")</f>
        <v>OK</v>
      </c>
      <c r="AF61" s="128" t="str">
        <f>IF(ABS(P61-SUM(Q61,R61,S61))&lt;=0.5,"OK","P61: ERROR")</f>
        <v>OK</v>
      </c>
      <c r="AG61" s="128" t="str">
        <f>IF(ABS(U61-SUM(Z61,V61))&lt;=0.5,"OK","U61: ERROR")</f>
        <v>OK</v>
      </c>
      <c r="AH61" s="128" t="str">
        <f>IF(ABS(V61-SUM(W61,X61,Y61))&lt;=0.5,"OK","V61: ERROR")</f>
        <v>OK</v>
      </c>
      <c r="AK61" s="46"/>
      <c r="AM61" s="79"/>
    </row>
    <row r="62" spans="1:39" s="44" customFormat="1" ht="15" customHeight="1" x14ac:dyDescent="0.2">
      <c r="A62" s="45"/>
      <c r="C62" s="79"/>
      <c r="D62" s="88" t="s">
        <v>77</v>
      </c>
      <c r="E62" s="45"/>
      <c r="F62" s="61">
        <f>ROW()</f>
        <v>62</v>
      </c>
      <c r="G62" s="59"/>
      <c r="H62" s="59"/>
      <c r="I62" s="59"/>
      <c r="J62" s="98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61"/>
      <c r="AE62" s="128" t="str">
        <f>IF(ABS(L62-SUM(M62,N62,O62))&lt;=0.5,"OK","L62: ERROR")</f>
        <v>OK</v>
      </c>
      <c r="AF62" s="128" t="str">
        <f>IF(ABS(P62-SUM(Q62,R62,S62))&lt;=0.5,"OK","P62: ERROR")</f>
        <v>OK</v>
      </c>
      <c r="AG62" s="128" t="str">
        <f>IF(ABS(U62-SUM(Z62,V62))&lt;=0.5,"OK","U62: ERROR")</f>
        <v>OK</v>
      </c>
      <c r="AH62" s="128" t="str">
        <f>IF(ABS(V62-SUM(W62,X62,Y62))&lt;=0.5,"OK","V62: ERROR")</f>
        <v>OK</v>
      </c>
      <c r="AK62" s="46"/>
      <c r="AM62" s="79"/>
    </row>
    <row r="63" spans="1:39" s="44" customFormat="1" ht="15" customHeight="1" x14ac:dyDescent="0.2">
      <c r="A63" s="45"/>
      <c r="C63" s="79"/>
      <c r="D63" s="88" t="s">
        <v>78</v>
      </c>
      <c r="E63" s="45"/>
      <c r="F63" s="61">
        <f>ROW()</f>
        <v>63</v>
      </c>
      <c r="G63" s="59"/>
      <c r="H63" s="59"/>
      <c r="I63" s="59"/>
      <c r="J63" s="98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61"/>
      <c r="AE63" s="128" t="str">
        <f>IF(ABS(L63-SUM(M63,N63,O63))&lt;=0.5,"OK","L63: ERROR")</f>
        <v>OK</v>
      </c>
      <c r="AF63" s="128" t="str">
        <f>IF(ABS(P63-SUM(Q63,R63,S63))&lt;=0.5,"OK","P63: ERROR")</f>
        <v>OK</v>
      </c>
      <c r="AG63" s="128" t="str">
        <f>IF(ABS(U63-SUM(Z63,V63))&lt;=0.5,"OK","U63: ERROR")</f>
        <v>OK</v>
      </c>
      <c r="AH63" s="128" t="str">
        <f>IF(ABS(V63-SUM(W63,X63,Y63))&lt;=0.5,"OK","V63: ERROR")</f>
        <v>OK</v>
      </c>
      <c r="AK63" s="46"/>
      <c r="AM63" s="79"/>
    </row>
    <row r="64" spans="1:39" s="44" customFormat="1" ht="15" customHeight="1" x14ac:dyDescent="0.2">
      <c r="A64" s="45"/>
      <c r="C64" s="79"/>
      <c r="D64" s="88" t="s">
        <v>79</v>
      </c>
      <c r="E64" s="45"/>
      <c r="F64" s="61">
        <f>ROW()</f>
        <v>64</v>
      </c>
      <c r="G64" s="59"/>
      <c r="H64" s="59"/>
      <c r="I64" s="59"/>
      <c r="J64" s="98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61"/>
      <c r="AE64" s="128" t="str">
        <f>IF(ABS(L64-SUM(M64,N64,O64))&lt;=0.5,"OK","L64: ERROR")</f>
        <v>OK</v>
      </c>
      <c r="AF64" s="128" t="str">
        <f>IF(ABS(P64-SUM(Q64,R64,S64))&lt;=0.5,"OK","P64: ERROR")</f>
        <v>OK</v>
      </c>
      <c r="AG64" s="128" t="str">
        <f>IF(ABS(U64-SUM(Z64,V64))&lt;=0.5,"OK","U64: ERROR")</f>
        <v>OK</v>
      </c>
      <c r="AH64" s="128" t="str">
        <f>IF(ABS(V64-SUM(W64,X64,Y64))&lt;=0.5,"OK","V64: ERROR")</f>
        <v>OK</v>
      </c>
      <c r="AK64" s="46"/>
      <c r="AM64" s="79"/>
    </row>
    <row r="65" spans="1:39" s="44" customFormat="1" ht="15" customHeight="1" x14ac:dyDescent="0.2">
      <c r="A65" s="45"/>
      <c r="C65" s="79"/>
      <c r="D65" s="88" t="s">
        <v>80</v>
      </c>
      <c r="E65" s="45"/>
      <c r="F65" s="61">
        <f>ROW()</f>
        <v>65</v>
      </c>
      <c r="G65" s="59"/>
      <c r="H65" s="59"/>
      <c r="I65" s="59"/>
      <c r="J65" s="98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61"/>
      <c r="AE65" s="128" t="str">
        <f>IF(ABS(L65-SUM(M65,N65,O65))&lt;=0.5,"OK","L65: ERROR")</f>
        <v>OK</v>
      </c>
      <c r="AF65" s="128" t="str">
        <f>IF(ABS(P65-SUM(Q65,R65,S65))&lt;=0.5,"OK","P65: ERROR")</f>
        <v>OK</v>
      </c>
      <c r="AG65" s="128" t="str">
        <f>IF(ABS(U65-SUM(Z65,V65))&lt;=0.5,"OK","U65: ERROR")</f>
        <v>OK</v>
      </c>
      <c r="AH65" s="128" t="str">
        <f>IF(ABS(V65-SUM(W65,X65,Y65))&lt;=0.5,"OK","V65: ERROR")</f>
        <v>OK</v>
      </c>
      <c r="AK65" s="46"/>
      <c r="AM65" s="79"/>
    </row>
    <row r="66" spans="1:39" s="44" customFormat="1" ht="15" customHeight="1" x14ac:dyDescent="0.2">
      <c r="A66" s="45"/>
      <c r="C66" s="79"/>
      <c r="D66" s="88" t="s">
        <v>81</v>
      </c>
      <c r="E66" s="45"/>
      <c r="F66" s="61">
        <f>ROW()</f>
        <v>66</v>
      </c>
      <c r="G66" s="59"/>
      <c r="H66" s="59"/>
      <c r="I66" s="59"/>
      <c r="J66" s="98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61"/>
      <c r="AE66" s="128" t="str">
        <f>IF(ABS(L66-SUM(M66,N66,O66))&lt;=0.5,"OK","L66: ERROR")</f>
        <v>OK</v>
      </c>
      <c r="AF66" s="128" t="str">
        <f>IF(ABS(P66-SUM(Q66,R66,S66))&lt;=0.5,"OK","P66: ERROR")</f>
        <v>OK</v>
      </c>
      <c r="AG66" s="128" t="str">
        <f>IF(ABS(U66-SUM(Z66,V66))&lt;=0.5,"OK","U66: ERROR")</f>
        <v>OK</v>
      </c>
      <c r="AH66" s="128" t="str">
        <f>IF(ABS(V66-SUM(W66,X66,Y66))&lt;=0.5,"OK","V66: ERROR")</f>
        <v>OK</v>
      </c>
      <c r="AK66" s="46"/>
      <c r="AM66" s="79"/>
    </row>
    <row r="67" spans="1:39" s="44" customFormat="1" ht="15" customHeight="1" x14ac:dyDescent="0.2">
      <c r="A67" s="45"/>
      <c r="C67" s="79"/>
      <c r="D67" s="88" t="s">
        <v>134</v>
      </c>
      <c r="E67" s="45"/>
      <c r="F67" s="61">
        <f>ROW()</f>
        <v>67</v>
      </c>
      <c r="G67" s="59"/>
      <c r="H67" s="59"/>
      <c r="I67" s="59"/>
      <c r="J67" s="98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61"/>
      <c r="AE67" s="128" t="str">
        <f>IF(ABS(L67-SUM(M67,N67,O67))&lt;=0.5,"OK","L67: ERROR")</f>
        <v>OK</v>
      </c>
      <c r="AF67" s="128" t="str">
        <f>IF(ABS(P67-SUM(Q67,R67,S67))&lt;=0.5,"OK","P67: ERROR")</f>
        <v>OK</v>
      </c>
      <c r="AG67" s="128" t="str">
        <f>IF(ABS(U67-SUM(Z67,V67))&lt;=0.5,"OK","U67: ERROR")</f>
        <v>OK</v>
      </c>
      <c r="AH67" s="128" t="str">
        <f>IF(ABS(V67-SUM(W67,X67,Y67))&lt;=0.5,"OK","V67: ERROR")</f>
        <v>OK</v>
      </c>
      <c r="AK67" s="46"/>
      <c r="AM67" s="79"/>
    </row>
    <row r="68" spans="1:39" s="44" customFormat="1" ht="15" customHeight="1" x14ac:dyDescent="0.2">
      <c r="A68" s="45"/>
      <c r="C68" s="79"/>
      <c r="D68" s="88" t="s">
        <v>82</v>
      </c>
      <c r="E68" s="45"/>
      <c r="F68" s="61">
        <f>ROW()</f>
        <v>68</v>
      </c>
      <c r="G68" s="59"/>
      <c r="H68" s="59"/>
      <c r="I68" s="59"/>
      <c r="J68" s="98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61"/>
      <c r="AE68" s="128" t="str">
        <f>IF(ABS(L68-SUM(M68,N68,O68))&lt;=0.5,"OK","L68: ERROR")</f>
        <v>OK</v>
      </c>
      <c r="AF68" s="128" t="str">
        <f>IF(ABS(P68-SUM(Q68,R68,S68))&lt;=0.5,"OK","P68: ERROR")</f>
        <v>OK</v>
      </c>
      <c r="AG68" s="128" t="str">
        <f>IF(ABS(U68-SUM(Z68,V68))&lt;=0.5,"OK","U68: ERROR")</f>
        <v>OK</v>
      </c>
      <c r="AH68" s="128" t="str">
        <f>IF(ABS(V68-SUM(W68,X68,Y68))&lt;=0.5,"OK","V68: ERROR")</f>
        <v>OK</v>
      </c>
      <c r="AK68" s="46"/>
      <c r="AM68" s="79"/>
    </row>
    <row r="69" spans="1:39" s="44" customFormat="1" ht="15" customHeight="1" x14ac:dyDescent="0.2">
      <c r="A69" s="45"/>
      <c r="C69" s="79"/>
      <c r="D69" s="88" t="s">
        <v>83</v>
      </c>
      <c r="E69" s="45"/>
      <c r="F69" s="61">
        <f>ROW()</f>
        <v>69</v>
      </c>
      <c r="G69" s="59"/>
      <c r="H69" s="59"/>
      <c r="I69" s="59"/>
      <c r="J69" s="98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61"/>
      <c r="AE69" s="128" t="str">
        <f>IF(ABS(L69-SUM(M69,N69,O69))&lt;=0.5,"OK","L69: ERROR")</f>
        <v>OK</v>
      </c>
      <c r="AF69" s="128" t="str">
        <f>IF(ABS(P69-SUM(Q69,R69,S69))&lt;=0.5,"OK","P69: ERROR")</f>
        <v>OK</v>
      </c>
      <c r="AG69" s="128" t="str">
        <f>IF(ABS(U69-SUM(Z69,V69))&lt;=0.5,"OK","U69: ERROR")</f>
        <v>OK</v>
      </c>
      <c r="AH69" s="128" t="str">
        <f>IF(ABS(V69-SUM(W69,X69,Y69))&lt;=0.5,"OK","V69: ERROR")</f>
        <v>OK</v>
      </c>
      <c r="AK69" s="46"/>
      <c r="AM69" s="79"/>
    </row>
    <row r="70" spans="1:39" s="44" customFormat="1" ht="15" customHeight="1" x14ac:dyDescent="0.2">
      <c r="A70" s="45"/>
      <c r="C70" s="79"/>
      <c r="D70" s="88" t="s">
        <v>84</v>
      </c>
      <c r="E70" s="45"/>
      <c r="F70" s="61">
        <f>ROW()</f>
        <v>70</v>
      </c>
      <c r="G70" s="59"/>
      <c r="H70" s="59"/>
      <c r="I70" s="59"/>
      <c r="J70" s="98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61"/>
      <c r="AE70" s="128" t="str">
        <f>IF(ABS(L70-SUM(M70,N70,O70))&lt;=0.5,"OK","L70: ERROR")</f>
        <v>OK</v>
      </c>
      <c r="AF70" s="128" t="str">
        <f>IF(ABS(P70-SUM(Q70,R70,S70))&lt;=0.5,"OK","P70: ERROR")</f>
        <v>OK</v>
      </c>
      <c r="AG70" s="128" t="str">
        <f>IF(ABS(U70-SUM(Z70,V70))&lt;=0.5,"OK","U70: ERROR")</f>
        <v>OK</v>
      </c>
      <c r="AH70" s="128" t="str">
        <f>IF(ABS(V70-SUM(W70,X70,Y70))&lt;=0.5,"OK","V70: ERROR")</f>
        <v>OK</v>
      </c>
      <c r="AK70" s="46"/>
      <c r="AM70" s="79"/>
    </row>
    <row r="71" spans="1:39" s="44" customFormat="1" ht="15" customHeight="1" x14ac:dyDescent="0.2">
      <c r="A71" s="45"/>
      <c r="C71" s="79"/>
      <c r="D71" s="88" t="s">
        <v>85</v>
      </c>
      <c r="E71" s="45"/>
      <c r="F71" s="61">
        <f>ROW()</f>
        <v>71</v>
      </c>
      <c r="G71" s="59"/>
      <c r="H71" s="59"/>
      <c r="I71" s="59"/>
      <c r="J71" s="98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61"/>
      <c r="AE71" s="128" t="str">
        <f>IF(ABS(L71-SUM(M71,N71,O71))&lt;=0.5,"OK","L71: ERROR")</f>
        <v>OK</v>
      </c>
      <c r="AF71" s="128" t="str">
        <f>IF(ABS(P71-SUM(Q71,R71,S71))&lt;=0.5,"OK","P71: ERROR")</f>
        <v>OK</v>
      </c>
      <c r="AG71" s="128" t="str">
        <f>IF(ABS(U71-SUM(Z71,V71))&lt;=0.5,"OK","U71: ERROR")</f>
        <v>OK</v>
      </c>
      <c r="AH71" s="128" t="str">
        <f>IF(ABS(V71-SUM(W71,X71,Y71))&lt;=0.5,"OK","V71: ERROR")</f>
        <v>OK</v>
      </c>
      <c r="AK71" s="46"/>
      <c r="AM71" s="79"/>
    </row>
    <row r="72" spans="1:39" s="44" customFormat="1" ht="15" customHeight="1" x14ac:dyDescent="0.2">
      <c r="A72" s="45"/>
      <c r="C72" s="79"/>
      <c r="D72" s="88" t="s">
        <v>86</v>
      </c>
      <c r="E72" s="45"/>
      <c r="F72" s="61">
        <f>ROW()</f>
        <v>72</v>
      </c>
      <c r="G72" s="59"/>
      <c r="H72" s="59"/>
      <c r="I72" s="59"/>
      <c r="J72" s="98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61"/>
      <c r="AE72" s="128" t="str">
        <f>IF(ABS(L72-SUM(M72,N72,O72))&lt;=0.5,"OK","L72: ERROR")</f>
        <v>OK</v>
      </c>
      <c r="AF72" s="128" t="str">
        <f>IF(ABS(P72-SUM(Q72,R72,S72))&lt;=0.5,"OK","P72: ERROR")</f>
        <v>OK</v>
      </c>
      <c r="AG72" s="128" t="str">
        <f>IF(ABS(U72-SUM(Z72,V72))&lt;=0.5,"OK","U72: ERROR")</f>
        <v>OK</v>
      </c>
      <c r="AH72" s="128" t="str">
        <f>IF(ABS(V72-SUM(W72,X72,Y72))&lt;=0.5,"OK","V72: ERROR")</f>
        <v>OK</v>
      </c>
      <c r="AK72" s="46"/>
      <c r="AM72" s="79"/>
    </row>
    <row r="73" spans="1:39" s="44" customFormat="1" ht="15" customHeight="1" x14ac:dyDescent="0.2">
      <c r="A73" s="45"/>
      <c r="C73" s="79"/>
      <c r="D73" s="88" t="s">
        <v>87</v>
      </c>
      <c r="E73" s="45"/>
      <c r="F73" s="61">
        <f>ROW()</f>
        <v>73</v>
      </c>
      <c r="G73" s="59"/>
      <c r="H73" s="59"/>
      <c r="I73" s="59"/>
      <c r="J73" s="98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61"/>
      <c r="AE73" s="128" t="str">
        <f>IF(ABS(L73-SUM(M73,N73,O73))&lt;=0.5,"OK","L73: ERROR")</f>
        <v>OK</v>
      </c>
      <c r="AF73" s="128" t="str">
        <f>IF(ABS(P73-SUM(Q73,R73,S73))&lt;=0.5,"OK","P73: ERROR")</f>
        <v>OK</v>
      </c>
      <c r="AG73" s="128" t="str">
        <f>IF(ABS(U73-SUM(Z73,V73))&lt;=0.5,"OK","U73: ERROR")</f>
        <v>OK</v>
      </c>
      <c r="AH73" s="128" t="str">
        <f>IF(ABS(V73-SUM(W73,X73,Y73))&lt;=0.5,"OK","V73: ERROR")</f>
        <v>OK</v>
      </c>
      <c r="AK73" s="46"/>
      <c r="AM73" s="79"/>
    </row>
    <row r="74" spans="1:39" s="44" customFormat="1" ht="15" customHeight="1" x14ac:dyDescent="0.2">
      <c r="A74" s="45"/>
      <c r="C74" s="79"/>
      <c r="D74" s="88" t="s">
        <v>88</v>
      </c>
      <c r="E74" s="45"/>
      <c r="F74" s="61">
        <f>ROW()</f>
        <v>74</v>
      </c>
      <c r="G74" s="59"/>
      <c r="H74" s="59"/>
      <c r="I74" s="59"/>
      <c r="J74" s="98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61"/>
      <c r="AE74" s="128" t="str">
        <f>IF(ABS(L74-SUM(M74,N74,O74))&lt;=0.5,"OK","L74: ERROR")</f>
        <v>OK</v>
      </c>
      <c r="AF74" s="128" t="str">
        <f>IF(ABS(P74-SUM(Q74,R74,S74))&lt;=0.5,"OK","P74: ERROR")</f>
        <v>OK</v>
      </c>
      <c r="AG74" s="128" t="str">
        <f>IF(ABS(U74-SUM(Z74,V74))&lt;=0.5,"OK","U74: ERROR")</f>
        <v>OK</v>
      </c>
      <c r="AH74" s="128" t="str">
        <f>IF(ABS(V74-SUM(W74,X74,Y74))&lt;=0.5,"OK","V74: ERROR")</f>
        <v>OK</v>
      </c>
      <c r="AK74" s="46"/>
      <c r="AM74" s="79"/>
    </row>
    <row r="75" spans="1:39" s="44" customFormat="1" ht="15" customHeight="1" x14ac:dyDescent="0.2">
      <c r="A75" s="45"/>
      <c r="C75" s="79"/>
      <c r="D75" s="88" t="s">
        <v>89</v>
      </c>
      <c r="E75" s="45"/>
      <c r="F75" s="61">
        <f>ROW()</f>
        <v>75</v>
      </c>
      <c r="G75" s="59"/>
      <c r="H75" s="59"/>
      <c r="I75" s="59"/>
      <c r="J75" s="98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61"/>
      <c r="AE75" s="128" t="str">
        <f>IF(ABS(L75-SUM(M75,N75,O75))&lt;=0.5,"OK","L75: ERROR")</f>
        <v>OK</v>
      </c>
      <c r="AF75" s="128" t="str">
        <f>IF(ABS(P75-SUM(Q75,R75,S75))&lt;=0.5,"OK","P75: ERROR")</f>
        <v>OK</v>
      </c>
      <c r="AG75" s="128" t="str">
        <f>IF(ABS(U75-SUM(Z75,V75))&lt;=0.5,"OK","U75: ERROR")</f>
        <v>OK</v>
      </c>
      <c r="AH75" s="128" t="str">
        <f>IF(ABS(V75-SUM(W75,X75,Y75))&lt;=0.5,"OK","V75: ERROR")</f>
        <v>OK</v>
      </c>
      <c r="AK75" s="46"/>
      <c r="AM75" s="79"/>
    </row>
    <row r="76" spans="1:39" s="44" customFormat="1" ht="15" customHeight="1" x14ac:dyDescent="0.2">
      <c r="A76" s="45"/>
      <c r="C76" s="79"/>
      <c r="D76" s="88" t="s">
        <v>90</v>
      </c>
      <c r="E76" s="45"/>
      <c r="F76" s="61">
        <f>ROW()</f>
        <v>76</v>
      </c>
      <c r="G76" s="59"/>
      <c r="H76" s="59"/>
      <c r="I76" s="59"/>
      <c r="J76" s="98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61"/>
      <c r="AE76" s="128" t="str">
        <f>IF(ABS(L76-SUM(M76,N76,O76))&lt;=0.5,"OK","L76: ERROR")</f>
        <v>OK</v>
      </c>
      <c r="AF76" s="128" t="str">
        <f>IF(ABS(P76-SUM(Q76,R76,S76))&lt;=0.5,"OK","P76: ERROR")</f>
        <v>OK</v>
      </c>
      <c r="AG76" s="128" t="str">
        <f>IF(ABS(U76-SUM(Z76,V76))&lt;=0.5,"OK","U76: ERROR")</f>
        <v>OK</v>
      </c>
      <c r="AH76" s="128" t="str">
        <f>IF(ABS(V76-SUM(W76,X76,Y76))&lt;=0.5,"OK","V76: ERROR")</f>
        <v>OK</v>
      </c>
      <c r="AK76" s="46"/>
      <c r="AM76" s="79"/>
    </row>
    <row r="77" spans="1:39" s="44" customFormat="1" ht="15" customHeight="1" x14ac:dyDescent="0.2">
      <c r="A77" s="45"/>
      <c r="C77" s="79"/>
      <c r="D77" s="88" t="s">
        <v>91</v>
      </c>
      <c r="E77" s="45"/>
      <c r="F77" s="61">
        <f>ROW()</f>
        <v>77</v>
      </c>
      <c r="G77" s="59"/>
      <c r="H77" s="59"/>
      <c r="I77" s="59"/>
      <c r="J77" s="98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61"/>
      <c r="AE77" s="128" t="str">
        <f>IF(ABS(L77-SUM(M77,N77,O77))&lt;=0.5,"OK","L77: ERROR")</f>
        <v>OK</v>
      </c>
      <c r="AF77" s="128" t="str">
        <f>IF(ABS(P77-SUM(Q77,R77,S77))&lt;=0.5,"OK","P77: ERROR")</f>
        <v>OK</v>
      </c>
      <c r="AG77" s="128" t="str">
        <f>IF(ABS(U77-SUM(Z77,V77))&lt;=0.5,"OK","U77: ERROR")</f>
        <v>OK</v>
      </c>
      <c r="AH77" s="128" t="str">
        <f>IF(ABS(V77-SUM(W77,X77,Y77))&lt;=0.5,"OK","V77: ERROR")</f>
        <v>OK</v>
      </c>
      <c r="AK77" s="46"/>
      <c r="AM77" s="79"/>
    </row>
    <row r="78" spans="1:39" s="44" customFormat="1" ht="15" customHeight="1" x14ac:dyDescent="0.2">
      <c r="A78" s="45"/>
      <c r="C78" s="79"/>
      <c r="D78" s="88" t="s">
        <v>92</v>
      </c>
      <c r="E78" s="45"/>
      <c r="F78" s="61">
        <f>ROW()</f>
        <v>78</v>
      </c>
      <c r="G78" s="59"/>
      <c r="H78" s="59"/>
      <c r="I78" s="59"/>
      <c r="J78" s="98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61"/>
      <c r="AE78" s="128" t="str">
        <f>IF(ABS(L78-SUM(M78,N78,O78))&lt;=0.5,"OK","L78: ERROR")</f>
        <v>OK</v>
      </c>
      <c r="AF78" s="128" t="str">
        <f>IF(ABS(P78-SUM(Q78,R78,S78))&lt;=0.5,"OK","P78: ERROR")</f>
        <v>OK</v>
      </c>
      <c r="AG78" s="128" t="str">
        <f>IF(ABS(U78-SUM(Z78,V78))&lt;=0.5,"OK","U78: ERROR")</f>
        <v>OK</v>
      </c>
      <c r="AH78" s="128" t="str">
        <f>IF(ABS(V78-SUM(W78,X78,Y78))&lt;=0.5,"OK","V78: ERROR")</f>
        <v>OK</v>
      </c>
      <c r="AK78" s="46"/>
      <c r="AM78" s="79"/>
    </row>
    <row r="79" spans="1:39" s="44" customFormat="1" ht="15" customHeight="1" x14ac:dyDescent="0.2">
      <c r="A79" s="45"/>
      <c r="C79" s="79"/>
      <c r="D79" s="88" t="s">
        <v>93</v>
      </c>
      <c r="E79" s="45"/>
      <c r="F79" s="61">
        <f>ROW()</f>
        <v>79</v>
      </c>
      <c r="G79" s="59"/>
      <c r="H79" s="59"/>
      <c r="I79" s="59"/>
      <c r="J79" s="98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61"/>
      <c r="AE79" s="128" t="str">
        <f>IF(ABS(L79-SUM(M79,N79,O79))&lt;=0.5,"OK","L79: ERROR")</f>
        <v>OK</v>
      </c>
      <c r="AF79" s="128" t="str">
        <f>IF(ABS(P79-SUM(Q79,R79,S79))&lt;=0.5,"OK","P79: ERROR")</f>
        <v>OK</v>
      </c>
      <c r="AG79" s="128" t="str">
        <f>IF(ABS(U79-SUM(Z79,V79))&lt;=0.5,"OK","U79: ERROR")</f>
        <v>OK</v>
      </c>
      <c r="AH79" s="128" t="str">
        <f>IF(ABS(V79-SUM(W79,X79,Y79))&lt;=0.5,"OK","V79: ERROR")</f>
        <v>OK</v>
      </c>
      <c r="AK79" s="46"/>
      <c r="AM79" s="79"/>
    </row>
    <row r="80" spans="1:39" s="44" customFormat="1" ht="15" customHeight="1" x14ac:dyDescent="0.2">
      <c r="A80" s="45"/>
      <c r="C80" s="79"/>
      <c r="D80" s="88" t="s">
        <v>94</v>
      </c>
      <c r="E80" s="45"/>
      <c r="F80" s="61">
        <f>ROW()</f>
        <v>80</v>
      </c>
      <c r="G80" s="59"/>
      <c r="H80" s="59"/>
      <c r="I80" s="59"/>
      <c r="J80" s="98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61"/>
      <c r="AE80" s="128" t="str">
        <f>IF(ABS(L80-SUM(M80,N80,O80))&lt;=0.5,"OK","L80: ERROR")</f>
        <v>OK</v>
      </c>
      <c r="AF80" s="128" t="str">
        <f>IF(ABS(P80-SUM(Q80,R80,S80))&lt;=0.5,"OK","P80: ERROR")</f>
        <v>OK</v>
      </c>
      <c r="AG80" s="128" t="str">
        <f>IF(ABS(U80-SUM(Z80,V80))&lt;=0.5,"OK","U80: ERROR")</f>
        <v>OK</v>
      </c>
      <c r="AH80" s="128" t="str">
        <f>IF(ABS(V80-SUM(W80,X80,Y80))&lt;=0.5,"OK","V80: ERROR")</f>
        <v>OK</v>
      </c>
      <c r="AK80" s="46"/>
      <c r="AM80" s="79"/>
    </row>
    <row r="81" spans="1:39" s="44" customFormat="1" ht="15" customHeight="1" x14ac:dyDescent="0.2">
      <c r="A81" s="45"/>
      <c r="C81" s="79"/>
      <c r="D81" s="88" t="s">
        <v>95</v>
      </c>
      <c r="E81" s="45"/>
      <c r="F81" s="61">
        <f>ROW()</f>
        <v>81</v>
      </c>
      <c r="G81" s="59"/>
      <c r="H81" s="59"/>
      <c r="I81" s="59"/>
      <c r="J81" s="98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61"/>
      <c r="AE81" s="128" t="str">
        <f>IF(ABS(L81-SUM(M81,N81,O81))&lt;=0.5,"OK","L81: ERROR")</f>
        <v>OK</v>
      </c>
      <c r="AF81" s="128" t="str">
        <f>IF(ABS(P81-SUM(Q81,R81,S81))&lt;=0.5,"OK","P81: ERROR")</f>
        <v>OK</v>
      </c>
      <c r="AG81" s="128" t="str">
        <f>IF(ABS(U81-SUM(Z81,V81))&lt;=0.5,"OK","U81: ERROR")</f>
        <v>OK</v>
      </c>
      <c r="AH81" s="128" t="str">
        <f>IF(ABS(V81-SUM(W81,X81,Y81))&lt;=0.5,"OK","V81: ERROR")</f>
        <v>OK</v>
      </c>
      <c r="AK81" s="46"/>
      <c r="AM81" s="79"/>
    </row>
    <row r="82" spans="1:39" s="44" customFormat="1" ht="15" customHeight="1" x14ac:dyDescent="0.2">
      <c r="A82" s="45"/>
      <c r="C82" s="79"/>
      <c r="D82" s="88" t="s">
        <v>96</v>
      </c>
      <c r="E82" s="45"/>
      <c r="F82" s="61">
        <f>ROW()</f>
        <v>82</v>
      </c>
      <c r="G82" s="59"/>
      <c r="H82" s="59"/>
      <c r="I82" s="59"/>
      <c r="J82" s="98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61"/>
      <c r="AE82" s="128" t="str">
        <f>IF(ABS(L82-SUM(M82,N82,O82))&lt;=0.5,"OK","L82: ERROR")</f>
        <v>OK</v>
      </c>
      <c r="AF82" s="128" t="str">
        <f>IF(ABS(P82-SUM(Q82,R82,S82))&lt;=0.5,"OK","P82: ERROR")</f>
        <v>OK</v>
      </c>
      <c r="AG82" s="128" t="str">
        <f>IF(ABS(U82-SUM(Z82,V82))&lt;=0.5,"OK","U82: ERROR")</f>
        <v>OK</v>
      </c>
      <c r="AH82" s="128" t="str">
        <f>IF(ABS(V82-SUM(W82,X82,Y82))&lt;=0.5,"OK","V82: ERROR")</f>
        <v>OK</v>
      </c>
      <c r="AK82" s="46"/>
      <c r="AM82" s="79"/>
    </row>
    <row r="83" spans="1:39" s="44" customFormat="1" ht="15" customHeight="1" x14ac:dyDescent="0.2">
      <c r="A83" s="45"/>
      <c r="C83" s="79"/>
      <c r="D83" s="88" t="s">
        <v>97</v>
      </c>
      <c r="E83" s="45"/>
      <c r="F83" s="61">
        <f>ROW()</f>
        <v>83</v>
      </c>
      <c r="G83" s="59"/>
      <c r="H83" s="59"/>
      <c r="I83" s="59"/>
      <c r="J83" s="98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61"/>
      <c r="AE83" s="128" t="str">
        <f>IF(ABS(L83-SUM(M83,N83,O83))&lt;=0.5,"OK","L83: ERROR")</f>
        <v>OK</v>
      </c>
      <c r="AF83" s="128" t="str">
        <f>IF(ABS(P83-SUM(Q83,R83,S83))&lt;=0.5,"OK","P83: ERROR")</f>
        <v>OK</v>
      </c>
      <c r="AG83" s="128" t="str">
        <f>IF(ABS(U83-SUM(Z83,V83))&lt;=0.5,"OK","U83: ERROR")</f>
        <v>OK</v>
      </c>
      <c r="AH83" s="128" t="str">
        <f>IF(ABS(V83-SUM(W83,X83,Y83))&lt;=0.5,"OK","V83: ERROR")</f>
        <v>OK</v>
      </c>
      <c r="AK83" s="46"/>
      <c r="AM83" s="79"/>
    </row>
    <row r="84" spans="1:39" s="44" customFormat="1" ht="15" customHeight="1" x14ac:dyDescent="0.2">
      <c r="A84" s="45"/>
      <c r="C84" s="79"/>
      <c r="D84" s="88" t="s">
        <v>98</v>
      </c>
      <c r="E84" s="45"/>
      <c r="F84" s="61">
        <f>ROW()</f>
        <v>84</v>
      </c>
      <c r="G84" s="59"/>
      <c r="H84" s="59"/>
      <c r="I84" s="59"/>
      <c r="J84" s="98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61"/>
      <c r="AE84" s="128" t="str">
        <f>IF(ABS(L84-SUM(M84,N84,O84))&lt;=0.5,"OK","L84: ERROR")</f>
        <v>OK</v>
      </c>
      <c r="AF84" s="128" t="str">
        <f>IF(ABS(P84-SUM(Q84,R84,S84))&lt;=0.5,"OK","P84: ERROR")</f>
        <v>OK</v>
      </c>
      <c r="AG84" s="128" t="str">
        <f>IF(ABS(U84-SUM(Z84,V84))&lt;=0.5,"OK","U84: ERROR")</f>
        <v>OK</v>
      </c>
      <c r="AH84" s="128" t="str">
        <f>IF(ABS(V84-SUM(W84,X84,Y84))&lt;=0.5,"OK","V84: ERROR")</f>
        <v>OK</v>
      </c>
      <c r="AK84" s="46"/>
      <c r="AM84" s="79"/>
    </row>
    <row r="85" spans="1:39" s="44" customFormat="1" ht="15" customHeight="1" x14ac:dyDescent="0.2">
      <c r="A85" s="45"/>
      <c r="C85" s="79"/>
      <c r="D85" s="88" t="s">
        <v>99</v>
      </c>
      <c r="E85" s="45"/>
      <c r="F85" s="61">
        <f>ROW()</f>
        <v>85</v>
      </c>
      <c r="G85" s="59"/>
      <c r="H85" s="59"/>
      <c r="I85" s="59"/>
      <c r="J85" s="98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61"/>
      <c r="AE85" s="128" t="str">
        <f>IF(ABS(L85-SUM(M85,N85,O85))&lt;=0.5,"OK","L85: ERROR")</f>
        <v>OK</v>
      </c>
      <c r="AF85" s="128" t="str">
        <f>IF(ABS(P85-SUM(Q85,R85,S85))&lt;=0.5,"OK","P85: ERROR")</f>
        <v>OK</v>
      </c>
      <c r="AG85" s="128" t="str">
        <f>IF(ABS(U85-SUM(Z85,V85))&lt;=0.5,"OK","U85: ERROR")</f>
        <v>OK</v>
      </c>
      <c r="AH85" s="128" t="str">
        <f>IF(ABS(V85-SUM(W85,X85,Y85))&lt;=0.5,"OK","V85: ERROR")</f>
        <v>OK</v>
      </c>
      <c r="AK85" s="46"/>
      <c r="AM85" s="79"/>
    </row>
    <row r="86" spans="1:39" s="44" customFormat="1" ht="15" customHeight="1" x14ac:dyDescent="0.2">
      <c r="A86" s="45"/>
      <c r="C86" s="79"/>
      <c r="D86" s="88" t="s">
        <v>100</v>
      </c>
      <c r="E86" s="45"/>
      <c r="F86" s="61">
        <f>ROW()</f>
        <v>86</v>
      </c>
      <c r="G86" s="59"/>
      <c r="H86" s="59"/>
      <c r="I86" s="59"/>
      <c r="J86" s="98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61"/>
      <c r="AE86" s="128" t="str">
        <f>IF(ABS(L86-SUM(M86,N86,O86))&lt;=0.5,"OK","L86: ERROR")</f>
        <v>OK</v>
      </c>
      <c r="AF86" s="128" t="str">
        <f>IF(ABS(P86-SUM(Q86,R86,S86))&lt;=0.5,"OK","P86: ERROR")</f>
        <v>OK</v>
      </c>
      <c r="AG86" s="128" t="str">
        <f>IF(ABS(U86-SUM(Z86,V86))&lt;=0.5,"OK","U86: ERROR")</f>
        <v>OK</v>
      </c>
      <c r="AH86" s="128" t="str">
        <f>IF(ABS(V86-SUM(W86,X86,Y86))&lt;=0.5,"OK","V86: ERROR")</f>
        <v>OK</v>
      </c>
      <c r="AK86" s="46"/>
      <c r="AM86" s="79"/>
    </row>
    <row r="87" spans="1:39" s="44" customFormat="1" ht="15" customHeight="1" x14ac:dyDescent="0.2">
      <c r="A87" s="45"/>
      <c r="C87" s="79"/>
      <c r="D87" s="88" t="s">
        <v>101</v>
      </c>
      <c r="E87" s="45"/>
      <c r="F87" s="61">
        <f>ROW()</f>
        <v>87</v>
      </c>
      <c r="G87" s="59"/>
      <c r="H87" s="59"/>
      <c r="I87" s="59"/>
      <c r="J87" s="98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61"/>
      <c r="AE87" s="128" t="str">
        <f>IF(ABS(L87-SUM(M87,N87,O87))&lt;=0.5,"OK","L87: ERROR")</f>
        <v>OK</v>
      </c>
      <c r="AF87" s="128" t="str">
        <f>IF(ABS(P87-SUM(Q87,R87,S87))&lt;=0.5,"OK","P87: ERROR")</f>
        <v>OK</v>
      </c>
      <c r="AG87" s="128" t="str">
        <f>IF(ABS(U87-SUM(Z87,V87))&lt;=0.5,"OK","U87: ERROR")</f>
        <v>OK</v>
      </c>
      <c r="AH87" s="128" t="str">
        <f>IF(ABS(V87-SUM(W87,X87,Y87))&lt;=0.5,"OK","V87: ERROR")</f>
        <v>OK</v>
      </c>
      <c r="AK87" s="46"/>
      <c r="AM87" s="79"/>
    </row>
    <row r="88" spans="1:39" s="44" customFormat="1" ht="15" customHeight="1" x14ac:dyDescent="0.2">
      <c r="A88" s="45"/>
      <c r="C88" s="79"/>
      <c r="D88" s="88" t="s">
        <v>102</v>
      </c>
      <c r="E88" s="45"/>
      <c r="F88" s="61">
        <f>ROW()</f>
        <v>88</v>
      </c>
      <c r="G88" s="59"/>
      <c r="H88" s="59"/>
      <c r="I88" s="59"/>
      <c r="J88" s="98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61"/>
      <c r="AE88" s="128" t="str">
        <f>IF(ABS(L88-SUM(M88,N88,O88))&lt;=0.5,"OK","L88: ERROR")</f>
        <v>OK</v>
      </c>
      <c r="AF88" s="128" t="str">
        <f>IF(ABS(P88-SUM(Q88,R88,S88))&lt;=0.5,"OK","P88: ERROR")</f>
        <v>OK</v>
      </c>
      <c r="AG88" s="128" t="str">
        <f>IF(ABS(U88-SUM(Z88,V88))&lt;=0.5,"OK","U88: ERROR")</f>
        <v>OK</v>
      </c>
      <c r="AH88" s="128" t="str">
        <f>IF(ABS(V88-SUM(W88,X88,Y88))&lt;=0.5,"OK","V88: ERROR")</f>
        <v>OK</v>
      </c>
      <c r="AK88" s="46"/>
      <c r="AM88" s="79"/>
    </row>
    <row r="89" spans="1:39" s="44" customFormat="1" ht="15" customHeight="1" x14ac:dyDescent="0.2">
      <c r="A89" s="45"/>
      <c r="C89" s="79"/>
      <c r="D89" s="88" t="s">
        <v>103</v>
      </c>
      <c r="E89" s="45"/>
      <c r="F89" s="61">
        <f>ROW()</f>
        <v>89</v>
      </c>
      <c r="G89" s="59"/>
      <c r="H89" s="59"/>
      <c r="I89" s="59"/>
      <c r="J89" s="98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61"/>
      <c r="AE89" s="128" t="str">
        <f>IF(ABS(L89-SUM(M89,N89,O89))&lt;=0.5,"OK","L89: ERROR")</f>
        <v>OK</v>
      </c>
      <c r="AF89" s="128" t="str">
        <f>IF(ABS(P89-SUM(Q89,R89,S89))&lt;=0.5,"OK","P89: ERROR")</f>
        <v>OK</v>
      </c>
      <c r="AG89" s="128" t="str">
        <f>IF(ABS(U89-SUM(Z89,V89))&lt;=0.5,"OK","U89: ERROR")</f>
        <v>OK</v>
      </c>
      <c r="AH89" s="128" t="str">
        <f>IF(ABS(V89-SUM(W89,X89,Y89))&lt;=0.5,"OK","V89: ERROR")</f>
        <v>OK</v>
      </c>
      <c r="AK89" s="46"/>
      <c r="AM89" s="79"/>
    </row>
    <row r="90" spans="1:39" s="44" customFormat="1" ht="15" customHeight="1" x14ac:dyDescent="0.2">
      <c r="A90" s="45"/>
      <c r="C90" s="79"/>
      <c r="D90" s="88" t="s">
        <v>104</v>
      </c>
      <c r="E90" s="45"/>
      <c r="F90" s="61">
        <f>ROW()</f>
        <v>90</v>
      </c>
      <c r="G90" s="59"/>
      <c r="H90" s="59"/>
      <c r="I90" s="59"/>
      <c r="J90" s="98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61"/>
      <c r="AE90" s="128" t="str">
        <f>IF(ABS(L90-SUM(M90,N90,O90))&lt;=0.5,"OK","L90: ERROR")</f>
        <v>OK</v>
      </c>
      <c r="AF90" s="128" t="str">
        <f>IF(ABS(P90-SUM(Q90,R90,S90))&lt;=0.5,"OK","P90: ERROR")</f>
        <v>OK</v>
      </c>
      <c r="AG90" s="128" t="str">
        <f>IF(ABS(U90-SUM(Z90,V90))&lt;=0.5,"OK","U90: ERROR")</f>
        <v>OK</v>
      </c>
      <c r="AH90" s="128" t="str">
        <f>IF(ABS(V90-SUM(W90,X90,Y90))&lt;=0.5,"OK","V90: ERROR")</f>
        <v>OK</v>
      </c>
      <c r="AK90" s="46"/>
      <c r="AM90" s="79"/>
    </row>
    <row r="91" spans="1:39" s="44" customFormat="1" ht="15" customHeight="1" x14ac:dyDescent="0.2">
      <c r="A91" s="45"/>
      <c r="C91" s="79"/>
      <c r="D91" s="88" t="s">
        <v>105</v>
      </c>
      <c r="E91" s="45"/>
      <c r="F91" s="61">
        <f>ROW()</f>
        <v>91</v>
      </c>
      <c r="G91" s="59"/>
      <c r="H91" s="59"/>
      <c r="I91" s="59"/>
      <c r="J91" s="98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61"/>
      <c r="AE91" s="128" t="str">
        <f>IF(ABS(L91-SUM(M91,N91,O91))&lt;=0.5,"OK","L91: ERROR")</f>
        <v>OK</v>
      </c>
      <c r="AF91" s="128" t="str">
        <f>IF(ABS(P91-SUM(Q91,R91,S91))&lt;=0.5,"OK","P91: ERROR")</f>
        <v>OK</v>
      </c>
      <c r="AG91" s="128" t="str">
        <f>IF(ABS(U91-SUM(Z91,V91))&lt;=0.5,"OK","U91: ERROR")</f>
        <v>OK</v>
      </c>
      <c r="AH91" s="128" t="str">
        <f>IF(ABS(V91-SUM(W91,X91,Y91))&lt;=0.5,"OK","V91: ERROR")</f>
        <v>OK</v>
      </c>
      <c r="AK91" s="46"/>
      <c r="AM91" s="79"/>
    </row>
    <row r="92" spans="1:39" s="44" customFormat="1" ht="15" customHeight="1" x14ac:dyDescent="0.2">
      <c r="A92" s="45"/>
      <c r="C92" s="79"/>
      <c r="D92" s="88" t="s">
        <v>106</v>
      </c>
      <c r="E92" s="45"/>
      <c r="F92" s="61">
        <f>ROW()</f>
        <v>92</v>
      </c>
      <c r="G92" s="59"/>
      <c r="H92" s="59"/>
      <c r="I92" s="59"/>
      <c r="J92" s="98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61"/>
      <c r="AE92" s="128" t="str">
        <f>IF(ABS(L92-SUM(M92,N92,O92))&lt;=0.5,"OK","L92: ERROR")</f>
        <v>OK</v>
      </c>
      <c r="AF92" s="128" t="str">
        <f>IF(ABS(P92-SUM(Q92,R92,S92))&lt;=0.5,"OK","P92: ERROR")</f>
        <v>OK</v>
      </c>
      <c r="AG92" s="128" t="str">
        <f>IF(ABS(U92-SUM(Z92,V92))&lt;=0.5,"OK","U92: ERROR")</f>
        <v>OK</v>
      </c>
      <c r="AH92" s="128" t="str">
        <f>IF(ABS(V92-SUM(W92,X92,Y92))&lt;=0.5,"OK","V92: ERROR")</f>
        <v>OK</v>
      </c>
      <c r="AK92" s="46"/>
      <c r="AM92" s="79"/>
    </row>
    <row r="93" spans="1:39" s="44" customFormat="1" ht="15" customHeight="1" x14ac:dyDescent="0.2">
      <c r="A93" s="45"/>
      <c r="C93" s="79"/>
      <c r="D93" s="88" t="s">
        <v>107</v>
      </c>
      <c r="E93" s="45"/>
      <c r="F93" s="61">
        <f>ROW()</f>
        <v>93</v>
      </c>
      <c r="G93" s="59"/>
      <c r="H93" s="59"/>
      <c r="I93" s="59"/>
      <c r="J93" s="98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61"/>
      <c r="AE93" s="128" t="str">
        <f>IF(ABS(L93-SUM(M93,N93,O93))&lt;=0.5,"OK","L93: ERROR")</f>
        <v>OK</v>
      </c>
      <c r="AF93" s="128" t="str">
        <f>IF(ABS(P93-SUM(Q93,R93,S93))&lt;=0.5,"OK","P93: ERROR")</f>
        <v>OK</v>
      </c>
      <c r="AG93" s="128" t="str">
        <f>IF(ABS(U93-SUM(Z93,V93))&lt;=0.5,"OK","U93: ERROR")</f>
        <v>OK</v>
      </c>
      <c r="AH93" s="128" t="str">
        <f>IF(ABS(V93-SUM(W93,X93,Y93))&lt;=0.5,"OK","V93: ERROR")</f>
        <v>OK</v>
      </c>
      <c r="AK93" s="46"/>
      <c r="AM93" s="79"/>
    </row>
    <row r="94" spans="1:39" s="44" customFormat="1" ht="15" customHeight="1" x14ac:dyDescent="0.2">
      <c r="A94" s="45"/>
      <c r="C94" s="79"/>
      <c r="D94" s="88" t="s">
        <v>108</v>
      </c>
      <c r="E94" s="45"/>
      <c r="F94" s="61">
        <f>ROW()</f>
        <v>94</v>
      </c>
      <c r="G94" s="59"/>
      <c r="H94" s="59"/>
      <c r="I94" s="59"/>
      <c r="J94" s="98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61"/>
      <c r="AE94" s="128" t="str">
        <f>IF(ABS(L94-SUM(M94,N94,O94))&lt;=0.5,"OK","L94: ERROR")</f>
        <v>OK</v>
      </c>
      <c r="AF94" s="128" t="str">
        <f>IF(ABS(P94-SUM(Q94,R94,S94))&lt;=0.5,"OK","P94: ERROR")</f>
        <v>OK</v>
      </c>
      <c r="AG94" s="128" t="str">
        <f>IF(ABS(U94-SUM(Z94,V94))&lt;=0.5,"OK","U94: ERROR")</f>
        <v>OK</v>
      </c>
      <c r="AH94" s="128" t="str">
        <f>IF(ABS(V94-SUM(W94,X94,Y94))&lt;=0.5,"OK","V94: ERROR")</f>
        <v>OK</v>
      </c>
      <c r="AK94" s="46"/>
      <c r="AM94" s="79"/>
    </row>
    <row r="95" spans="1:39" s="44" customFormat="1" ht="15" customHeight="1" x14ac:dyDescent="0.2">
      <c r="A95" s="45"/>
      <c r="C95" s="79"/>
      <c r="D95" s="88" t="s">
        <v>109</v>
      </c>
      <c r="E95" s="45"/>
      <c r="F95" s="61">
        <f>ROW()</f>
        <v>95</v>
      </c>
      <c r="G95" s="59"/>
      <c r="H95" s="59"/>
      <c r="I95" s="59"/>
      <c r="J95" s="98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61"/>
      <c r="AE95" s="128" t="str">
        <f>IF(ABS(L95-SUM(M95,N95,O95))&lt;=0.5,"OK","L95: ERROR")</f>
        <v>OK</v>
      </c>
      <c r="AF95" s="128" t="str">
        <f>IF(ABS(P95-SUM(Q95,R95,S95))&lt;=0.5,"OK","P95: ERROR")</f>
        <v>OK</v>
      </c>
      <c r="AG95" s="128" t="str">
        <f>IF(ABS(U95-SUM(Z95,V95))&lt;=0.5,"OK","U95: ERROR")</f>
        <v>OK</v>
      </c>
      <c r="AH95" s="128" t="str">
        <f>IF(ABS(V95-SUM(W95,X95,Y95))&lt;=0.5,"OK","V95: ERROR")</f>
        <v>OK</v>
      </c>
      <c r="AK95" s="46"/>
      <c r="AM95" s="79"/>
    </row>
    <row r="96" spans="1:39" s="44" customFormat="1" ht="15" customHeight="1" x14ac:dyDescent="0.2">
      <c r="A96" s="45"/>
      <c r="C96" s="79"/>
      <c r="D96" s="88" t="s">
        <v>110</v>
      </c>
      <c r="E96" s="45"/>
      <c r="F96" s="61">
        <f>ROW()</f>
        <v>96</v>
      </c>
      <c r="G96" s="59"/>
      <c r="H96" s="59"/>
      <c r="I96" s="59"/>
      <c r="J96" s="98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61"/>
      <c r="AE96" s="128" t="str">
        <f>IF(ABS(L96-SUM(M96,N96,O96))&lt;=0.5,"OK","L96: ERROR")</f>
        <v>OK</v>
      </c>
      <c r="AF96" s="128" t="str">
        <f>IF(ABS(P96-SUM(Q96,R96,S96))&lt;=0.5,"OK","P96: ERROR")</f>
        <v>OK</v>
      </c>
      <c r="AG96" s="128" t="str">
        <f>IF(ABS(U96-SUM(Z96,V96))&lt;=0.5,"OK","U96: ERROR")</f>
        <v>OK</v>
      </c>
      <c r="AH96" s="128" t="str">
        <f>IF(ABS(V96-SUM(W96,X96,Y96))&lt;=0.5,"OK","V96: ERROR")</f>
        <v>OK</v>
      </c>
      <c r="AK96" s="46"/>
      <c r="AM96" s="79"/>
    </row>
    <row r="97" spans="1:39" s="44" customFormat="1" ht="15" customHeight="1" x14ac:dyDescent="0.2">
      <c r="A97" s="45"/>
      <c r="C97" s="79"/>
      <c r="D97" s="88" t="s">
        <v>111</v>
      </c>
      <c r="E97" s="45"/>
      <c r="F97" s="61">
        <f>ROW()</f>
        <v>97</v>
      </c>
      <c r="G97" s="59"/>
      <c r="H97" s="59"/>
      <c r="I97" s="59"/>
      <c r="J97" s="98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61"/>
      <c r="AE97" s="128" t="str">
        <f>IF(ABS(L97-SUM(M97,N97,O97))&lt;=0.5,"OK","L97: ERROR")</f>
        <v>OK</v>
      </c>
      <c r="AF97" s="128" t="str">
        <f>IF(ABS(P97-SUM(Q97,R97,S97))&lt;=0.5,"OK","P97: ERROR")</f>
        <v>OK</v>
      </c>
      <c r="AG97" s="128" t="str">
        <f>IF(ABS(U97-SUM(Z97,V97))&lt;=0.5,"OK","U97: ERROR")</f>
        <v>OK</v>
      </c>
      <c r="AH97" s="128" t="str">
        <f>IF(ABS(V97-SUM(W97,X97,Y97))&lt;=0.5,"OK","V97: ERROR")</f>
        <v>OK</v>
      </c>
      <c r="AK97" s="46"/>
      <c r="AM97" s="79"/>
    </row>
    <row r="98" spans="1:39" s="44" customFormat="1" ht="15" customHeight="1" x14ac:dyDescent="0.2">
      <c r="A98" s="45"/>
      <c r="C98" s="79"/>
      <c r="D98" s="88" t="s">
        <v>112</v>
      </c>
      <c r="E98" s="45"/>
      <c r="F98" s="61">
        <f>ROW()</f>
        <v>98</v>
      </c>
      <c r="G98" s="59"/>
      <c r="H98" s="59"/>
      <c r="I98" s="59"/>
      <c r="J98" s="98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61"/>
      <c r="AE98" s="128" t="str">
        <f>IF(ABS(L98-SUM(M98,N98,O98))&lt;=0.5,"OK","L98: ERROR")</f>
        <v>OK</v>
      </c>
      <c r="AF98" s="128" t="str">
        <f>IF(ABS(P98-SUM(Q98,R98,S98))&lt;=0.5,"OK","P98: ERROR")</f>
        <v>OK</v>
      </c>
      <c r="AG98" s="128" t="str">
        <f>IF(ABS(U98-SUM(Z98,V98))&lt;=0.5,"OK","U98: ERROR")</f>
        <v>OK</v>
      </c>
      <c r="AH98" s="128" t="str">
        <f>IF(ABS(V98-SUM(W98,X98,Y98))&lt;=0.5,"OK","V98: ERROR")</f>
        <v>OK</v>
      </c>
      <c r="AK98" s="46"/>
      <c r="AM98" s="79"/>
    </row>
    <row r="99" spans="1:39" s="44" customFormat="1" ht="15" customHeight="1" x14ac:dyDescent="0.2">
      <c r="A99" s="45"/>
      <c r="C99" s="79"/>
      <c r="D99" s="88" t="s">
        <v>113</v>
      </c>
      <c r="E99" s="45"/>
      <c r="F99" s="61">
        <f>ROW()</f>
        <v>99</v>
      </c>
      <c r="G99" s="59"/>
      <c r="H99" s="59"/>
      <c r="I99" s="59"/>
      <c r="J99" s="98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61"/>
      <c r="AE99" s="128" t="str">
        <f>IF(ABS(L99-SUM(M99,N99,O99))&lt;=0.5,"OK","L99: ERROR")</f>
        <v>OK</v>
      </c>
      <c r="AF99" s="128" t="str">
        <f>IF(ABS(P99-SUM(Q99,R99,S99))&lt;=0.5,"OK","P99: ERROR")</f>
        <v>OK</v>
      </c>
      <c r="AG99" s="128" t="str">
        <f>IF(ABS(U99-SUM(Z99,V99))&lt;=0.5,"OK","U99: ERROR")</f>
        <v>OK</v>
      </c>
      <c r="AH99" s="128" t="str">
        <f>IF(ABS(V99-SUM(W99,X99,Y99))&lt;=0.5,"OK","V99: ERROR")</f>
        <v>OK</v>
      </c>
      <c r="AK99" s="46"/>
      <c r="AM99" s="79"/>
    </row>
    <row r="100" spans="1:39" s="44" customFormat="1" ht="15" customHeight="1" x14ac:dyDescent="0.2">
      <c r="A100" s="45"/>
      <c r="C100" s="79"/>
      <c r="D100" s="88" t="s">
        <v>114</v>
      </c>
      <c r="E100" s="45"/>
      <c r="F100" s="61">
        <f>ROW()</f>
        <v>100</v>
      </c>
      <c r="G100" s="59"/>
      <c r="H100" s="59"/>
      <c r="I100" s="59"/>
      <c r="J100" s="98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61"/>
      <c r="AE100" s="128" t="str">
        <f>IF(ABS(L100-SUM(M100,N100,O100))&lt;=0.5,"OK","L100: ERROR")</f>
        <v>OK</v>
      </c>
      <c r="AF100" s="128" t="str">
        <f>IF(ABS(P100-SUM(Q100,R100,S100))&lt;=0.5,"OK","P100: ERROR")</f>
        <v>OK</v>
      </c>
      <c r="AG100" s="128" t="str">
        <f>IF(ABS(U100-SUM(Z100,V100))&lt;=0.5,"OK","U100: ERROR")</f>
        <v>OK</v>
      </c>
      <c r="AH100" s="128" t="str">
        <f>IF(ABS(V100-SUM(W100,X100,Y100))&lt;=0.5,"OK","V100: ERROR")</f>
        <v>OK</v>
      </c>
      <c r="AK100" s="46"/>
      <c r="AM100" s="79"/>
    </row>
    <row r="101" spans="1:39" s="44" customFormat="1" ht="15" customHeight="1" x14ac:dyDescent="0.2">
      <c r="A101" s="45"/>
      <c r="C101" s="79"/>
      <c r="D101" s="88" t="s">
        <v>115</v>
      </c>
      <c r="E101" s="45"/>
      <c r="F101" s="61">
        <f>ROW()</f>
        <v>101</v>
      </c>
      <c r="G101" s="59"/>
      <c r="H101" s="59"/>
      <c r="I101" s="59"/>
      <c r="J101" s="98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61"/>
      <c r="AE101" s="128" t="str">
        <f>IF(ABS(L101-SUM(M101,N101,O101))&lt;=0.5,"OK","L101: ERROR")</f>
        <v>OK</v>
      </c>
      <c r="AF101" s="128" t="str">
        <f>IF(ABS(P101-SUM(Q101,R101,S101))&lt;=0.5,"OK","P101: ERROR")</f>
        <v>OK</v>
      </c>
      <c r="AG101" s="128" t="str">
        <f>IF(ABS(U101-SUM(Z101,V101))&lt;=0.5,"OK","U101: ERROR")</f>
        <v>OK</v>
      </c>
      <c r="AH101" s="128" t="str">
        <f>IF(ABS(V101-SUM(W101,X101,Y101))&lt;=0.5,"OK","V101: ERROR")</f>
        <v>OK</v>
      </c>
      <c r="AK101" s="46"/>
      <c r="AM101" s="79"/>
    </row>
    <row r="102" spans="1:39" s="44" customFormat="1" ht="15" customHeight="1" x14ac:dyDescent="0.2">
      <c r="A102" s="45"/>
      <c r="C102" s="79"/>
      <c r="D102" s="88" t="s">
        <v>116</v>
      </c>
      <c r="E102" s="45"/>
      <c r="F102" s="61">
        <f>ROW()</f>
        <v>102</v>
      </c>
      <c r="G102" s="59"/>
      <c r="H102" s="59"/>
      <c r="I102" s="59"/>
      <c r="J102" s="98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61"/>
      <c r="AE102" s="128" t="str">
        <f>IF(ABS(L102-SUM(M102,N102,O102))&lt;=0.5,"OK","L102: ERROR")</f>
        <v>OK</v>
      </c>
      <c r="AF102" s="128" t="str">
        <f>IF(ABS(P102-SUM(Q102,R102,S102))&lt;=0.5,"OK","P102: ERROR")</f>
        <v>OK</v>
      </c>
      <c r="AG102" s="128" t="str">
        <f>IF(ABS(U102-SUM(Z102,V102))&lt;=0.5,"OK","U102: ERROR")</f>
        <v>OK</v>
      </c>
      <c r="AH102" s="128" t="str">
        <f>IF(ABS(V102-SUM(W102,X102,Y102))&lt;=0.5,"OK","V102: ERROR")</f>
        <v>OK</v>
      </c>
      <c r="AK102" s="46"/>
      <c r="AM102" s="79"/>
    </row>
    <row r="103" spans="1:39" s="44" customFormat="1" ht="15" customHeight="1" x14ac:dyDescent="0.2">
      <c r="A103" s="45"/>
      <c r="C103" s="79"/>
      <c r="D103" s="78" t="s">
        <v>56</v>
      </c>
      <c r="E103" s="45"/>
      <c r="F103" s="61">
        <f>ROW()</f>
        <v>103</v>
      </c>
      <c r="G103" s="59"/>
      <c r="H103" s="59"/>
      <c r="I103" s="59"/>
      <c r="J103" s="98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61"/>
      <c r="AE103" s="128" t="str">
        <f>IF(ABS(L103-SUM(M103,N103,O103))&lt;=0.5,"OK","L103: ERROR")</f>
        <v>OK</v>
      </c>
      <c r="AF103" s="128" t="str">
        <f>IF(ABS(P103-SUM(Q103,R103,S103))&lt;=0.5,"OK","P103: ERROR")</f>
        <v>OK</v>
      </c>
      <c r="AG103" s="128" t="str">
        <f>IF(ABS(U103-SUM(Z103,V103))&lt;=0.5,"OK","U103: ERROR")</f>
        <v>OK</v>
      </c>
      <c r="AH103" s="128" t="str">
        <f>IF(ABS(V103-SUM(W103,X103,Y103))&lt;=0.5,"OK","V103: ERROR")</f>
        <v>OK</v>
      </c>
      <c r="AK103" s="46"/>
      <c r="AM103" s="79"/>
    </row>
    <row r="104" spans="1:39" s="44" customFormat="1" ht="20.100000000000001" customHeight="1" x14ac:dyDescent="0.2">
      <c r="A104" s="45"/>
      <c r="C104" s="79"/>
      <c r="D104" s="106" t="s">
        <v>17</v>
      </c>
      <c r="E104" s="45"/>
      <c r="F104" s="61">
        <f>ROW()</f>
        <v>104</v>
      </c>
      <c r="G104" s="59"/>
      <c r="H104" s="59"/>
      <c r="I104" s="59"/>
      <c r="J104" s="98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61"/>
      <c r="AE104" s="128" t="str">
        <f>IF(ABS(L104-SUM(M104,N104,O104))&lt;=0.5,"OK","L104: ERROR")</f>
        <v>OK</v>
      </c>
      <c r="AF104" s="128" t="str">
        <f>IF(ABS(P104-SUM(Q104,R104,S104))&lt;=0.5,"OK","P104: ERROR")</f>
        <v>OK</v>
      </c>
      <c r="AG104" s="128" t="str">
        <f>IF(ABS(U104-SUM(Z104,V104))&lt;=0.5,"OK","U104: ERROR")</f>
        <v>OK</v>
      </c>
      <c r="AH104" s="128" t="str">
        <f>IF(ABS(V104-SUM(W104,X104,Y104))&lt;=0.5,"OK","V104: ERROR")</f>
        <v>OK</v>
      </c>
      <c r="AK104" s="46"/>
      <c r="AM104" s="79"/>
    </row>
    <row r="105" spans="1:39" ht="6" customHeight="1" x14ac:dyDescent="0.2">
      <c r="A105" s="22"/>
      <c r="B105" s="22"/>
      <c r="C105" s="22"/>
      <c r="D105" s="73"/>
      <c r="E105" s="22"/>
      <c r="F105" s="22"/>
      <c r="G105" s="60"/>
      <c r="H105" s="60"/>
      <c r="I105" s="60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39" x14ac:dyDescent="0.2">
      <c r="D106" s="44"/>
    </row>
    <row r="107" spans="1:39" ht="12.95" customHeight="1" x14ac:dyDescent="0.2">
      <c r="D107" s="44"/>
      <c r="K107" s="128" t="str">
        <f>IF(ABS(K104-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103))&lt;=0.5,"OK","K104: ERROR")</f>
        <v>OK</v>
      </c>
      <c r="L107" s="128" t="str">
        <f>IF(ABS(L104-SUM(L22,L23,L24,L25,L26,L27,L28,L29,L30,L31,L32,L33,L34,L35,L36,L37,L38,L39,L40,L41,L42,L43,L44,L45,L46,L47,L48,L49,L50,L51,L52,L53,L54,L55,L56,L57,L58,L59,L60,L61,L62,L63,L64,L65,L66,L67,L68,L69,L70,L71,L72,L73,L74,L75,L76,L77,L78,L79,L80,L81,L82,L83,L84,L85,L86,L87,L88,L89,L90,L91,L92,L93,L94,L95,L96,L97,L98,L99,L100,L101,L102,L103))&lt;=0.5,"OK","L104: ERROR")</f>
        <v>OK</v>
      </c>
      <c r="M107" s="128" t="str">
        <f>IF(ABS(M104-SUM(M22,M23,M24,M25,M26,M27,M28,M29,M30,M31,M32,M33,M34,M35,M36,M37,M38,M39,M40,M41,M42,M43,M44,M45,M46,M47,M48,M49,M50,M51,M52,M53,M54,M55,M56,M57,M58,M59,M60,M61,M62,M63,M64,M65,M66,M67,M68,M69,M70,M71,M72,M73,M74,M75,M76,M77,M78,M79,M80,M81,M82,M83,M84,M85,M86,M87,M88,M89,M90,M91,M92,M93,M94,M95,M96,M97,M98,M99,M100,M101,M102,M103))&lt;=0.5,"OK","M104: ERROR")</f>
        <v>OK</v>
      </c>
      <c r="N107" s="128" t="str">
        <f>IF(ABS(N104-SUM(N22,N23,N24,N25,N26,N27,N28,N29,N30,N31,N32,N33,N34,N35,N36,N37,N38,N39,N40,N41,N42,N43,N44,N45,N46,N47,N48,N49,N50,N51,N52,N53,N54,N55,N56,N57,N58,N59,N60,N61,N62,N63,N64,N65,N66,N67,N68,N69,N70,N71,N72,N73,N74,N75,N76,N77,N78,N79,N80,N81,N82,N83,N84,N85,N86,N87,N88,N89,N90,N91,N92,N93,N94,N95,N96,N97,N98,N99,N100,N101,N102,N103))&lt;=0.5,"OK","N104: ERROR")</f>
        <v>OK</v>
      </c>
      <c r="O107" s="128" t="str">
        <f>IF(ABS(O104-SUM(O22,O23,O24,O25,O26,O27,O28,O29,O30,O31,O32,O33,O34,O35,O36,O37,O38,O39,O40,O41,O42,O43,O44,O45,O46,O47,O48,O49,O50,O51,O52,O53,O54,O55,O56,O57,O58,O59,O60,O61,O62,O63,O64,O65,O66,O67,O68,O69,O70,O71,O72,O73,O74,O75,O76,O77,O78,O79,O80,O81,O82,O83,O84,O85,O86,O87,O88,O89,O90,O91,O92,O93,O94,O95,O96,O97,O98,O99,O100,O101,O102,O103))&lt;=0.5,"OK","O104: ERROR")</f>
        <v>OK</v>
      </c>
      <c r="P107" s="128" t="str">
        <f>IF(ABS(P104-SUM(P22,P23,P24,P25,P26,P27,P28,P29,P30,P31,P32,P33,P34,P35,P36,P37,P38,P39,P40,P41,P42,P43,P44,P45,P46,P47,P48,P49,P50,P51,P52,P53,P54,P55,P56,P57,P58,P59,P60,P61,P62,P63,P64,P65,P66,P67,P68,P69,P70,P71,P72,P73,P74,P75,P76,P77,P78,P79,P80,P81,P82,P83,P84,P85,P86,P87,P88,P89,P90,P91,P92,P93,P94,P95,P96,P97,P98,P99,P100,P101,P102,P103))&lt;=0.5,"OK","P104: ERROR")</f>
        <v>OK</v>
      </c>
      <c r="Q107" s="128" t="str">
        <f>IF(ABS(Q104-SUM(Q22,Q23,Q24,Q25,Q26,Q27,Q28,Q29,Q30,Q31,Q32,Q33,Q34,Q35,Q36,Q37,Q38,Q39,Q40,Q41,Q42,Q43,Q44,Q45,Q46,Q47,Q48,Q49,Q50,Q51,Q52,Q53,Q54,Q55,Q56,Q57,Q58,Q59,Q60,Q61,Q62,Q63,Q64,Q65,Q66,Q67,Q68,Q69,Q70,Q71,Q72,Q73,Q74,Q75,Q76,Q77,Q78,Q79,Q80,Q81,Q82,Q83,Q84,Q85,Q86,Q87,Q88,Q89,Q90,Q91,Q92,Q93,Q94,Q95,Q96,Q97,Q98,Q99,Q100,Q101,Q102,Q103))&lt;=0.5,"OK","Q104: ERROR")</f>
        <v>OK</v>
      </c>
      <c r="R107" s="128" t="str">
        <f>IF(ABS(R104-SUM(R22,R23,R24,R25,R26,R27,R28,R29,R30,R31,R32,R33,R34,R35,R36,R37,R38,R39,R40,R41,R42,R43,R44,R45,R46,R47,R48,R49,R50,R51,R52,R53,R54,R55,R56,R57,R58,R59,R60,R61,R62,R63,R64,R65,R66,R67,R68,R69,R70,R71,R72,R73,R74,R75,R76,R77,R78,R79,R80,R81,R82,R83,R84,R85,R86,R87,R88,R89,R90,R91,R92,R93,R94,R95,R96,R97,R98,R99,R100,R101,R102,R103))&lt;=0.5,"OK","R104: ERROR")</f>
        <v>OK</v>
      </c>
      <c r="S107" s="128" t="str">
        <f>IF(ABS(S104-SUM(S22,S23,S24,S25,S26,S27,S28,S29,S30,S31,S32,S33,S34,S35,S36,S37,S38,S39,S40,S41,S42,S43,S44,S45,S46,S47,S48,S49,S50,S51,S52,S53,S54,S55,S56,S57,S58,S59,S60,S61,S62,S63,S64,S65,S66,S67,S68,S69,S70,S71,S72,S73,S74,S75,S76,S77,S78,S79,S80,S81,S82,S83,S84,S85,S86,S87,S88,S89,S90,S91,S92,S93,S94,S95,S96,S97,S98,S99,S100,S101,S102,S103))&lt;=0.5,"OK","S104: ERROR")</f>
        <v>OK</v>
      </c>
      <c r="T107" s="128" t="str">
        <f>IF(ABS(T104-SUM(T22,T23,T24,T25,T26,T27,T28,T29,T30,T31,T32,T33,T34,T35,T36,T37,T38,T39,T40,T41,T42,T43,T44,T45,T46,T47,T48,T49,T50,T51,T52,T53,T54,T55,T56,T57,T58,T59,T60,T61,T62,T63,T64,T65,T66,T67,T68,T69,T70,T71,T72,T73,T74,T75,T76,T77,T78,T79,T80,T81,T82,T83,T84,T85,T86,T87,T88,T89,T90,T91,T92,T93,T94,T95,T96,T97,T98,T99,T100,T101,T102,T103))&lt;=0.5,"OK","T104: ERROR")</f>
        <v>OK</v>
      </c>
      <c r="U107" s="128" t="str">
        <f>IF(ABS(U104-SUM(U22,U23,U24,U25,U26,U27,U28,U29,U30,U31,U32,U33,U34,U35,U36,U37,U38,U39,U40,U41,U42,U43,U44,U45,U46,U47,U48,U49,U50,U51,U52,U53,U54,U55,U56,U57,U58,U59,U60,U61,U62,U63,U64,U65,U66,U67,U68,U69,U70,U71,U72,U73,U74,U75,U76,U77,U78,U79,U80,U81,U82,U83,U84,U85,U86,U87,U88,U89,U90,U91,U92,U93,U94,U95,U96,U97,U98,U99,U100,U101,U102,U103))&lt;=0.5,"OK","U104: ERROR")</f>
        <v>OK</v>
      </c>
      <c r="V107" s="128" t="str">
        <f>IF(ABS(V104-SUM(V22,V23,V24,V25,V26,V27,V28,V29,V30,V31,V32,V33,V34,V35,V36,V37,V38,V39,V40,V41,V42,V43,V44,V45,V46,V47,V48,V49,V50,V51,V52,V53,V54,V55,V56,V57,V58,V59,V60,V61,V62,V63,V64,V65,V66,V67,V68,V69,V70,V71,V72,V73,V74,V75,V76,V77,V78,V79,V80,V81,V82,V83,V84,V85,V86,V87,V88,V89,V90,V91,V92,V93,V94,V95,V96,V97,V98,V99,V100,V101,V102,V103))&lt;=0.5,"OK","V104: ERROR")</f>
        <v>OK</v>
      </c>
      <c r="W107" s="128" t="str">
        <f>IF(ABS(W104-SUM(W22,W23,W24,W25,W26,W27,W28,W29,W30,W31,W32,W33,W34,W35,W36,W37,W38,W39,W40,W41,W42,W43,W44,W45,W46,W47,W48,W49,W50,W51,W52,W53,W54,W55,W56,W57,W58,W59,W60,W61,W62,W63,W64,W65,W66,W67,W68,W69,W70,W71,W72,W73,W74,W75,W76,W77,W78,W79,W80,W81,W82,W83,W84,W85,W86,W87,W88,W89,W90,W91,W92,W93,W94,W95,W96,W97,W98,W99,W100,W101,W102,W103))&lt;=0.5,"OK","W104: ERROR")</f>
        <v>OK</v>
      </c>
      <c r="X107" s="128" t="str">
        <f>IF(ABS(X104-SUM(X22,X23,X24,X25,X26,X27,X28,X29,X30,X31,X32,X33,X34,X35,X36,X37,X38,X39,X40,X41,X42,X43,X44,X45,X46,X47,X48,X49,X50,X51,X52,X53,X54,X55,X56,X57,X58,X59,X60,X61,X62,X63,X64,X65,X66,X67,X68,X69,X70,X71,X72,X73,X74,X75,X76,X77,X78,X79,X80,X81,X82,X83,X84,X85,X86,X87,X88,X89,X90,X91,X92,X93,X94,X95,X96,X97,X98,X99,X100,X101,X102,X103))&lt;=0.5,"OK","X104: ERROR")</f>
        <v>OK</v>
      </c>
      <c r="Y107" s="128" t="str">
        <f>IF(ABS(Y104-SUM(Y22,Y23,Y24,Y25,Y26,Y27,Y28,Y29,Y30,Y31,Y32,Y33,Y34,Y35,Y36,Y37,Y38,Y39,Y40,Y41,Y42,Y43,Y44,Y45,Y46,Y47,Y48,Y49,Y50,Y51,Y52,Y53,Y54,Y55,Y56,Y57,Y58,Y59,Y60,Y61,Y62,Y63,Y64,Y65,Y66,Y67,Y68,Y69,Y70,Y71,Y72,Y73,Y74,Y75,Y76,Y77,Y78,Y79,Y80,Y81,Y82,Y83,Y84,Y85,Y86,Y87,Y88,Y89,Y90,Y91,Y92,Y93,Y94,Y95,Y96,Y97,Y98,Y99,Y100,Y101,Y102,Y103))&lt;=0.5,"OK","Y104: ERROR")</f>
        <v>OK</v>
      </c>
      <c r="Z107" s="128" t="str">
        <f>IF(ABS(Z104-SUM(Z22,Z23,Z24,Z25,Z26,Z27,Z28,Z29,Z30,Z31,Z32,Z33,Z34,Z35,Z36,Z37,Z38,Z39,Z40,Z41,Z42,Z43,Z44,Z45,Z46,Z47,Z48,Z49,Z50,Z51,Z52,Z53,Z54,Z55,Z56,Z57,Z58,Z59,Z60,Z61,Z62,Z63,Z64,Z65,Z66,Z67,Z68,Z69,Z70,Z71,Z72,Z73,Z74,Z75,Z76,Z77,Z78,Z79,Z80,Z81,Z82,Z83,Z84,Z85,Z86,Z87,Z88,Z89,Z90,Z91,Z92,Z93,Z94,Z95,Z96,Z97,Z98,Z99,Z100,Z101,Z102,Z103))&lt;=0.5,"OK","Z104: ERROR")</f>
        <v>OK</v>
      </c>
      <c r="AA107" s="128" t="str">
        <f>IF(ABS(AA104-SUM(AA22,AA23,AA24,AA25,AA26,AA27,AA28,AA29,AA30,AA31,AA32,AA33,AA34,AA35,AA36,AA37,AA38,AA39,AA40,AA41,AA42,AA43,AA44,AA45,AA46,AA47,AA48,AA49,AA50,AA51,AA52,AA53,AA54,AA55,AA56,AA57,AA58,AA59,AA60,AA61,AA62,AA63,AA64,AA65,AA66,AA67,AA68,AA69,AA70,AA71,AA72,AA73,AA74,AA75,AA76,AA77,AA78,AA79,AA80,AA81,AA82,AA83,AA84,AA85,AA86,AA87,AA88,AA89,AA90,AA91,AA92,AA93,AA94,AA95,AA96,AA97,AA98,AA99,AA100,AA101,AA102,AA103))&lt;=0.5,"OK","AA104: ERROR")</f>
        <v>OK</v>
      </c>
      <c r="AB107" s="128" t="str">
        <f>IF(ABS(AB104-SUM(AB22,AB23,AB24,AB25,AB26,AB27,AB28,AB29,AB30,AB31,AB32,AB33,AB34,AB35,AB36,AB37,AB38,AB39,AB40,AB41,AB42,AB43,AB44,AB45,AB46,AB47,AB48,AB49,AB50,AB51,AB52,AB53,AB54,AB55,AB56,AB57,AB58,AB59,AB60,AB61,AB62,AB63,AB64,AB65,AB66,AB67,AB68,AB69,AB70,AB71,AB72,AB73,AB74,AB75,AB76,AB77,AB78,AB79,AB80,AB81,AB82,AB83,AB84,AB85,AB86,AB87,AB88,AB89,AB90,AB91,AB92,AB93,AB94,AB95,AB96,AB97,AB98,AB99,AB100,AB101,AB102,AB103))&lt;=0.5,"OK","AB104: ERROR")</f>
        <v>OK</v>
      </c>
    </row>
    <row r="108" spans="1:39" ht="12.95" customHeight="1" x14ac:dyDescent="0.2">
      <c r="D108" s="44"/>
    </row>
    <row r="109" spans="1:39" ht="12.95" customHeight="1" x14ac:dyDescent="0.2">
      <c r="D109" s="44"/>
    </row>
    <row r="110" spans="1:39" ht="12.95" customHeight="1" x14ac:dyDescent="0.2">
      <c r="D110" s="44"/>
    </row>
    <row r="111" spans="1:39" ht="12.95" customHeight="1" x14ac:dyDescent="0.2">
      <c r="D111" s="44"/>
    </row>
    <row r="112" spans="1:39" x14ac:dyDescent="0.2">
      <c r="D112" s="44"/>
    </row>
    <row r="113" spans="4:4" x14ac:dyDescent="0.2">
      <c r="D113" s="44"/>
    </row>
    <row r="114" spans="4:4" x14ac:dyDescent="0.2">
      <c r="D114" s="44"/>
    </row>
    <row r="115" spans="4:4" x14ac:dyDescent="0.2">
      <c r="D115" s="44"/>
    </row>
    <row r="116" spans="4:4" x14ac:dyDescent="0.2">
      <c r="D116" s="44"/>
    </row>
    <row r="117" spans="4:4" x14ac:dyDescent="0.2">
      <c r="D117" s="44"/>
    </row>
    <row r="118" spans="4:4" x14ac:dyDescent="0.2">
      <c r="D118" s="44"/>
    </row>
    <row r="119" spans="4:4" x14ac:dyDescent="0.2">
      <c r="D119" s="44"/>
    </row>
    <row r="120" spans="4:4" x14ac:dyDescent="0.2">
      <c r="D120" s="44"/>
    </row>
    <row r="121" spans="4:4" x14ac:dyDescent="0.2">
      <c r="D121" s="44"/>
    </row>
    <row r="122" spans="4:4" x14ac:dyDescent="0.2">
      <c r="D122" s="44"/>
    </row>
    <row r="123" spans="4:4" x14ac:dyDescent="0.2">
      <c r="D123" s="44"/>
    </row>
    <row r="124" spans="4:4" x14ac:dyDescent="0.2">
      <c r="D124" s="44"/>
    </row>
    <row r="125" spans="4:4" x14ac:dyDescent="0.2">
      <c r="D125" s="44"/>
    </row>
    <row r="126" spans="4:4" x14ac:dyDescent="0.2">
      <c r="D126" s="44"/>
    </row>
    <row r="127" spans="4:4" x14ac:dyDescent="0.2">
      <c r="D127" s="44"/>
    </row>
    <row r="128" spans="4:4" x14ac:dyDescent="0.2">
      <c r="D128" s="44"/>
    </row>
    <row r="129" spans="4:4" x14ac:dyDescent="0.2">
      <c r="D129" s="44"/>
    </row>
    <row r="130" spans="4:4" x14ac:dyDescent="0.2">
      <c r="D130" s="44"/>
    </row>
    <row r="131" spans="4:4" x14ac:dyDescent="0.2">
      <c r="D131" s="44"/>
    </row>
    <row r="132" spans="4:4" x14ac:dyDescent="0.2">
      <c r="D132" s="44"/>
    </row>
    <row r="133" spans="4:4" x14ac:dyDescent="0.2">
      <c r="D133" s="44"/>
    </row>
    <row r="134" spans="4:4" x14ac:dyDescent="0.2">
      <c r="D134" s="44"/>
    </row>
    <row r="135" spans="4:4" x14ac:dyDescent="0.2">
      <c r="D135" s="44"/>
    </row>
    <row r="136" spans="4:4" x14ac:dyDescent="0.2">
      <c r="D136" s="44"/>
    </row>
    <row r="137" spans="4:4" x14ac:dyDescent="0.2">
      <c r="D137" s="44"/>
    </row>
    <row r="138" spans="4:4" x14ac:dyDescent="0.2">
      <c r="D138" s="44"/>
    </row>
    <row r="139" spans="4:4" x14ac:dyDescent="0.2">
      <c r="D139" s="44"/>
    </row>
    <row r="140" spans="4:4" x14ac:dyDescent="0.2">
      <c r="D140" s="44"/>
    </row>
    <row r="141" spans="4:4" x14ac:dyDescent="0.2">
      <c r="D141" s="44"/>
    </row>
  </sheetData>
  <sheetProtection sheet="1" objects="1" scenarios="1"/>
  <mergeCells count="23">
    <mergeCell ref="K14:K17"/>
    <mergeCell ref="T14:T17"/>
    <mergeCell ref="AA14:AA17"/>
    <mergeCell ref="AB14:AB17"/>
    <mergeCell ref="AA13:AB13"/>
    <mergeCell ref="Z15:Z17"/>
    <mergeCell ref="U15:U17"/>
    <mergeCell ref="V15:Y15"/>
    <mergeCell ref="V16:V17"/>
    <mergeCell ref="W16:W17"/>
    <mergeCell ref="X16:X17"/>
    <mergeCell ref="Y16:Y17"/>
    <mergeCell ref="U14:Z14"/>
    <mergeCell ref="M15:M17"/>
    <mergeCell ref="N15:N17"/>
    <mergeCell ref="O15:O17"/>
    <mergeCell ref="Q15:Q17"/>
    <mergeCell ref="R15:R17"/>
    <mergeCell ref="S15:S17"/>
    <mergeCell ref="L15:L17"/>
    <mergeCell ref="L14:O14"/>
    <mergeCell ref="P14:S14"/>
    <mergeCell ref="P15:P17"/>
  </mergeCells>
  <conditionalFormatting sqref="K107:AB107">
    <cfRule type="expression" dxfId="21" priority="1">
      <formula>ISNUMBER(SEARCH("ERROR",K107))</formula>
    </cfRule>
    <cfRule type="expression" dxfId="20" priority="2">
      <formula>ISNUMBER(SEARCH("WARNING",K107))</formula>
    </cfRule>
    <cfRule type="expression" dxfId="19" priority="3">
      <formula>ISNUMBER(SEARCH("OK",K107))</formula>
    </cfRule>
  </conditionalFormatting>
  <conditionalFormatting sqref="AE22:AH104">
    <cfRule type="expression" dxfId="18" priority="4">
      <formula>ISNUMBER(SEARCH("ERROR",AE22))</formula>
    </cfRule>
    <cfRule type="expression" dxfId="17" priority="5">
      <formula>ISNUMBER(SEARCH("WARNING",AE22))</formula>
    </cfRule>
    <cfRule type="expression" dxfId="16" priority="6">
      <formula>ISNUMBER(SEARCH("OK",AE22))</formula>
    </cfRule>
  </conditionalFormatting>
  <conditionalFormatting sqref="B5">
    <cfRule type="expression" dxfId="15" priority="7">
      <formula>OR(B5=0,B5="0")</formula>
    </cfRule>
    <cfRule type="expression" dxfId="14" priority="8">
      <formula>B5&gt;0</formula>
    </cfRule>
  </conditionalFormatting>
  <conditionalFormatting sqref="B6">
    <cfRule type="expression" dxfId="13" priority="9">
      <formula>OR(B6=0,B6="0")</formula>
    </cfRule>
    <cfRule type="expression" dxfId="12" priority="10">
      <formula>B6&gt;0</formula>
    </cfRule>
  </conditionalFormatting>
  <hyperlinks>
    <hyperlink ref="AE22" location="Validation_D007_JE203_L22_0" display="Validation_D007_JE203_L22_0"/>
    <hyperlink ref="AE23" location="Validation_D007_JE203_L23_0" display="Validation_D007_JE203_L23_0"/>
    <hyperlink ref="AE24" location="Validation_D007_JE203_L24_0" display="Validation_D007_JE203_L24_0"/>
    <hyperlink ref="AE25" location="Validation_D007_JE203_L25_0" display="Validation_D007_JE203_L25_0"/>
    <hyperlink ref="AE26" location="Validation_D007_JE203_L26_0" display="Validation_D007_JE203_L26_0"/>
    <hyperlink ref="AE27" location="Validation_D007_JE203_L27_0" display="Validation_D007_JE203_L27_0"/>
    <hyperlink ref="AE28" location="Validation_D007_JE203_L28_0" display="Validation_D007_JE203_L28_0"/>
    <hyperlink ref="AE29" location="Validation_D007_JE203_L29_0" display="Validation_D007_JE203_L29_0"/>
    <hyperlink ref="AE30" location="Validation_D007_JE203_L30_0" display="Validation_D007_JE203_L30_0"/>
    <hyperlink ref="AE31" location="Validation_D007_JE203_L31_0" display="Validation_D007_JE203_L31_0"/>
    <hyperlink ref="AE32" location="Validation_D007_JE203_L32_0" display="Validation_D007_JE203_L32_0"/>
    <hyperlink ref="AE33" location="Validation_D007_JE203_L33_0" display="Validation_D007_JE203_L33_0"/>
    <hyperlink ref="AE34" location="Validation_D007_JE203_L34_0" display="Validation_D007_JE203_L34_0"/>
    <hyperlink ref="AE35" location="Validation_D007_JE203_L35_0" display="Validation_D007_JE203_L35_0"/>
    <hyperlink ref="AE36" location="Validation_D007_JE203_L36_0" display="Validation_D007_JE203_L36_0"/>
    <hyperlink ref="AE37" location="Validation_D007_JE203_L37_0" display="Validation_D007_JE203_L37_0"/>
    <hyperlink ref="AE38" location="Validation_D007_JE203_L38_0" display="Validation_D007_JE203_L38_0"/>
    <hyperlink ref="AE39" location="Validation_D007_JE203_L39_0" display="Validation_D007_JE203_L39_0"/>
    <hyperlink ref="AE40" location="Validation_D007_JE203_L40_0" display="Validation_D007_JE203_L40_0"/>
    <hyperlink ref="AE41" location="Validation_D007_JE203_L41_0" display="Validation_D007_JE203_L41_0"/>
    <hyperlink ref="AE42" location="Validation_D007_JE203_L42_0" display="Validation_D007_JE203_L42_0"/>
    <hyperlink ref="AE43" location="Validation_D007_JE203_L43_0" display="Validation_D007_JE203_L43_0"/>
    <hyperlink ref="AE44" location="Validation_D007_JE203_L44_0" display="Validation_D007_JE203_L44_0"/>
    <hyperlink ref="AE45" location="Validation_D007_JE203_L45_0" display="Validation_D007_JE203_L45_0"/>
    <hyperlink ref="AE46" location="Validation_D007_JE203_L46_0" display="Validation_D007_JE203_L46_0"/>
    <hyperlink ref="AE47" location="Validation_D007_JE203_L47_0" display="Validation_D007_JE203_L47_0"/>
    <hyperlink ref="AE48" location="Validation_D007_JE203_L48_0" display="Validation_D007_JE203_L48_0"/>
    <hyperlink ref="AE49" location="Validation_D007_JE203_L49_0" display="Validation_D007_JE203_L49_0"/>
    <hyperlink ref="AE50" location="Validation_D007_JE203_L50_0" display="Validation_D007_JE203_L50_0"/>
    <hyperlink ref="AE51" location="Validation_D007_JE203_L51_0" display="Validation_D007_JE203_L51_0"/>
    <hyperlink ref="AE52" location="Validation_D007_JE203_L52_0" display="Validation_D007_JE203_L52_0"/>
    <hyperlink ref="AE53" location="Validation_D007_JE203_L53_0" display="Validation_D007_JE203_L53_0"/>
    <hyperlink ref="AE54" location="Validation_D007_JE203_L54_0" display="Validation_D007_JE203_L54_0"/>
    <hyperlink ref="AE55" location="Validation_D007_JE203_L55_0" display="Validation_D007_JE203_L55_0"/>
    <hyperlink ref="AE56" location="Validation_D007_JE203_L56_0" display="Validation_D007_JE203_L56_0"/>
    <hyperlink ref="AE57" location="Validation_D007_JE203_L57_0" display="Validation_D007_JE203_L57_0"/>
    <hyperlink ref="AE58" location="Validation_D007_JE203_L58_0" display="Validation_D007_JE203_L58_0"/>
    <hyperlink ref="AE59" location="Validation_D007_JE203_L59_0" display="Validation_D007_JE203_L59_0"/>
    <hyperlink ref="AE60" location="Validation_D007_JE203_L60_0" display="Validation_D007_JE203_L60_0"/>
    <hyperlink ref="AE61" location="Validation_D007_JE203_L61_0" display="Validation_D007_JE203_L61_0"/>
    <hyperlink ref="AE62" location="Validation_D007_JE203_L62_0" display="Validation_D007_JE203_L62_0"/>
    <hyperlink ref="AE63" location="Validation_D007_JE203_L63_0" display="Validation_D007_JE203_L63_0"/>
    <hyperlink ref="AE64" location="Validation_D007_JE203_L64_0" display="Validation_D007_JE203_L64_0"/>
    <hyperlink ref="AE65" location="Validation_D007_JE203_L65_0" display="Validation_D007_JE203_L65_0"/>
    <hyperlink ref="AE66" location="Validation_D007_JE203_L66_0" display="Validation_D007_JE203_L66_0"/>
    <hyperlink ref="AE67" location="Validation_D007_JE203_L67_0" display="Validation_D007_JE203_L67_0"/>
    <hyperlink ref="AE68" location="Validation_D007_JE203_L68_0" display="Validation_D007_JE203_L68_0"/>
    <hyperlink ref="AE69" location="Validation_D007_JE203_L69_0" display="Validation_D007_JE203_L69_0"/>
    <hyperlink ref="AE70" location="Validation_D007_JE203_L70_0" display="Validation_D007_JE203_L70_0"/>
    <hyperlink ref="AE71" location="Validation_D007_JE203_L71_0" display="Validation_D007_JE203_L71_0"/>
    <hyperlink ref="AE72" location="Validation_D007_JE203_L72_0" display="Validation_D007_JE203_L72_0"/>
    <hyperlink ref="AE73" location="Validation_D007_JE203_L73_0" display="Validation_D007_JE203_L73_0"/>
    <hyperlink ref="AE74" location="Validation_D007_JE203_L74_0" display="Validation_D007_JE203_L74_0"/>
    <hyperlink ref="AE75" location="Validation_D007_JE203_L75_0" display="Validation_D007_JE203_L75_0"/>
    <hyperlink ref="AE76" location="Validation_D007_JE203_L76_0" display="Validation_D007_JE203_L76_0"/>
    <hyperlink ref="AE77" location="Validation_D007_JE203_L77_0" display="Validation_D007_JE203_L77_0"/>
    <hyperlink ref="AE78" location="Validation_D007_JE203_L78_0" display="Validation_D007_JE203_L78_0"/>
    <hyperlink ref="AE79" location="Validation_D007_JE203_L79_0" display="Validation_D007_JE203_L79_0"/>
    <hyperlink ref="AE80" location="Validation_D007_JE203_L80_0" display="Validation_D007_JE203_L80_0"/>
    <hyperlink ref="AE81" location="Validation_D007_JE203_L81_0" display="Validation_D007_JE203_L81_0"/>
    <hyperlink ref="AE82" location="Validation_D007_JE203_L82_0" display="Validation_D007_JE203_L82_0"/>
    <hyperlink ref="AE83" location="Validation_D007_JE203_L83_0" display="Validation_D007_JE203_L83_0"/>
    <hyperlink ref="AE84" location="Validation_D007_JE203_L84_0" display="Validation_D007_JE203_L84_0"/>
    <hyperlink ref="AE85" location="Validation_D007_JE203_L85_0" display="Validation_D007_JE203_L85_0"/>
    <hyperlink ref="AE86" location="Validation_D007_JE203_L86_0" display="Validation_D007_JE203_L86_0"/>
    <hyperlink ref="AE87" location="Validation_D007_JE203_L87_0" display="Validation_D007_JE203_L87_0"/>
    <hyperlink ref="AE88" location="Validation_D007_JE203_L88_0" display="Validation_D007_JE203_L88_0"/>
    <hyperlink ref="AE89" location="Validation_D007_JE203_L89_0" display="Validation_D007_JE203_L89_0"/>
    <hyperlink ref="AE90" location="Validation_D007_JE203_L90_0" display="Validation_D007_JE203_L90_0"/>
    <hyperlink ref="AE91" location="Validation_D007_JE203_L91_0" display="Validation_D007_JE203_L91_0"/>
    <hyperlink ref="AE92" location="Validation_D007_JE203_L92_0" display="Validation_D007_JE203_L92_0"/>
    <hyperlink ref="AE93" location="Validation_D007_JE203_L93_0" display="Validation_D007_JE203_L93_0"/>
    <hyperlink ref="AE94" location="Validation_D007_JE203_L94_0" display="Validation_D007_JE203_L94_0"/>
    <hyperlink ref="AE95" location="Validation_D007_JE203_L95_0" display="Validation_D007_JE203_L95_0"/>
    <hyperlink ref="AE96" location="Validation_D007_JE203_L96_0" display="Validation_D007_JE203_L96_0"/>
    <hyperlink ref="AE97" location="Validation_D007_JE203_L97_0" display="Validation_D007_JE203_L97_0"/>
    <hyperlink ref="AE98" location="Validation_D007_JE203_L98_0" display="Validation_D007_JE203_L98_0"/>
    <hyperlink ref="AE99" location="Validation_D007_JE203_L99_0" display="Validation_D007_JE203_L99_0"/>
    <hyperlink ref="AE100" location="Validation_D007_JE203_L100_0" display="Validation_D007_JE203_L100_0"/>
    <hyperlink ref="AE101" location="Validation_D007_JE203_L101_0" display="Validation_D007_JE203_L101_0"/>
    <hyperlink ref="AE102" location="Validation_D007_JE203_L102_0" display="Validation_D007_JE203_L102_0"/>
    <hyperlink ref="AE103" location="Validation_D007_JE203_L103_0" display="Validation_D007_JE203_L103_0"/>
    <hyperlink ref="AE104" location="Validation_D007_JE203_L104_0" display="Validation_D007_JE203_L104_0"/>
    <hyperlink ref="AF22" location="Validation_D007_JE203_P22_0" display="Validation_D007_JE203_P22_0"/>
    <hyperlink ref="AF23" location="Validation_D007_JE203_P23_0" display="Validation_D007_JE203_P23_0"/>
    <hyperlink ref="AF24" location="Validation_D007_JE203_P24_0" display="Validation_D007_JE203_P24_0"/>
    <hyperlink ref="AF25" location="Validation_D007_JE203_P25_0" display="Validation_D007_JE203_P25_0"/>
    <hyperlink ref="AF26" location="Validation_D007_JE203_P26_0" display="Validation_D007_JE203_P26_0"/>
    <hyperlink ref="AF27" location="Validation_D007_JE203_P27_0" display="Validation_D007_JE203_P27_0"/>
    <hyperlink ref="AF28" location="Validation_D007_JE203_P28_0" display="Validation_D007_JE203_P28_0"/>
    <hyperlink ref="AF29" location="Validation_D007_JE203_P29_0" display="Validation_D007_JE203_P29_0"/>
    <hyperlink ref="AF30" location="Validation_D007_JE203_P30_0" display="Validation_D007_JE203_P30_0"/>
    <hyperlink ref="AF31" location="Validation_D007_JE203_P31_0" display="Validation_D007_JE203_P31_0"/>
    <hyperlink ref="AF32" location="Validation_D007_JE203_P32_0" display="Validation_D007_JE203_P32_0"/>
    <hyperlink ref="AF33" location="Validation_D007_JE203_P33_0" display="Validation_D007_JE203_P33_0"/>
    <hyperlink ref="AF34" location="Validation_D007_JE203_P34_0" display="Validation_D007_JE203_P34_0"/>
    <hyperlink ref="AF35" location="Validation_D007_JE203_P35_0" display="Validation_D007_JE203_P35_0"/>
    <hyperlink ref="AF36" location="Validation_D007_JE203_P36_0" display="Validation_D007_JE203_P36_0"/>
    <hyperlink ref="AF37" location="Validation_D007_JE203_P37_0" display="Validation_D007_JE203_P37_0"/>
    <hyperlink ref="AF38" location="Validation_D007_JE203_P38_0" display="Validation_D007_JE203_P38_0"/>
    <hyperlink ref="AF39" location="Validation_D007_JE203_P39_0" display="Validation_D007_JE203_P39_0"/>
    <hyperlink ref="AF40" location="Validation_D007_JE203_P40_0" display="Validation_D007_JE203_P40_0"/>
    <hyperlink ref="AF41" location="Validation_D007_JE203_P41_0" display="Validation_D007_JE203_P41_0"/>
    <hyperlink ref="AF42" location="Validation_D007_JE203_P42_0" display="Validation_D007_JE203_P42_0"/>
    <hyperlink ref="AF43" location="Validation_D007_JE203_P43_0" display="Validation_D007_JE203_P43_0"/>
    <hyperlink ref="AF44" location="Validation_D007_JE203_P44_0" display="Validation_D007_JE203_P44_0"/>
    <hyperlink ref="AF45" location="Validation_D007_JE203_P45_0" display="Validation_D007_JE203_P45_0"/>
    <hyperlink ref="AF46" location="Validation_D007_JE203_P46_0" display="Validation_D007_JE203_P46_0"/>
    <hyperlink ref="AF47" location="Validation_D007_JE203_P47_0" display="Validation_D007_JE203_P47_0"/>
    <hyperlink ref="AF48" location="Validation_D007_JE203_P48_0" display="Validation_D007_JE203_P48_0"/>
    <hyperlink ref="AF49" location="Validation_D007_JE203_P49_0" display="Validation_D007_JE203_P49_0"/>
    <hyperlink ref="AF50" location="Validation_D007_JE203_P50_0" display="Validation_D007_JE203_P50_0"/>
    <hyperlink ref="AF51" location="Validation_D007_JE203_P51_0" display="Validation_D007_JE203_P51_0"/>
    <hyperlink ref="AF52" location="Validation_D007_JE203_P52_0" display="Validation_D007_JE203_P52_0"/>
    <hyperlink ref="AF53" location="Validation_D007_JE203_P53_0" display="Validation_D007_JE203_P53_0"/>
    <hyperlink ref="AF54" location="Validation_D007_JE203_P54_0" display="Validation_D007_JE203_P54_0"/>
    <hyperlink ref="AF55" location="Validation_D007_JE203_P55_0" display="Validation_D007_JE203_P55_0"/>
    <hyperlink ref="AF56" location="Validation_D007_JE203_P56_0" display="Validation_D007_JE203_P56_0"/>
    <hyperlink ref="AF57" location="Validation_D007_JE203_P57_0" display="Validation_D007_JE203_P57_0"/>
    <hyperlink ref="AF58" location="Validation_D007_JE203_P58_0" display="Validation_D007_JE203_P58_0"/>
    <hyperlink ref="AF59" location="Validation_D007_JE203_P59_0" display="Validation_D007_JE203_P59_0"/>
    <hyperlink ref="AF60" location="Validation_D007_JE203_P60_0" display="Validation_D007_JE203_P60_0"/>
    <hyperlink ref="AF61" location="Validation_D007_JE203_P61_0" display="Validation_D007_JE203_P61_0"/>
    <hyperlink ref="AF62" location="Validation_D007_JE203_P62_0" display="Validation_D007_JE203_P62_0"/>
    <hyperlink ref="AF63" location="Validation_D007_JE203_P63_0" display="Validation_D007_JE203_P63_0"/>
    <hyperlink ref="AF64" location="Validation_D007_JE203_P64_0" display="Validation_D007_JE203_P64_0"/>
    <hyperlink ref="AF65" location="Validation_D007_JE203_P65_0" display="Validation_D007_JE203_P65_0"/>
    <hyperlink ref="AF66" location="Validation_D007_JE203_P66_0" display="Validation_D007_JE203_P66_0"/>
    <hyperlink ref="AF67" location="Validation_D007_JE203_P67_0" display="Validation_D007_JE203_P67_0"/>
    <hyperlink ref="AF68" location="Validation_D007_JE203_P68_0" display="Validation_D007_JE203_P68_0"/>
    <hyperlink ref="AF69" location="Validation_D007_JE203_P69_0" display="Validation_D007_JE203_P69_0"/>
    <hyperlink ref="AF70" location="Validation_D007_JE203_P70_0" display="Validation_D007_JE203_P70_0"/>
    <hyperlink ref="AF71" location="Validation_D007_JE203_P71_0" display="Validation_D007_JE203_P71_0"/>
    <hyperlink ref="AF72" location="Validation_D007_JE203_P72_0" display="Validation_D007_JE203_P72_0"/>
    <hyperlink ref="AF73" location="Validation_D007_JE203_P73_0" display="Validation_D007_JE203_P73_0"/>
    <hyperlink ref="AF74" location="Validation_D007_JE203_P74_0" display="Validation_D007_JE203_P74_0"/>
    <hyperlink ref="AF75" location="Validation_D007_JE203_P75_0" display="Validation_D007_JE203_P75_0"/>
    <hyperlink ref="AF76" location="Validation_D007_JE203_P76_0" display="Validation_D007_JE203_P76_0"/>
    <hyperlink ref="AF77" location="Validation_D007_JE203_P77_0" display="Validation_D007_JE203_P77_0"/>
    <hyperlink ref="AF78" location="Validation_D007_JE203_P78_0" display="Validation_D007_JE203_P78_0"/>
    <hyperlink ref="AF79" location="Validation_D007_JE203_P79_0" display="Validation_D007_JE203_P79_0"/>
    <hyperlink ref="AF80" location="Validation_D007_JE203_P80_0" display="Validation_D007_JE203_P80_0"/>
    <hyperlink ref="AF81" location="Validation_D007_JE203_P81_0" display="Validation_D007_JE203_P81_0"/>
    <hyperlink ref="AF82" location="Validation_D007_JE203_P82_0" display="Validation_D007_JE203_P82_0"/>
    <hyperlink ref="AF83" location="Validation_D007_JE203_P83_0" display="Validation_D007_JE203_P83_0"/>
    <hyperlink ref="AF84" location="Validation_D007_JE203_P84_0" display="Validation_D007_JE203_P84_0"/>
    <hyperlink ref="AF85" location="Validation_D007_JE203_P85_0" display="Validation_D007_JE203_P85_0"/>
    <hyperlink ref="AF86" location="Validation_D007_JE203_P86_0" display="Validation_D007_JE203_P86_0"/>
    <hyperlink ref="AF87" location="Validation_D007_JE203_P87_0" display="Validation_D007_JE203_P87_0"/>
    <hyperlink ref="AF88" location="Validation_D007_JE203_P88_0" display="Validation_D007_JE203_P88_0"/>
    <hyperlink ref="AF89" location="Validation_D007_JE203_P89_0" display="Validation_D007_JE203_P89_0"/>
    <hyperlink ref="AF90" location="Validation_D007_JE203_P90_0" display="Validation_D007_JE203_P90_0"/>
    <hyperlink ref="AF91" location="Validation_D007_JE203_P91_0" display="Validation_D007_JE203_P91_0"/>
    <hyperlink ref="AF92" location="Validation_D007_JE203_P92_0" display="Validation_D007_JE203_P92_0"/>
    <hyperlink ref="AF93" location="Validation_D007_JE203_P93_0" display="Validation_D007_JE203_P93_0"/>
    <hyperlink ref="AF94" location="Validation_D007_JE203_P94_0" display="Validation_D007_JE203_P94_0"/>
    <hyperlink ref="AF95" location="Validation_D007_JE203_P95_0" display="Validation_D007_JE203_P95_0"/>
    <hyperlink ref="AF96" location="Validation_D007_JE203_P96_0" display="Validation_D007_JE203_P96_0"/>
    <hyperlink ref="AF97" location="Validation_D007_JE203_P97_0" display="Validation_D007_JE203_P97_0"/>
    <hyperlink ref="AF98" location="Validation_D007_JE203_P98_0" display="Validation_D007_JE203_P98_0"/>
    <hyperlink ref="AF99" location="Validation_D007_JE203_P99_0" display="Validation_D007_JE203_P99_0"/>
    <hyperlink ref="AF100" location="Validation_D007_JE203_P100_0" display="Validation_D007_JE203_P100_0"/>
    <hyperlink ref="AF101" location="Validation_D007_JE203_P101_0" display="Validation_D007_JE203_P101_0"/>
    <hyperlink ref="AF102" location="Validation_D007_JE203_P102_0" display="Validation_D007_JE203_P102_0"/>
    <hyperlink ref="AF103" location="Validation_D007_JE203_P103_0" display="Validation_D007_JE203_P103_0"/>
    <hyperlink ref="AF104" location="Validation_D007_JE203_P104_0" display="Validation_D007_JE203_P104_0"/>
    <hyperlink ref="AG22" location="Validation_K001_JE203_U22_0" display="Validation_K001_JE203_U22_0"/>
    <hyperlink ref="AG23" location="Validation_K001_JE203_U23_0" display="Validation_K001_JE203_U23_0"/>
    <hyperlink ref="AG24" location="Validation_K001_JE203_U24_0" display="Validation_K001_JE203_U24_0"/>
    <hyperlink ref="AG25" location="Validation_K001_JE203_U25_0" display="Validation_K001_JE203_U25_0"/>
    <hyperlink ref="AG26" location="Validation_K001_JE203_U26_0" display="Validation_K001_JE203_U26_0"/>
    <hyperlink ref="AG27" location="Validation_K001_JE203_U27_0" display="Validation_K001_JE203_U27_0"/>
    <hyperlink ref="AG28" location="Validation_K001_JE203_U28_0" display="Validation_K001_JE203_U28_0"/>
    <hyperlink ref="AG29" location="Validation_K001_JE203_U29_0" display="Validation_K001_JE203_U29_0"/>
    <hyperlink ref="AG30" location="Validation_K001_JE203_U30_0" display="Validation_K001_JE203_U30_0"/>
    <hyperlink ref="AG31" location="Validation_K001_JE203_U31_0" display="Validation_K001_JE203_U31_0"/>
    <hyperlink ref="AG32" location="Validation_K001_JE203_U32_0" display="Validation_K001_JE203_U32_0"/>
    <hyperlink ref="AG33" location="Validation_K001_JE203_U33_0" display="Validation_K001_JE203_U33_0"/>
    <hyperlink ref="AG34" location="Validation_K001_JE203_U34_0" display="Validation_K001_JE203_U34_0"/>
    <hyperlink ref="AG35" location="Validation_K001_JE203_U35_0" display="Validation_K001_JE203_U35_0"/>
    <hyperlink ref="AG36" location="Validation_K001_JE203_U36_0" display="Validation_K001_JE203_U36_0"/>
    <hyperlink ref="AG37" location="Validation_K001_JE203_U37_0" display="Validation_K001_JE203_U37_0"/>
    <hyperlink ref="AG38" location="Validation_K001_JE203_U38_0" display="Validation_K001_JE203_U38_0"/>
    <hyperlink ref="AG39" location="Validation_K001_JE203_U39_0" display="Validation_K001_JE203_U39_0"/>
    <hyperlink ref="AG40" location="Validation_K001_JE203_U40_0" display="Validation_K001_JE203_U40_0"/>
    <hyperlink ref="AG41" location="Validation_K001_JE203_U41_0" display="Validation_K001_JE203_U41_0"/>
    <hyperlink ref="AG42" location="Validation_K001_JE203_U42_0" display="Validation_K001_JE203_U42_0"/>
    <hyperlink ref="AG43" location="Validation_K001_JE203_U43_0" display="Validation_K001_JE203_U43_0"/>
    <hyperlink ref="AG44" location="Validation_K001_JE203_U44_0" display="Validation_K001_JE203_U44_0"/>
    <hyperlink ref="AG45" location="Validation_K001_JE203_U45_0" display="Validation_K001_JE203_U45_0"/>
    <hyperlink ref="AG46" location="Validation_K001_JE203_U46_0" display="Validation_K001_JE203_U46_0"/>
    <hyperlink ref="AG47" location="Validation_K001_JE203_U47_0" display="Validation_K001_JE203_U47_0"/>
    <hyperlink ref="AG48" location="Validation_K001_JE203_U48_0" display="Validation_K001_JE203_U48_0"/>
    <hyperlink ref="AG49" location="Validation_K001_JE203_U49_0" display="Validation_K001_JE203_U49_0"/>
    <hyperlink ref="AG50" location="Validation_K001_JE203_U50_0" display="Validation_K001_JE203_U50_0"/>
    <hyperlink ref="AG51" location="Validation_K001_JE203_U51_0" display="Validation_K001_JE203_U51_0"/>
    <hyperlink ref="AG52" location="Validation_K001_JE203_U52_0" display="Validation_K001_JE203_U52_0"/>
    <hyperlink ref="AG53" location="Validation_K001_JE203_U53_0" display="Validation_K001_JE203_U53_0"/>
    <hyperlink ref="AG54" location="Validation_K001_JE203_U54_0" display="Validation_K001_JE203_U54_0"/>
    <hyperlink ref="AG55" location="Validation_K001_JE203_U55_0" display="Validation_K001_JE203_U55_0"/>
    <hyperlink ref="AG56" location="Validation_K001_JE203_U56_0" display="Validation_K001_JE203_U56_0"/>
    <hyperlink ref="AG57" location="Validation_K001_JE203_U57_0" display="Validation_K001_JE203_U57_0"/>
    <hyperlink ref="AG58" location="Validation_K001_JE203_U58_0" display="Validation_K001_JE203_U58_0"/>
    <hyperlink ref="AG59" location="Validation_K001_JE203_U59_0" display="Validation_K001_JE203_U59_0"/>
    <hyperlink ref="AG60" location="Validation_K001_JE203_U60_0" display="Validation_K001_JE203_U60_0"/>
    <hyperlink ref="AG61" location="Validation_K001_JE203_U61_0" display="Validation_K001_JE203_U61_0"/>
    <hyperlink ref="AG62" location="Validation_K001_JE203_U62_0" display="Validation_K001_JE203_U62_0"/>
    <hyperlink ref="AG63" location="Validation_K001_JE203_U63_0" display="Validation_K001_JE203_U63_0"/>
    <hyperlink ref="AG64" location="Validation_K001_JE203_U64_0" display="Validation_K001_JE203_U64_0"/>
    <hyperlink ref="AG65" location="Validation_K001_JE203_U65_0" display="Validation_K001_JE203_U65_0"/>
    <hyperlink ref="AG66" location="Validation_K001_JE203_U66_0" display="Validation_K001_JE203_U66_0"/>
    <hyperlink ref="AG67" location="Validation_K001_JE203_U67_0" display="Validation_K001_JE203_U67_0"/>
    <hyperlink ref="AG68" location="Validation_K001_JE203_U68_0" display="Validation_K001_JE203_U68_0"/>
    <hyperlink ref="AG69" location="Validation_K001_JE203_U69_0" display="Validation_K001_JE203_U69_0"/>
    <hyperlink ref="AG70" location="Validation_K001_JE203_U70_0" display="Validation_K001_JE203_U70_0"/>
    <hyperlink ref="AG71" location="Validation_K001_JE203_U71_0" display="Validation_K001_JE203_U71_0"/>
    <hyperlink ref="AG72" location="Validation_K001_JE203_U72_0" display="Validation_K001_JE203_U72_0"/>
    <hyperlink ref="AG73" location="Validation_K001_JE203_U73_0" display="Validation_K001_JE203_U73_0"/>
    <hyperlink ref="AG74" location="Validation_K001_JE203_U74_0" display="Validation_K001_JE203_U74_0"/>
    <hyperlink ref="AG75" location="Validation_K001_JE203_U75_0" display="Validation_K001_JE203_U75_0"/>
    <hyperlink ref="AG76" location="Validation_K001_JE203_U76_0" display="Validation_K001_JE203_U76_0"/>
    <hyperlink ref="AG77" location="Validation_K001_JE203_U77_0" display="Validation_K001_JE203_U77_0"/>
    <hyperlink ref="AG78" location="Validation_K001_JE203_U78_0" display="Validation_K001_JE203_U78_0"/>
    <hyperlink ref="AG79" location="Validation_K001_JE203_U79_0" display="Validation_K001_JE203_U79_0"/>
    <hyperlink ref="AG80" location="Validation_K001_JE203_U80_0" display="Validation_K001_JE203_U80_0"/>
    <hyperlink ref="AG81" location="Validation_K001_JE203_U81_0" display="Validation_K001_JE203_U81_0"/>
    <hyperlink ref="AG82" location="Validation_K001_JE203_U82_0" display="Validation_K001_JE203_U82_0"/>
    <hyperlink ref="AG83" location="Validation_K001_JE203_U83_0" display="Validation_K001_JE203_U83_0"/>
    <hyperlink ref="AG84" location="Validation_K001_JE203_U84_0" display="Validation_K001_JE203_U84_0"/>
    <hyperlink ref="AG85" location="Validation_K001_JE203_U85_0" display="Validation_K001_JE203_U85_0"/>
    <hyperlink ref="AG86" location="Validation_K001_JE203_U86_0" display="Validation_K001_JE203_U86_0"/>
    <hyperlink ref="AG87" location="Validation_K001_JE203_U87_0" display="Validation_K001_JE203_U87_0"/>
    <hyperlink ref="AG88" location="Validation_K001_JE203_U88_0" display="Validation_K001_JE203_U88_0"/>
    <hyperlink ref="AG89" location="Validation_K001_JE203_U89_0" display="Validation_K001_JE203_U89_0"/>
    <hyperlink ref="AG90" location="Validation_K001_JE203_U90_0" display="Validation_K001_JE203_U90_0"/>
    <hyperlink ref="AG91" location="Validation_K001_JE203_U91_0" display="Validation_K001_JE203_U91_0"/>
    <hyperlink ref="AG92" location="Validation_K001_JE203_U92_0" display="Validation_K001_JE203_U92_0"/>
    <hyperlink ref="AG93" location="Validation_K001_JE203_U93_0" display="Validation_K001_JE203_U93_0"/>
    <hyperlink ref="AG94" location="Validation_K001_JE203_U94_0" display="Validation_K001_JE203_U94_0"/>
    <hyperlink ref="AG95" location="Validation_K001_JE203_U95_0" display="Validation_K001_JE203_U95_0"/>
    <hyperlink ref="AG96" location="Validation_K001_JE203_U96_0" display="Validation_K001_JE203_U96_0"/>
    <hyperlink ref="AG97" location="Validation_K001_JE203_U97_0" display="Validation_K001_JE203_U97_0"/>
    <hyperlink ref="AG98" location="Validation_K001_JE203_U98_0" display="Validation_K001_JE203_U98_0"/>
    <hyperlink ref="AG99" location="Validation_K001_JE203_U99_0" display="Validation_K001_JE203_U99_0"/>
    <hyperlink ref="AG100" location="Validation_K001_JE203_U100_0" display="Validation_K001_JE203_U100_0"/>
    <hyperlink ref="AG101" location="Validation_K001_JE203_U101_0" display="Validation_K001_JE203_U101_0"/>
    <hyperlink ref="AG102" location="Validation_K001_JE203_U102_0" display="Validation_K001_JE203_U102_0"/>
    <hyperlink ref="AG103" location="Validation_K001_JE203_U103_0" display="Validation_K001_JE203_U103_0"/>
    <hyperlink ref="AG104" location="Validation_K001_JE203_U104_0" display="Validation_K001_JE203_U104_0"/>
    <hyperlink ref="AH22" location="Validation_D007_JE203_V22_0" display="Validation_D007_JE203_V22_0"/>
    <hyperlink ref="AH23" location="Validation_D007_JE203_V23_0" display="Validation_D007_JE203_V23_0"/>
    <hyperlink ref="AH24" location="Validation_D007_JE203_V24_0" display="Validation_D007_JE203_V24_0"/>
    <hyperlink ref="AH25" location="Validation_D007_JE203_V25_0" display="Validation_D007_JE203_V25_0"/>
    <hyperlink ref="AH26" location="Validation_D007_JE203_V26_0" display="Validation_D007_JE203_V26_0"/>
    <hyperlink ref="AH27" location="Validation_D007_JE203_V27_0" display="Validation_D007_JE203_V27_0"/>
    <hyperlink ref="AH28" location="Validation_D007_JE203_V28_0" display="Validation_D007_JE203_V28_0"/>
    <hyperlink ref="AH29" location="Validation_D007_JE203_V29_0" display="Validation_D007_JE203_V29_0"/>
    <hyperlink ref="AH30" location="Validation_D007_JE203_V30_0" display="Validation_D007_JE203_V30_0"/>
    <hyperlink ref="AH31" location="Validation_D007_JE203_V31_0" display="Validation_D007_JE203_V31_0"/>
    <hyperlink ref="AH32" location="Validation_D007_JE203_V32_0" display="Validation_D007_JE203_V32_0"/>
    <hyperlink ref="AH33" location="Validation_D007_JE203_V33_0" display="Validation_D007_JE203_V33_0"/>
    <hyperlink ref="AH34" location="Validation_D007_JE203_V34_0" display="Validation_D007_JE203_V34_0"/>
    <hyperlink ref="AH35" location="Validation_D007_JE203_V35_0" display="Validation_D007_JE203_V35_0"/>
    <hyperlink ref="AH36" location="Validation_D007_JE203_V36_0" display="Validation_D007_JE203_V36_0"/>
    <hyperlink ref="AH37" location="Validation_D007_JE203_V37_0" display="Validation_D007_JE203_V37_0"/>
    <hyperlink ref="AH38" location="Validation_D007_JE203_V38_0" display="Validation_D007_JE203_V38_0"/>
    <hyperlink ref="AH39" location="Validation_D007_JE203_V39_0" display="Validation_D007_JE203_V39_0"/>
    <hyperlink ref="AH40" location="Validation_D007_JE203_V40_0" display="Validation_D007_JE203_V40_0"/>
    <hyperlink ref="AH41" location="Validation_D007_JE203_V41_0" display="Validation_D007_JE203_V41_0"/>
    <hyperlink ref="AH42" location="Validation_D007_JE203_V42_0" display="Validation_D007_JE203_V42_0"/>
    <hyperlink ref="AH43" location="Validation_D007_JE203_V43_0" display="Validation_D007_JE203_V43_0"/>
    <hyperlink ref="AH44" location="Validation_D007_JE203_V44_0" display="Validation_D007_JE203_V44_0"/>
    <hyperlink ref="AH45" location="Validation_D007_JE203_V45_0" display="Validation_D007_JE203_V45_0"/>
    <hyperlink ref="AH46" location="Validation_D007_JE203_V46_0" display="Validation_D007_JE203_V46_0"/>
    <hyperlink ref="AH47" location="Validation_D007_JE203_V47_0" display="Validation_D007_JE203_V47_0"/>
    <hyperlink ref="AH48" location="Validation_D007_JE203_V48_0" display="Validation_D007_JE203_V48_0"/>
    <hyperlink ref="AH49" location="Validation_D007_JE203_V49_0" display="Validation_D007_JE203_V49_0"/>
    <hyperlink ref="AH50" location="Validation_D007_JE203_V50_0" display="Validation_D007_JE203_V50_0"/>
    <hyperlink ref="AH51" location="Validation_D007_JE203_V51_0" display="Validation_D007_JE203_V51_0"/>
    <hyperlink ref="AH52" location="Validation_D007_JE203_V52_0" display="Validation_D007_JE203_V52_0"/>
    <hyperlink ref="AH53" location="Validation_D007_JE203_V53_0" display="Validation_D007_JE203_V53_0"/>
    <hyperlink ref="AH54" location="Validation_D007_JE203_V54_0" display="Validation_D007_JE203_V54_0"/>
    <hyperlink ref="AH55" location="Validation_D007_JE203_V55_0" display="Validation_D007_JE203_V55_0"/>
    <hyperlink ref="AH56" location="Validation_D007_JE203_V56_0" display="Validation_D007_JE203_V56_0"/>
    <hyperlink ref="AH57" location="Validation_D007_JE203_V57_0" display="Validation_D007_JE203_V57_0"/>
    <hyperlink ref="AH58" location="Validation_D007_JE203_V58_0" display="Validation_D007_JE203_V58_0"/>
    <hyperlink ref="AH59" location="Validation_D007_JE203_V59_0" display="Validation_D007_JE203_V59_0"/>
    <hyperlink ref="AH60" location="Validation_D007_JE203_V60_0" display="Validation_D007_JE203_V60_0"/>
    <hyperlink ref="AH61" location="Validation_D007_JE203_V61_0" display="Validation_D007_JE203_V61_0"/>
    <hyperlink ref="AH62" location="Validation_D007_JE203_V62_0" display="Validation_D007_JE203_V62_0"/>
    <hyperlink ref="AH63" location="Validation_D007_JE203_V63_0" display="Validation_D007_JE203_V63_0"/>
    <hyperlink ref="AH64" location="Validation_D007_JE203_V64_0" display="Validation_D007_JE203_V64_0"/>
    <hyperlink ref="AH65" location="Validation_D007_JE203_V65_0" display="Validation_D007_JE203_V65_0"/>
    <hyperlink ref="AH66" location="Validation_D007_JE203_V66_0" display="Validation_D007_JE203_V66_0"/>
    <hyperlink ref="AH67" location="Validation_D007_JE203_V67_0" display="Validation_D007_JE203_V67_0"/>
    <hyperlink ref="AH68" location="Validation_D007_JE203_V68_0" display="Validation_D007_JE203_V68_0"/>
    <hyperlink ref="AH69" location="Validation_D007_JE203_V69_0" display="Validation_D007_JE203_V69_0"/>
    <hyperlink ref="AH70" location="Validation_D007_JE203_V70_0" display="Validation_D007_JE203_V70_0"/>
    <hyperlink ref="AH71" location="Validation_D007_JE203_V71_0" display="Validation_D007_JE203_V71_0"/>
    <hyperlink ref="AH72" location="Validation_D007_JE203_V72_0" display="Validation_D007_JE203_V72_0"/>
    <hyperlink ref="AH73" location="Validation_D007_JE203_V73_0" display="Validation_D007_JE203_V73_0"/>
    <hyperlink ref="AH74" location="Validation_D007_JE203_V74_0" display="Validation_D007_JE203_V74_0"/>
    <hyperlink ref="AH75" location="Validation_D007_JE203_V75_0" display="Validation_D007_JE203_V75_0"/>
    <hyperlink ref="AH76" location="Validation_D007_JE203_V76_0" display="Validation_D007_JE203_V76_0"/>
    <hyperlink ref="AH77" location="Validation_D007_JE203_V77_0" display="Validation_D007_JE203_V77_0"/>
    <hyperlink ref="AH78" location="Validation_D007_JE203_V78_0" display="Validation_D007_JE203_V78_0"/>
    <hyperlink ref="AH79" location="Validation_D007_JE203_V79_0" display="Validation_D007_JE203_V79_0"/>
    <hyperlink ref="AH80" location="Validation_D007_JE203_V80_0" display="Validation_D007_JE203_V80_0"/>
    <hyperlink ref="AH81" location="Validation_D007_JE203_V81_0" display="Validation_D007_JE203_V81_0"/>
    <hyperlink ref="AH82" location="Validation_D007_JE203_V82_0" display="Validation_D007_JE203_V82_0"/>
    <hyperlink ref="AH83" location="Validation_D007_JE203_V83_0" display="Validation_D007_JE203_V83_0"/>
    <hyperlink ref="AH84" location="Validation_D007_JE203_V84_0" display="Validation_D007_JE203_V84_0"/>
    <hyperlink ref="AH85" location="Validation_D007_JE203_V85_0" display="Validation_D007_JE203_V85_0"/>
    <hyperlink ref="AH86" location="Validation_D007_JE203_V86_0" display="Validation_D007_JE203_V86_0"/>
    <hyperlink ref="AH87" location="Validation_D007_JE203_V87_0" display="Validation_D007_JE203_V87_0"/>
    <hyperlink ref="AH88" location="Validation_D007_JE203_V88_0" display="Validation_D007_JE203_V88_0"/>
    <hyperlink ref="AH89" location="Validation_D007_JE203_V89_0" display="Validation_D007_JE203_V89_0"/>
    <hyperlink ref="AH90" location="Validation_D007_JE203_V90_0" display="Validation_D007_JE203_V90_0"/>
    <hyperlink ref="AH91" location="Validation_D007_JE203_V91_0" display="Validation_D007_JE203_V91_0"/>
    <hyperlink ref="AH92" location="Validation_D007_JE203_V92_0" display="Validation_D007_JE203_V92_0"/>
    <hyperlink ref="AH93" location="Validation_D007_JE203_V93_0" display="Validation_D007_JE203_V93_0"/>
    <hyperlink ref="AH94" location="Validation_D007_JE203_V94_0" display="Validation_D007_JE203_V94_0"/>
    <hyperlink ref="AH95" location="Validation_D007_JE203_V95_0" display="Validation_D007_JE203_V95_0"/>
    <hyperlink ref="AH96" location="Validation_D007_JE203_V96_0" display="Validation_D007_JE203_V96_0"/>
    <hyperlink ref="AH97" location="Validation_D007_JE203_V97_0" display="Validation_D007_JE203_V97_0"/>
    <hyperlink ref="AH98" location="Validation_D007_JE203_V98_0" display="Validation_D007_JE203_V98_0"/>
    <hyperlink ref="AH99" location="Validation_D007_JE203_V99_0" display="Validation_D007_JE203_V99_0"/>
    <hyperlink ref="AH100" location="Validation_D007_JE203_V100_0" display="Validation_D007_JE203_V100_0"/>
    <hyperlink ref="AH101" location="Validation_D007_JE203_V101_0" display="Validation_D007_JE203_V101_0"/>
    <hyperlink ref="AH102" location="Validation_D007_JE203_V102_0" display="Validation_D007_JE203_V102_0"/>
    <hyperlink ref="AH103" location="Validation_D007_JE203_V103_0" display="Validation_D007_JE203_V103_0"/>
    <hyperlink ref="AH104" location="Validation_D007_JE203_V104_0" display="Validation_D007_JE203_V104_0"/>
    <hyperlink ref="K107" location="Validation_D006_JE203_K104_0" display="Validation_D006_JE203_K104_0"/>
    <hyperlink ref="L107" location="Validation_D006_JE203_L104_0" display="Validation_D006_JE203_L104_0"/>
    <hyperlink ref="M107" location="Validation_D006_JE203_M104_0" display="Validation_D006_JE203_M104_0"/>
    <hyperlink ref="N107" location="Validation_D006_JE203_N104_0" display="Validation_D006_JE203_N104_0"/>
    <hyperlink ref="O107" location="Validation_D006_JE203_O104_0" display="Validation_D006_JE203_O104_0"/>
    <hyperlink ref="P107" location="Validation_D006_JE203_P104_0" display="Validation_D006_JE203_P104_0"/>
    <hyperlink ref="Q107" location="Validation_D006_JE203_Q104_0" display="Validation_D006_JE203_Q104_0"/>
    <hyperlink ref="R107" location="Validation_D006_JE203_R104_0" display="Validation_D006_JE203_R104_0"/>
    <hyperlink ref="S107" location="Validation_D006_JE203_S104_0" display="Validation_D006_JE203_S104_0"/>
    <hyperlink ref="T107" location="Validation_D006_JE203_T104_0" display="Validation_D006_JE203_T104_0"/>
    <hyperlink ref="U107" location="Validation_D006_JE203_U104_0" display="Validation_D006_JE203_U104_0"/>
    <hyperlink ref="V107" location="Validation_D006_JE203_V104_0" display="Validation_D006_JE203_V104_0"/>
    <hyperlink ref="W107" location="Validation_D006_JE203_W104_0" display="Validation_D006_JE203_W104_0"/>
    <hyperlink ref="X107" location="Validation_D006_JE203_X104_0" display="Validation_D006_JE203_X104_0"/>
    <hyperlink ref="Y107" location="Validation_D006_JE203_Y104_0" display="Validation_D006_JE203_Y104_0"/>
    <hyperlink ref="Z107" location="Validation_D006_JE203_Z104_0" display="Validation_D006_JE203_Z104_0"/>
    <hyperlink ref="AA107" location="Validation_D006_JE203_AA104_0" display="Validation_D006_JE203_AA104_0"/>
    <hyperlink ref="AB107" location="Validation_D006_JE203_AB104_0" display="Validation_D006_JE203_AB104_0"/>
  </hyperlinks>
  <printOptions gridLinesSet="0"/>
  <pageMargins left="0.39370078740157483" right="0.39370078740157483" top="0.47244094488188981" bottom="0.59055118110236227" header="0.31496062992125984" footer="0.31496062992125984"/>
  <pageSetup paperSize="9" scale="60" orientation="landscape" r:id="rId1"/>
  <headerFooter>
    <oddFooter>&amp;L&amp;G   &amp;"Arial,Fett"vertraulich&amp;C&amp;D&amp;RSeite &amp;P</oddFooter>
  </headerFooter>
  <rowBreaks count="1" manualBreakCount="1">
    <brk id="71" min="10" max="28" man="1"/>
  </rowBreaks>
  <colBreaks count="1" manualBreakCount="1">
    <brk id="19" min="20" max="88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/>
  <dimension ref="A1:X68"/>
  <sheetViews>
    <sheetView showGridLines="0" showRowColHeaders="0" topLeftCell="B1" zoomScale="80" zoomScaleNormal="80" workbookViewId="0">
      <selection activeCell="K21" sqref="K21"/>
    </sheetView>
  </sheetViews>
  <sheetFormatPr baseColWidth="10" defaultColWidth="11.5703125" defaultRowHeight="12.75" x14ac:dyDescent="0.2"/>
  <cols>
    <col min="1" max="1" width="1.85546875" style="20" hidden="1" customWidth="1"/>
    <col min="2" max="2" width="13.42578125" style="20" bestFit="1" customWidth="1"/>
    <col min="3" max="3" width="9.7109375" style="20" hidden="1" customWidth="1"/>
    <col min="4" max="4" width="58.85546875" style="20" customWidth="1"/>
    <col min="5" max="5" width="4.7109375" style="20" hidden="1" customWidth="1"/>
    <col min="6" max="6" width="4.7109375" style="20" customWidth="1"/>
    <col min="7" max="9" width="3.5703125" style="52" hidden="1" customWidth="1"/>
    <col min="10" max="10" width="15.7109375" style="20" hidden="1" customWidth="1"/>
    <col min="11" max="11" width="21.28515625" style="20" bestFit="1" customWidth="1"/>
    <col min="12" max="13" width="21.28515625" style="20" customWidth="1"/>
    <col min="14" max="14" width="1.7109375" style="20" customWidth="1"/>
    <col min="15" max="15" width="9.5703125" style="20" customWidth="1"/>
    <col min="16" max="23" width="11.85546875" style="20" customWidth="1"/>
    <col min="24" max="24" width="11.85546875" style="67" customWidth="1"/>
    <col min="25" max="16384" width="11.5703125" style="20"/>
  </cols>
  <sheetData>
    <row r="1" spans="1:24" ht="21.95" customHeight="1" x14ac:dyDescent="0.25">
      <c r="A1" s="21"/>
      <c r="B1" s="50" t="str">
        <f>I_ReportName</f>
        <v>JAHR_UEA</v>
      </c>
      <c r="D1" s="16" t="s">
        <v>1</v>
      </c>
      <c r="E1" s="21"/>
      <c r="H1" s="53"/>
      <c r="I1" s="53"/>
      <c r="K1" s="70" t="s">
        <v>33</v>
      </c>
      <c r="L1" s="70"/>
      <c r="M1" s="70"/>
      <c r="P1" s="28"/>
      <c r="Q1" s="28"/>
      <c r="R1" s="28"/>
      <c r="S1" s="28"/>
    </row>
    <row r="2" spans="1:24" ht="21.95" customHeight="1" x14ac:dyDescent="0.25">
      <c r="A2" s="21"/>
      <c r="B2" s="50" t="s">
        <v>132</v>
      </c>
      <c r="D2" s="16" t="s">
        <v>14</v>
      </c>
      <c r="E2" s="21"/>
      <c r="H2" s="53"/>
      <c r="I2" s="53"/>
      <c r="K2" s="71" t="s">
        <v>29</v>
      </c>
      <c r="L2" s="71"/>
      <c r="M2" s="71"/>
      <c r="P2" s="29"/>
      <c r="Q2" s="29"/>
      <c r="R2" s="29"/>
      <c r="S2" s="29"/>
    </row>
    <row r="3" spans="1:24" ht="21.95" customHeight="1" x14ac:dyDescent="0.25">
      <c r="A3" s="21"/>
      <c r="B3" s="50" t="str">
        <f>I_SubjectId</f>
        <v>XXXXXX</v>
      </c>
      <c r="D3" s="16" t="s">
        <v>195</v>
      </c>
      <c r="E3" s="21"/>
      <c r="H3" s="53"/>
      <c r="I3" s="53"/>
      <c r="K3" s="43" t="s">
        <v>117</v>
      </c>
      <c r="L3" s="43"/>
      <c r="M3" s="43"/>
      <c r="P3" s="30"/>
      <c r="Q3" s="30"/>
      <c r="R3" s="30"/>
      <c r="S3" s="30"/>
    </row>
    <row r="4" spans="1:24" ht="21.95" customHeight="1" x14ac:dyDescent="0.2">
      <c r="A4" s="24"/>
      <c r="B4" s="116" t="str">
        <f>I_ReferDate</f>
        <v>TT.MM.JJJJ</v>
      </c>
      <c r="D4" s="16" t="s">
        <v>3</v>
      </c>
      <c r="E4" s="24"/>
      <c r="H4" s="53"/>
      <c r="I4" s="53"/>
      <c r="K4" s="48"/>
      <c r="L4" s="48"/>
      <c r="M4" s="48"/>
    </row>
    <row r="5" spans="1:24" s="26" customFormat="1" ht="20.100000000000001" customHeight="1" x14ac:dyDescent="0.2">
      <c r="A5" s="67"/>
      <c r="B5" s="91">
        <f>COUNTIFS(P21:P28,"*ERROR*")+COUNTIFS(K34:K35,"*ERROR*")</f>
        <v>0</v>
      </c>
      <c r="C5" s="91"/>
      <c r="D5" s="16" t="s">
        <v>192</v>
      </c>
      <c r="E5" s="67"/>
      <c r="F5" s="67"/>
      <c r="G5" s="54"/>
      <c r="H5" s="55"/>
      <c r="I5" s="55"/>
      <c r="J5" s="67"/>
      <c r="K5" s="67" t="s">
        <v>30</v>
      </c>
      <c r="L5" s="79"/>
      <c r="M5" s="67"/>
      <c r="N5" s="67"/>
      <c r="U5" s="20"/>
      <c r="V5" s="20"/>
      <c r="W5" s="20"/>
      <c r="X5" s="67"/>
    </row>
    <row r="6" spans="1:24" ht="20.100000000000001" customHeight="1" x14ac:dyDescent="0.2">
      <c r="A6" s="67"/>
      <c r="B6" s="91">
        <f>COUNTIFS(P21:P28,"*WARNING*")+COUNTIFS(K34:K35,"*WARNING*")</f>
        <v>0</v>
      </c>
      <c r="C6" s="91"/>
      <c r="D6" s="16" t="s">
        <v>193</v>
      </c>
      <c r="E6" s="67"/>
      <c r="F6" s="67"/>
      <c r="G6" s="55"/>
      <c r="H6" s="55"/>
      <c r="I6" s="55"/>
      <c r="J6" s="67"/>
      <c r="K6" s="67"/>
      <c r="L6" s="79"/>
      <c r="M6" s="67"/>
      <c r="N6" s="67"/>
    </row>
    <row r="7" spans="1:24" ht="15" hidden="1" customHeight="1" x14ac:dyDescent="0.2">
      <c r="A7" s="67"/>
      <c r="B7" s="104"/>
      <c r="C7" s="104"/>
      <c r="D7" s="104"/>
      <c r="E7" s="67"/>
      <c r="F7" s="67"/>
      <c r="G7" s="55"/>
      <c r="H7" s="55"/>
      <c r="I7" s="55"/>
      <c r="J7" s="67"/>
      <c r="K7" s="67"/>
      <c r="L7" s="79"/>
      <c r="M7" s="67"/>
      <c r="N7" s="67"/>
    </row>
    <row r="8" spans="1:24" ht="15" hidden="1" customHeight="1" x14ac:dyDescent="0.2">
      <c r="A8" s="110"/>
      <c r="B8" s="110"/>
      <c r="C8" s="110"/>
      <c r="D8" s="110"/>
      <c r="E8" s="110"/>
      <c r="F8" s="110"/>
      <c r="G8" s="55"/>
      <c r="H8" s="55"/>
      <c r="I8" s="55"/>
      <c r="J8" s="110"/>
      <c r="K8" s="110"/>
      <c r="L8" s="110"/>
      <c r="M8" s="110"/>
      <c r="N8" s="110"/>
      <c r="X8" s="110"/>
    </row>
    <row r="9" spans="1:24" ht="15" hidden="1" customHeight="1" x14ac:dyDescent="0.2">
      <c r="A9" s="67"/>
      <c r="B9" s="104"/>
      <c r="C9" s="104"/>
      <c r="D9" s="104"/>
      <c r="E9" s="67"/>
      <c r="F9" s="67"/>
      <c r="G9" s="55"/>
      <c r="H9" s="55"/>
      <c r="I9" s="55"/>
      <c r="J9" s="67"/>
      <c r="K9" s="67"/>
      <c r="L9" s="79"/>
      <c r="M9" s="67"/>
      <c r="N9" s="67"/>
    </row>
    <row r="10" spans="1:24" ht="15" hidden="1" customHeight="1" x14ac:dyDescent="0.2">
      <c r="A10" s="67"/>
      <c r="B10" s="104"/>
      <c r="C10" s="104"/>
      <c r="D10" s="104"/>
      <c r="E10" s="67"/>
      <c r="F10" s="67"/>
      <c r="G10" s="55"/>
      <c r="H10" s="55"/>
      <c r="I10" s="55"/>
      <c r="J10" s="67"/>
      <c r="K10" s="67"/>
      <c r="L10" s="79"/>
      <c r="M10" s="67"/>
      <c r="N10" s="67"/>
    </row>
    <row r="11" spans="1:24" ht="15" hidden="1" customHeight="1" x14ac:dyDescent="0.2">
      <c r="A11" s="67"/>
      <c r="B11" s="104"/>
      <c r="C11" s="104"/>
      <c r="D11" s="67"/>
      <c r="E11" s="67"/>
      <c r="F11" s="67"/>
      <c r="G11" s="55"/>
      <c r="H11" s="55"/>
      <c r="I11" s="55"/>
      <c r="J11" s="67"/>
      <c r="K11" s="67"/>
      <c r="L11" s="79"/>
      <c r="M11" s="67"/>
      <c r="N11" s="67"/>
    </row>
    <row r="12" spans="1:24" ht="15" hidden="1" customHeight="1" x14ac:dyDescent="0.2">
      <c r="A12" s="67"/>
      <c r="B12" s="104"/>
      <c r="C12" s="104"/>
      <c r="D12" s="104"/>
      <c r="E12" s="67"/>
      <c r="F12" s="67"/>
      <c r="G12" s="55"/>
      <c r="H12" s="55"/>
      <c r="I12" s="55"/>
      <c r="J12" s="67"/>
      <c r="K12" s="67"/>
      <c r="L12" s="79"/>
      <c r="M12" s="67"/>
      <c r="N12" s="67"/>
    </row>
    <row r="13" spans="1:24" ht="15" hidden="1" customHeight="1" x14ac:dyDescent="0.2">
      <c r="A13" s="67"/>
      <c r="B13" s="104"/>
      <c r="C13" s="104"/>
      <c r="D13" s="104"/>
      <c r="E13" s="67"/>
      <c r="F13" s="67"/>
      <c r="G13" s="55"/>
      <c r="H13" s="55"/>
      <c r="I13" s="55"/>
      <c r="J13" s="67"/>
      <c r="K13" s="67"/>
      <c r="L13" s="79"/>
      <c r="M13" s="67"/>
      <c r="N13" s="67"/>
    </row>
    <row r="14" spans="1:24" ht="15" hidden="1" customHeight="1" x14ac:dyDescent="0.2">
      <c r="A14" s="67"/>
      <c r="B14" s="104"/>
      <c r="C14" s="104"/>
      <c r="D14" s="104"/>
      <c r="E14" s="67"/>
      <c r="F14" s="67"/>
      <c r="G14" s="55"/>
      <c r="H14" s="55"/>
      <c r="I14" s="55"/>
      <c r="J14" s="67"/>
      <c r="K14" s="67"/>
      <c r="L14" s="79"/>
      <c r="M14" s="67"/>
      <c r="N14" s="67"/>
    </row>
    <row r="15" spans="1:24" ht="15" customHeight="1" x14ac:dyDescent="0.2">
      <c r="A15" s="67"/>
      <c r="B15" s="67"/>
      <c r="C15" s="67"/>
      <c r="D15" s="67"/>
      <c r="E15" s="67"/>
      <c r="F15" s="67"/>
      <c r="G15" s="55"/>
      <c r="H15" s="55"/>
      <c r="I15" s="55"/>
      <c r="J15" s="67"/>
      <c r="K15" s="67"/>
      <c r="L15" s="79"/>
      <c r="M15" s="67"/>
      <c r="N15" s="67"/>
    </row>
    <row r="16" spans="1:24" ht="25.5" customHeight="1" x14ac:dyDescent="0.2">
      <c r="A16" s="32"/>
      <c r="B16" s="32"/>
      <c r="C16" s="32"/>
      <c r="D16" s="33"/>
      <c r="E16" s="32"/>
      <c r="F16" s="40"/>
      <c r="G16" s="56"/>
      <c r="H16" s="56"/>
      <c r="I16" s="56"/>
      <c r="J16" s="32"/>
      <c r="K16" s="149" t="s">
        <v>17</v>
      </c>
      <c r="L16" s="156" t="s">
        <v>118</v>
      </c>
      <c r="M16" s="157"/>
      <c r="N16" s="33"/>
    </row>
    <row r="17" spans="1:24" ht="33" customHeight="1" x14ac:dyDescent="0.2">
      <c r="A17" s="24"/>
      <c r="B17" s="24"/>
      <c r="C17" s="24"/>
      <c r="D17" s="37"/>
      <c r="E17" s="24"/>
      <c r="F17" s="41"/>
      <c r="G17" s="57"/>
      <c r="H17" s="57"/>
      <c r="I17" s="57"/>
      <c r="J17" s="24"/>
      <c r="K17" s="151"/>
      <c r="L17" s="65" t="s">
        <v>119</v>
      </c>
      <c r="M17" s="90" t="s">
        <v>120</v>
      </c>
      <c r="N17" s="37"/>
    </row>
    <row r="18" spans="1:24" x14ac:dyDescent="0.2">
      <c r="A18" s="38"/>
      <c r="B18" s="38"/>
      <c r="C18" s="38"/>
      <c r="D18" s="39"/>
      <c r="E18" s="38"/>
      <c r="F18" s="62"/>
      <c r="G18" s="58"/>
      <c r="H18" s="58"/>
      <c r="I18" s="58"/>
      <c r="J18" s="39"/>
      <c r="K18" s="97" t="str">
        <f>SUBSTITUTE(ADDRESS(1,COLUMN(),4),1,)</f>
        <v>K</v>
      </c>
      <c r="L18" s="97" t="str">
        <f t="shared" ref="L18:M18" si="0">SUBSTITUTE(ADDRESS(1,COLUMN(),4),1,)</f>
        <v>L</v>
      </c>
      <c r="M18" s="97" t="str">
        <f t="shared" si="0"/>
        <v>M</v>
      </c>
      <c r="N18" s="41"/>
      <c r="V18" s="27"/>
    </row>
    <row r="19" spans="1:24" hidden="1" x14ac:dyDescent="0.2">
      <c r="A19" s="67"/>
      <c r="C19" s="67"/>
      <c r="D19" s="49"/>
      <c r="E19" s="67"/>
      <c r="F19" s="61"/>
      <c r="G19" s="59"/>
      <c r="H19" s="59"/>
      <c r="I19" s="59"/>
      <c r="J19" s="36"/>
      <c r="K19" s="100"/>
      <c r="L19" s="76"/>
      <c r="M19" s="76"/>
      <c r="N19" s="41"/>
    </row>
    <row r="20" spans="1:24" hidden="1" x14ac:dyDescent="0.2">
      <c r="A20" s="67"/>
      <c r="C20" s="67"/>
      <c r="D20" s="51"/>
      <c r="E20" s="67"/>
      <c r="F20" s="61"/>
      <c r="G20" s="59"/>
      <c r="H20" s="59"/>
      <c r="I20" s="59"/>
      <c r="J20" s="36"/>
      <c r="K20" s="36"/>
      <c r="L20" s="36"/>
      <c r="M20" s="36"/>
      <c r="N20" s="41"/>
    </row>
    <row r="21" spans="1:24" s="44" customFormat="1" ht="34.5" customHeight="1" x14ac:dyDescent="0.2">
      <c r="A21" s="45"/>
      <c r="C21" s="67"/>
      <c r="D21" s="107" t="s">
        <v>121</v>
      </c>
      <c r="E21" s="45"/>
      <c r="F21" s="61">
        <f>ROW()</f>
        <v>21</v>
      </c>
      <c r="G21" s="59"/>
      <c r="H21" s="59"/>
      <c r="I21" s="59"/>
      <c r="J21" s="63"/>
      <c r="K21" s="23"/>
      <c r="L21" s="23"/>
      <c r="M21" s="23"/>
      <c r="N21" s="61"/>
      <c r="P21" s="129" t="str">
        <f>IF(K21-SUM(M21,L21)&gt;=-0.5,"OK","K21: ERROR")</f>
        <v>OK</v>
      </c>
      <c r="V21" s="46"/>
      <c r="X21" s="67"/>
    </row>
    <row r="22" spans="1:24" s="44" customFormat="1" ht="15" customHeight="1" x14ac:dyDescent="0.2">
      <c r="A22" s="45"/>
      <c r="C22" s="67"/>
      <c r="D22" s="74" t="s">
        <v>122</v>
      </c>
      <c r="E22" s="45"/>
      <c r="F22" s="61">
        <f>ROW()</f>
        <v>22</v>
      </c>
      <c r="G22" s="59"/>
      <c r="H22" s="59"/>
      <c r="I22" s="59"/>
      <c r="J22" s="63"/>
      <c r="K22" s="23"/>
      <c r="L22" s="47"/>
      <c r="M22" s="47"/>
      <c r="N22" s="61"/>
      <c r="V22" s="46"/>
      <c r="X22" s="67"/>
    </row>
    <row r="23" spans="1:24" s="44" customFormat="1" ht="15" customHeight="1" x14ac:dyDescent="0.2">
      <c r="A23" s="45"/>
      <c r="C23" s="67"/>
      <c r="D23" s="74" t="s">
        <v>123</v>
      </c>
      <c r="E23" s="45"/>
      <c r="F23" s="61">
        <f>ROW()</f>
        <v>23</v>
      </c>
      <c r="G23" s="59"/>
      <c r="H23" s="59"/>
      <c r="I23" s="59"/>
      <c r="J23" s="63"/>
      <c r="K23" s="23"/>
      <c r="L23" s="47"/>
      <c r="M23" s="47"/>
      <c r="N23" s="61"/>
      <c r="V23" s="46"/>
      <c r="X23" s="67"/>
    </row>
    <row r="24" spans="1:24" s="44" customFormat="1" ht="15" customHeight="1" x14ac:dyDescent="0.2">
      <c r="A24" s="45"/>
      <c r="C24" s="67"/>
      <c r="D24" s="74" t="s">
        <v>131</v>
      </c>
      <c r="E24" s="45"/>
      <c r="F24" s="61">
        <f>ROW()</f>
        <v>24</v>
      </c>
      <c r="G24" s="59"/>
      <c r="H24" s="59"/>
      <c r="I24" s="59"/>
      <c r="J24" s="63"/>
      <c r="K24" s="23"/>
      <c r="L24" s="47"/>
      <c r="M24" s="47"/>
      <c r="N24" s="61"/>
      <c r="V24" s="46"/>
      <c r="X24" s="67"/>
    </row>
    <row r="25" spans="1:24" s="44" customFormat="1" ht="15" customHeight="1" x14ac:dyDescent="0.2">
      <c r="A25" s="45"/>
      <c r="C25" s="67"/>
      <c r="D25" s="74" t="s">
        <v>124</v>
      </c>
      <c r="E25" s="45"/>
      <c r="F25" s="61">
        <f>ROW()</f>
        <v>25</v>
      </c>
      <c r="G25" s="59"/>
      <c r="H25" s="59"/>
      <c r="I25" s="59"/>
      <c r="J25" s="63"/>
      <c r="K25" s="23"/>
      <c r="L25" s="47"/>
      <c r="M25" s="47"/>
      <c r="N25" s="61"/>
      <c r="V25" s="46"/>
      <c r="X25" s="67"/>
    </row>
    <row r="26" spans="1:24" s="44" customFormat="1" ht="20.100000000000001" customHeight="1" x14ac:dyDescent="0.2">
      <c r="A26" s="45"/>
      <c r="C26" s="67"/>
      <c r="D26" s="107" t="s">
        <v>130</v>
      </c>
      <c r="E26" s="45"/>
      <c r="F26" s="61">
        <f>ROW()</f>
        <v>26</v>
      </c>
      <c r="G26" s="59"/>
      <c r="H26" s="59"/>
      <c r="I26" s="59"/>
      <c r="J26" s="63"/>
      <c r="K26" s="23"/>
      <c r="L26" s="23"/>
      <c r="M26" s="23"/>
      <c r="N26" s="61"/>
      <c r="P26" s="129" t="str">
        <f>IF(K26-SUM(M26,L26)&gt;=-0.5,"OK","K26: ERROR")</f>
        <v>OK</v>
      </c>
      <c r="V26" s="46"/>
      <c r="X26" s="67"/>
    </row>
    <row r="27" spans="1:24" s="44" customFormat="1" ht="20.100000000000001" customHeight="1" x14ac:dyDescent="0.2">
      <c r="A27" s="45"/>
      <c r="C27" s="67"/>
      <c r="D27" s="107" t="s">
        <v>125</v>
      </c>
      <c r="E27" s="45"/>
      <c r="F27" s="61">
        <f>ROW()</f>
        <v>27</v>
      </c>
      <c r="G27" s="59"/>
      <c r="H27" s="59"/>
      <c r="I27" s="59"/>
      <c r="J27" s="63"/>
      <c r="K27" s="23"/>
      <c r="L27" s="23"/>
      <c r="M27" s="23"/>
      <c r="N27" s="61"/>
      <c r="P27" s="129" t="str">
        <f>IF(K27-SUM(M27,L27)&gt;=-0.5,"OK","K27: ERROR")</f>
        <v>OK</v>
      </c>
      <c r="V27" s="46"/>
      <c r="X27" s="67"/>
    </row>
    <row r="28" spans="1:24" s="44" customFormat="1" ht="20.100000000000001" customHeight="1" x14ac:dyDescent="0.2">
      <c r="A28" s="45"/>
      <c r="C28" s="67"/>
      <c r="D28" s="107" t="s">
        <v>126</v>
      </c>
      <c r="E28" s="45"/>
      <c r="F28" s="61">
        <f>ROW()</f>
        <v>28</v>
      </c>
      <c r="G28" s="59"/>
      <c r="H28" s="59"/>
      <c r="I28" s="59"/>
      <c r="J28" s="63"/>
      <c r="K28" s="23"/>
      <c r="L28" s="23"/>
      <c r="M28" s="23"/>
      <c r="N28" s="61"/>
      <c r="P28" s="129" t="str">
        <f>IF(K28-SUM(M28,L28)&gt;=-0.5,"OK","K28: ERROR")</f>
        <v>OK</v>
      </c>
      <c r="V28" s="46"/>
      <c r="X28" s="67"/>
    </row>
    <row r="29" spans="1:24" s="44" customFormat="1" ht="15" customHeight="1" x14ac:dyDescent="0.2">
      <c r="A29" s="45"/>
      <c r="C29" s="67"/>
      <c r="D29" s="74" t="s">
        <v>127</v>
      </c>
      <c r="E29" s="45"/>
      <c r="F29" s="61">
        <f>ROW()</f>
        <v>29</v>
      </c>
      <c r="G29" s="59"/>
      <c r="H29" s="59"/>
      <c r="I29" s="59"/>
      <c r="J29" s="63"/>
      <c r="K29" s="23"/>
      <c r="L29" s="47"/>
      <c r="M29" s="47"/>
      <c r="N29" s="61"/>
      <c r="V29" s="46"/>
      <c r="X29" s="67"/>
    </row>
    <row r="30" spans="1:24" s="44" customFormat="1" ht="15" customHeight="1" x14ac:dyDescent="0.2">
      <c r="A30" s="45"/>
      <c r="C30" s="79"/>
      <c r="D30" s="74" t="s">
        <v>128</v>
      </c>
      <c r="E30" s="45"/>
      <c r="F30" s="61">
        <f>ROW()</f>
        <v>30</v>
      </c>
      <c r="G30" s="59"/>
      <c r="H30" s="59"/>
      <c r="I30" s="59"/>
      <c r="J30" s="63"/>
      <c r="K30" s="23"/>
      <c r="L30" s="47"/>
      <c r="M30" s="47"/>
      <c r="N30" s="61"/>
      <c r="V30" s="46"/>
      <c r="X30" s="79"/>
    </row>
    <row r="31" spans="1:24" s="44" customFormat="1" ht="15" customHeight="1" x14ac:dyDescent="0.2">
      <c r="A31" s="45"/>
      <c r="C31" s="67"/>
      <c r="D31" s="74" t="s">
        <v>129</v>
      </c>
      <c r="E31" s="45"/>
      <c r="F31" s="61">
        <f>ROW()</f>
        <v>31</v>
      </c>
      <c r="G31" s="59"/>
      <c r="H31" s="59"/>
      <c r="I31" s="59"/>
      <c r="J31" s="63"/>
      <c r="K31" s="23"/>
      <c r="L31" s="47"/>
      <c r="M31" s="47"/>
      <c r="N31" s="61"/>
      <c r="V31" s="46"/>
      <c r="X31" s="67"/>
    </row>
    <row r="32" spans="1:24" ht="6" customHeight="1" x14ac:dyDescent="0.2">
      <c r="A32" s="22"/>
      <c r="B32" s="22"/>
      <c r="C32" s="22"/>
      <c r="D32" s="73"/>
      <c r="E32" s="22"/>
      <c r="F32" s="22"/>
      <c r="G32" s="60"/>
      <c r="H32" s="60"/>
      <c r="I32" s="60"/>
      <c r="J32" s="22"/>
      <c r="K32" s="22"/>
      <c r="L32" s="22"/>
      <c r="M32" s="22"/>
      <c r="N32" s="22"/>
    </row>
    <row r="33" spans="4:11" x14ac:dyDescent="0.2">
      <c r="D33" s="44"/>
    </row>
    <row r="34" spans="4:11" ht="12.95" customHeight="1" x14ac:dyDescent="0.2">
      <c r="D34" s="44"/>
      <c r="K34" s="129" t="str">
        <f>IF(ABS(K21-SUM(K23,K22,K25,K24))&lt;=0.5,"OK","K21: ERROR")</f>
        <v>OK</v>
      </c>
    </row>
    <row r="35" spans="4:11" ht="12.95" customHeight="1" x14ac:dyDescent="0.2">
      <c r="D35" s="44"/>
      <c r="K35" s="129" t="str">
        <f>IF(ABS(K28-SUM(K30,K31,K29))&lt;=0.5,"OK","K28: ERROR")</f>
        <v>OK</v>
      </c>
    </row>
    <row r="36" spans="4:11" ht="12.95" customHeight="1" x14ac:dyDescent="0.2">
      <c r="D36" s="44"/>
    </row>
    <row r="37" spans="4:11" ht="12.95" customHeight="1" x14ac:dyDescent="0.2">
      <c r="D37" s="44"/>
    </row>
    <row r="38" spans="4:11" ht="12.95" customHeight="1" x14ac:dyDescent="0.2">
      <c r="D38" s="44"/>
    </row>
    <row r="39" spans="4:11" ht="12.95" customHeight="1" x14ac:dyDescent="0.2">
      <c r="D39" s="44"/>
    </row>
    <row r="40" spans="4:11" x14ac:dyDescent="0.2">
      <c r="D40" s="44"/>
    </row>
    <row r="41" spans="4:11" x14ac:dyDescent="0.2">
      <c r="D41" s="44"/>
    </row>
    <row r="42" spans="4:11" x14ac:dyDescent="0.2">
      <c r="D42" s="44"/>
    </row>
    <row r="43" spans="4:11" x14ac:dyDescent="0.2">
      <c r="D43" s="44"/>
    </row>
    <row r="44" spans="4:11" x14ac:dyDescent="0.2">
      <c r="D44" s="44"/>
    </row>
    <row r="45" spans="4:11" x14ac:dyDescent="0.2">
      <c r="D45" s="44"/>
    </row>
    <row r="46" spans="4:11" x14ac:dyDescent="0.2">
      <c r="D46" s="44"/>
    </row>
    <row r="47" spans="4:11" x14ac:dyDescent="0.2">
      <c r="D47" s="44"/>
    </row>
    <row r="48" spans="4:11" x14ac:dyDescent="0.2">
      <c r="D48" s="44"/>
    </row>
    <row r="49" spans="4:4" x14ac:dyDescent="0.2">
      <c r="D49" s="44"/>
    </row>
    <row r="50" spans="4:4" x14ac:dyDescent="0.2">
      <c r="D50" s="44"/>
    </row>
    <row r="51" spans="4:4" x14ac:dyDescent="0.2">
      <c r="D51" s="44"/>
    </row>
    <row r="52" spans="4:4" x14ac:dyDescent="0.2">
      <c r="D52" s="44"/>
    </row>
    <row r="53" spans="4:4" x14ac:dyDescent="0.2">
      <c r="D53" s="44"/>
    </row>
    <row r="54" spans="4:4" x14ac:dyDescent="0.2">
      <c r="D54" s="44"/>
    </row>
    <row r="55" spans="4:4" x14ac:dyDescent="0.2">
      <c r="D55" s="44"/>
    </row>
    <row r="56" spans="4:4" x14ac:dyDescent="0.2">
      <c r="D56" s="44"/>
    </row>
    <row r="57" spans="4:4" x14ac:dyDescent="0.2">
      <c r="D57" s="44"/>
    </row>
    <row r="58" spans="4:4" x14ac:dyDescent="0.2">
      <c r="D58" s="44"/>
    </row>
    <row r="59" spans="4:4" x14ac:dyDescent="0.2">
      <c r="D59" s="44"/>
    </row>
    <row r="60" spans="4:4" x14ac:dyDescent="0.2">
      <c r="D60" s="44"/>
    </row>
    <row r="61" spans="4:4" x14ac:dyDescent="0.2">
      <c r="D61" s="44"/>
    </row>
    <row r="62" spans="4:4" x14ac:dyDescent="0.2">
      <c r="D62" s="44"/>
    </row>
    <row r="63" spans="4:4" x14ac:dyDescent="0.2">
      <c r="D63" s="44"/>
    </row>
    <row r="64" spans="4:4" x14ac:dyDescent="0.2">
      <c r="D64" s="44"/>
    </row>
    <row r="65" spans="4:4" x14ac:dyDescent="0.2">
      <c r="D65" s="44"/>
    </row>
    <row r="66" spans="4:4" x14ac:dyDescent="0.2">
      <c r="D66" s="44"/>
    </row>
    <row r="67" spans="4:4" x14ac:dyDescent="0.2">
      <c r="D67" s="44"/>
    </row>
    <row r="68" spans="4:4" x14ac:dyDescent="0.2">
      <c r="D68" s="44"/>
    </row>
  </sheetData>
  <sheetProtection sheet="1" objects="1"/>
  <mergeCells count="2">
    <mergeCell ref="K16:K17"/>
    <mergeCell ref="L16:M16"/>
  </mergeCells>
  <conditionalFormatting sqref="K34:K35">
    <cfRule type="expression" dxfId="11" priority="1">
      <formula>ISNUMBER(SEARCH("ERROR",K34))</formula>
    </cfRule>
    <cfRule type="expression" dxfId="10" priority="2">
      <formula>ISNUMBER(SEARCH("WARNING",K34))</formula>
    </cfRule>
    <cfRule type="expression" dxfId="9" priority="3">
      <formula>ISNUMBER(SEARCH("OK",K34))</formula>
    </cfRule>
  </conditionalFormatting>
  <conditionalFormatting sqref="P21:P28">
    <cfRule type="expression" dxfId="8" priority="4">
      <formula>ISNUMBER(SEARCH("ERROR",P21))</formula>
    </cfRule>
    <cfRule type="expression" dxfId="7" priority="5">
      <formula>ISNUMBER(SEARCH("WARNING",P21))</formula>
    </cfRule>
    <cfRule type="expression" dxfId="6" priority="6">
      <formula>ISNUMBER(SEARCH("OK",P21))</formula>
    </cfRule>
  </conditionalFormatting>
  <conditionalFormatting sqref="B5">
    <cfRule type="expression" dxfId="5" priority="7">
      <formula>OR(B5=0,B5="0")</formula>
    </cfRule>
    <cfRule type="expression" dxfId="4" priority="8">
      <formula>B5&gt;0</formula>
    </cfRule>
  </conditionalFormatting>
  <conditionalFormatting sqref="B6">
    <cfRule type="expression" dxfId="3" priority="9">
      <formula>OR(B6=0,B6="0")</formula>
    </cfRule>
    <cfRule type="expression" dxfId="2" priority="10">
      <formula>B6&gt;0</formula>
    </cfRule>
  </conditionalFormatting>
  <hyperlinks>
    <hyperlink ref="P21" location="Validation_D008_JE204_K21_0" display="Validation_D008_JE204_K21_0"/>
    <hyperlink ref="P26" location="Validation_D008_JE204_K26_0" display="Validation_D008_JE204_K26_0"/>
    <hyperlink ref="P27" location="Validation_D008_JE204_K27_0" display="Validation_D008_JE204_K27_0"/>
    <hyperlink ref="P28" location="Validation_D008_JE204_K28_0" display="Validation_D008_JE204_K28_0"/>
    <hyperlink ref="K34" location="Validation_K001_JE204_K21_0" display="Validation_K001_JE204_K21_0"/>
    <hyperlink ref="K35" location="Validation_K002_JE204_K28_0" display="Validation_K002_JE204_K28_0"/>
  </hyperlinks>
  <printOptions gridLinesSet="0"/>
  <pageMargins left="0.39370078740157483" right="0.39370078740157483" top="0.47244094488188981" bottom="0.59055118110236227" header="0.31496062992125984" footer="0.31496062992125984"/>
  <pageSetup paperSize="9" scale="65" orientation="portrait" r:id="rId1"/>
  <headerFooter>
    <oddFooter>&amp;L&amp;G   &amp;"Arial,Fett"vertraulich&amp;C&amp;D&amp;RSeite &amp;P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workbookViewId="0"/>
  </sheetViews>
  <sheetFormatPr baseColWidth="10" defaultColWidth="9.140625" defaultRowHeight="12.75" x14ac:dyDescent="0.2"/>
  <cols>
    <col min="1" max="1" width="14.7109375" customWidth="1"/>
    <col min="2" max="2" width="24.7109375" customWidth="1"/>
    <col min="3" max="3" width="40.7109375" customWidth="1"/>
    <col min="4" max="5" width="50.7109375" customWidth="1"/>
    <col min="6" max="6" width="14.7109375" customWidth="1"/>
  </cols>
  <sheetData>
    <row r="1" spans="1:2" ht="18.75" x14ac:dyDescent="0.3">
      <c r="A1" s="124" t="s">
        <v>191</v>
      </c>
    </row>
    <row r="4" spans="1:2" ht="15" x14ac:dyDescent="0.25">
      <c r="A4" s="123" t="s">
        <v>17</v>
      </c>
    </row>
    <row r="5" spans="1:2" x14ac:dyDescent="0.2">
      <c r="A5" t="s">
        <v>1035</v>
      </c>
      <c r="B5">
        <f>B9+B12+B15</f>
        <v>0</v>
      </c>
    </row>
    <row r="6" spans="1:2" x14ac:dyDescent="0.2">
      <c r="A6" t="s">
        <v>1036</v>
      </c>
    </row>
    <row r="8" spans="1:2" ht="15" x14ac:dyDescent="0.25">
      <c r="A8" s="123" t="s">
        <v>38</v>
      </c>
    </row>
    <row r="9" spans="1:2" x14ac:dyDescent="0.2">
      <c r="A9" t="s">
        <v>1035</v>
      </c>
      <c r="B9">
        <f>COUNTIFS(F19:F51,"*ERROR*")</f>
        <v>0</v>
      </c>
    </row>
    <row r="11" spans="1:2" ht="15" x14ac:dyDescent="0.25">
      <c r="A11" s="123" t="s">
        <v>51</v>
      </c>
    </row>
    <row r="12" spans="1:2" x14ac:dyDescent="0.2">
      <c r="A12" t="s">
        <v>1035</v>
      </c>
      <c r="B12">
        <f>COUNTIFS(F52:F401,"*ERROR*")</f>
        <v>0</v>
      </c>
    </row>
    <row r="14" spans="1:2" ht="15" x14ac:dyDescent="0.25">
      <c r="A14" s="123" t="s">
        <v>132</v>
      </c>
    </row>
    <row r="15" spans="1:2" x14ac:dyDescent="0.2">
      <c r="A15" t="s">
        <v>1035</v>
      </c>
      <c r="B15">
        <f>COUNTIFS(F402:F407,"*ERROR*")</f>
        <v>0</v>
      </c>
    </row>
    <row r="18" spans="1:6" x14ac:dyDescent="0.2">
      <c r="A18" t="s">
        <v>224</v>
      </c>
      <c r="B18" t="s">
        <v>225</v>
      </c>
      <c r="C18" t="s">
        <v>226</v>
      </c>
      <c r="D18" t="s">
        <v>227</v>
      </c>
      <c r="E18" t="s">
        <v>228</v>
      </c>
      <c r="F18" t="s">
        <v>229</v>
      </c>
    </row>
    <row r="19" spans="1:6" ht="38.25" x14ac:dyDescent="0.2">
      <c r="A19" s="126" t="s">
        <v>38</v>
      </c>
      <c r="B19" s="125" t="s">
        <v>230</v>
      </c>
      <c r="C19" s="126" t="s">
        <v>231</v>
      </c>
      <c r="D19" s="126" t="s">
        <v>232</v>
      </c>
      <c r="E19" s="126" t="s">
        <v>233</v>
      </c>
      <c r="F19" s="126" t="str">
        <f>IF('JE202'!K21-SUM('JE202'!K43,'JE202'!K38,'JE202'!K22,'JE202'!K27)&gt;=-0.5,"OK","ERROR")</f>
        <v>OK</v>
      </c>
    </row>
    <row r="20" spans="1:6" ht="38.25" x14ac:dyDescent="0.2">
      <c r="A20" s="126" t="s">
        <v>38</v>
      </c>
      <c r="B20" s="125" t="s">
        <v>230</v>
      </c>
      <c r="C20" s="126" t="s">
        <v>231</v>
      </c>
      <c r="D20" s="126" t="s">
        <v>234</v>
      </c>
      <c r="E20" s="126" t="s">
        <v>235</v>
      </c>
      <c r="F20" s="126" t="str">
        <f>IF('JE202'!L21-SUM('JE202'!L43,'JE202'!L38,'JE202'!L22,'JE202'!L27)&gt;=-0.5,"OK","ERROR")</f>
        <v>OK</v>
      </c>
    </row>
    <row r="21" spans="1:6" ht="38.25" x14ac:dyDescent="0.2">
      <c r="A21" s="126" t="s">
        <v>38</v>
      </c>
      <c r="B21" s="125" t="s">
        <v>230</v>
      </c>
      <c r="C21" s="126" t="s">
        <v>231</v>
      </c>
      <c r="D21" s="126" t="s">
        <v>236</v>
      </c>
      <c r="E21" s="126" t="s">
        <v>237</v>
      </c>
      <c r="F21" s="126" t="str">
        <f>IF('JE202'!M21-SUM('JE202'!M43,'JE202'!M38,'JE202'!M22,'JE202'!M27)&gt;=-0.5,"OK","ERROR")</f>
        <v>OK</v>
      </c>
    </row>
    <row r="22" spans="1:6" ht="25.5" x14ac:dyDescent="0.2">
      <c r="A22" s="126" t="s">
        <v>38</v>
      </c>
      <c r="B22" s="125" t="s">
        <v>238</v>
      </c>
      <c r="C22" s="126" t="s">
        <v>239</v>
      </c>
      <c r="D22" s="126" t="s">
        <v>240</v>
      </c>
      <c r="E22" s="126" t="s">
        <v>241</v>
      </c>
      <c r="F22" s="126" t="str">
        <f>IF(ABS('JE202'!M21-SUM('JE202'!L21,'JE202'!K21))&lt;=0.5,"OK","ERROR")</f>
        <v>OK</v>
      </c>
    </row>
    <row r="23" spans="1:6" ht="25.5" x14ac:dyDescent="0.2">
      <c r="A23" s="126" t="s">
        <v>38</v>
      </c>
      <c r="B23" s="125" t="s">
        <v>238</v>
      </c>
      <c r="C23" s="126" t="s">
        <v>239</v>
      </c>
      <c r="D23" s="126" t="s">
        <v>242</v>
      </c>
      <c r="E23" s="126" t="s">
        <v>243</v>
      </c>
      <c r="F23" s="126" t="str">
        <f>IF(ABS('JE202'!M22-SUM('JE202'!L22,'JE202'!K22))&lt;=0.5,"OK","ERROR")</f>
        <v>OK</v>
      </c>
    </row>
    <row r="24" spans="1:6" ht="25.5" x14ac:dyDescent="0.2">
      <c r="A24" s="126" t="s">
        <v>38</v>
      </c>
      <c r="B24" s="125" t="s">
        <v>238</v>
      </c>
      <c r="C24" s="126" t="s">
        <v>239</v>
      </c>
      <c r="D24" s="126" t="s">
        <v>244</v>
      </c>
      <c r="E24" s="126" t="s">
        <v>245</v>
      </c>
      <c r="F24" s="126" t="str">
        <f>IF(ABS('JE202'!M23-SUM('JE202'!L23,'JE202'!K23))&lt;=0.5,"OK","ERROR")</f>
        <v>OK</v>
      </c>
    </row>
    <row r="25" spans="1:6" ht="25.5" x14ac:dyDescent="0.2">
      <c r="A25" s="126" t="s">
        <v>38</v>
      </c>
      <c r="B25" s="125" t="s">
        <v>238</v>
      </c>
      <c r="C25" s="126" t="s">
        <v>239</v>
      </c>
      <c r="D25" s="126" t="s">
        <v>246</v>
      </c>
      <c r="E25" s="126" t="s">
        <v>247</v>
      </c>
      <c r="F25" s="126" t="str">
        <f>IF(ABS('JE202'!M27-SUM('JE202'!L27,'JE202'!K27))&lt;=0.5,"OK","ERROR")</f>
        <v>OK</v>
      </c>
    </row>
    <row r="26" spans="1:6" ht="25.5" x14ac:dyDescent="0.2">
      <c r="A26" s="126" t="s">
        <v>38</v>
      </c>
      <c r="B26" s="125" t="s">
        <v>238</v>
      </c>
      <c r="C26" s="126" t="s">
        <v>239</v>
      </c>
      <c r="D26" s="126" t="s">
        <v>248</v>
      </c>
      <c r="E26" s="126" t="s">
        <v>249</v>
      </c>
      <c r="F26" s="126" t="str">
        <f>IF(ABS('JE202'!M28-SUM('JE202'!L28,'JE202'!K28))&lt;=0.5,"OK","ERROR")</f>
        <v>OK</v>
      </c>
    </row>
    <row r="27" spans="1:6" ht="25.5" x14ac:dyDescent="0.2">
      <c r="A27" s="126" t="s">
        <v>38</v>
      </c>
      <c r="B27" s="125" t="s">
        <v>238</v>
      </c>
      <c r="C27" s="126" t="s">
        <v>239</v>
      </c>
      <c r="D27" s="126" t="s">
        <v>250</v>
      </c>
      <c r="E27" s="126" t="s">
        <v>251</v>
      </c>
      <c r="F27" s="126" t="str">
        <f>IF(ABS('JE202'!M32-SUM('JE202'!L32,'JE202'!K32))&lt;=0.5,"OK","ERROR")</f>
        <v>OK</v>
      </c>
    </row>
    <row r="28" spans="1:6" ht="25.5" x14ac:dyDescent="0.2">
      <c r="A28" s="126" t="s">
        <v>38</v>
      </c>
      <c r="B28" s="125" t="s">
        <v>238</v>
      </c>
      <c r="C28" s="126" t="s">
        <v>239</v>
      </c>
      <c r="D28" s="126" t="s">
        <v>252</v>
      </c>
      <c r="E28" s="126" t="s">
        <v>253</v>
      </c>
      <c r="F28" s="126" t="str">
        <f>IF(ABS('JE202'!M38-SUM('JE202'!L38,'JE202'!K38))&lt;=0.5,"OK","ERROR")</f>
        <v>OK</v>
      </c>
    </row>
    <row r="29" spans="1:6" ht="25.5" x14ac:dyDescent="0.2">
      <c r="A29" s="126" t="s">
        <v>38</v>
      </c>
      <c r="B29" s="125" t="s">
        <v>238</v>
      </c>
      <c r="C29" s="126" t="s">
        <v>239</v>
      </c>
      <c r="D29" s="126" t="s">
        <v>254</v>
      </c>
      <c r="E29" s="126" t="s">
        <v>255</v>
      </c>
      <c r="F29" s="126" t="str">
        <f>IF(ABS('JE202'!M43-SUM('JE202'!L43,'JE202'!K43))&lt;=0.5,"OK","ERROR")</f>
        <v>OK</v>
      </c>
    </row>
    <row r="30" spans="1:6" ht="25.5" x14ac:dyDescent="0.2">
      <c r="A30" s="126" t="s">
        <v>38</v>
      </c>
      <c r="B30" s="125" t="s">
        <v>238</v>
      </c>
      <c r="C30" s="126" t="s">
        <v>239</v>
      </c>
      <c r="D30" s="126" t="s">
        <v>256</v>
      </c>
      <c r="E30" s="126" t="s">
        <v>257</v>
      </c>
      <c r="F30" s="126" t="str">
        <f>IF(ABS('JE202'!M44-SUM('JE202'!L44,'JE202'!K44))&lt;=0.5,"OK","ERROR")</f>
        <v>OK</v>
      </c>
    </row>
    <row r="31" spans="1:6" ht="25.5" x14ac:dyDescent="0.2">
      <c r="A31" s="126" t="s">
        <v>38</v>
      </c>
      <c r="B31" s="125" t="s">
        <v>238</v>
      </c>
      <c r="C31" s="126" t="s">
        <v>239</v>
      </c>
      <c r="D31" s="126" t="s">
        <v>258</v>
      </c>
      <c r="E31" s="126" t="s">
        <v>259</v>
      </c>
      <c r="F31" s="126" t="str">
        <f>IF(ABS('JE202'!M45-SUM('JE202'!L45,'JE202'!K45))&lt;=0.5,"OK","ERROR")</f>
        <v>OK</v>
      </c>
    </row>
    <row r="32" spans="1:6" ht="25.5" x14ac:dyDescent="0.2">
      <c r="A32" s="126" t="s">
        <v>38</v>
      </c>
      <c r="B32" s="125" t="s">
        <v>238</v>
      </c>
      <c r="C32" s="126" t="s">
        <v>239</v>
      </c>
      <c r="D32" s="126" t="s">
        <v>260</v>
      </c>
      <c r="E32" s="126" t="s">
        <v>261</v>
      </c>
      <c r="F32" s="126" t="str">
        <f>IF(ABS('JE202'!M46-SUM('JE202'!L46,'JE202'!K46))&lt;=0.5,"OK","ERROR")</f>
        <v>OK</v>
      </c>
    </row>
    <row r="33" spans="1:6" ht="25.5" x14ac:dyDescent="0.2">
      <c r="A33" s="126" t="s">
        <v>38</v>
      </c>
      <c r="B33" s="125" t="s">
        <v>238</v>
      </c>
      <c r="C33" s="126" t="s">
        <v>239</v>
      </c>
      <c r="D33" s="126" t="s">
        <v>262</v>
      </c>
      <c r="E33" s="126" t="s">
        <v>263</v>
      </c>
      <c r="F33" s="126" t="str">
        <f>IF(ABS('JE202'!M47-SUM('JE202'!L47,'JE202'!K47))&lt;=0.5,"OK","ERROR")</f>
        <v>OK</v>
      </c>
    </row>
    <row r="34" spans="1:6" ht="25.5" x14ac:dyDescent="0.2">
      <c r="A34" s="126" t="s">
        <v>38</v>
      </c>
      <c r="B34" s="125" t="s">
        <v>238</v>
      </c>
      <c r="C34" s="126" t="s">
        <v>239</v>
      </c>
      <c r="D34" s="126" t="s">
        <v>264</v>
      </c>
      <c r="E34" s="126" t="s">
        <v>265</v>
      </c>
      <c r="F34" s="126" t="str">
        <f>IF(ABS('JE202'!M48-SUM('JE202'!L48,'JE202'!K48))&lt;=0.5,"OK","ERROR")</f>
        <v>OK</v>
      </c>
    </row>
    <row r="35" spans="1:6" ht="25.5" x14ac:dyDescent="0.2">
      <c r="A35" s="126" t="s">
        <v>38</v>
      </c>
      <c r="B35" s="125" t="s">
        <v>266</v>
      </c>
      <c r="C35" s="126" t="s">
        <v>267</v>
      </c>
      <c r="D35" s="126" t="s">
        <v>268</v>
      </c>
      <c r="E35" s="126" t="s">
        <v>269</v>
      </c>
      <c r="F35" s="126" t="str">
        <f>IF(ABS('JE202'!K27-SUM('JE202'!K32,'JE202'!K28))&lt;=0.5,"OK","ERROR")</f>
        <v>OK</v>
      </c>
    </row>
    <row r="36" spans="1:6" ht="25.5" x14ac:dyDescent="0.2">
      <c r="A36" s="126" t="s">
        <v>38</v>
      </c>
      <c r="B36" s="125" t="s">
        <v>266</v>
      </c>
      <c r="C36" s="126" t="s">
        <v>267</v>
      </c>
      <c r="D36" s="126" t="s">
        <v>270</v>
      </c>
      <c r="E36" s="126" t="s">
        <v>271</v>
      </c>
      <c r="F36" s="126" t="str">
        <f>IF(ABS('JE202'!L27-SUM('JE202'!L32,'JE202'!L28))&lt;=0.5,"OK","ERROR")</f>
        <v>OK</v>
      </c>
    </row>
    <row r="37" spans="1:6" ht="25.5" x14ac:dyDescent="0.2">
      <c r="A37" s="126" t="s">
        <v>38</v>
      </c>
      <c r="B37" s="125" t="s">
        <v>266</v>
      </c>
      <c r="C37" s="126" t="s">
        <v>267</v>
      </c>
      <c r="D37" s="126" t="s">
        <v>272</v>
      </c>
      <c r="E37" s="126" t="s">
        <v>273</v>
      </c>
      <c r="F37" s="126" t="str">
        <f>IF(ABS('JE202'!M27-SUM('JE202'!M32,'JE202'!M28))&lt;=0.5,"OK","ERROR")</f>
        <v>OK</v>
      </c>
    </row>
    <row r="38" spans="1:6" ht="38.25" x14ac:dyDescent="0.2">
      <c r="A38" s="126" t="s">
        <v>38</v>
      </c>
      <c r="B38" s="125" t="s">
        <v>274</v>
      </c>
      <c r="C38" s="126" t="s">
        <v>275</v>
      </c>
      <c r="D38" s="126" t="s">
        <v>276</v>
      </c>
      <c r="E38" s="126" t="s">
        <v>277</v>
      </c>
      <c r="F38" s="126" t="str">
        <f>IF(ABS('JE202'!K23-SUM('JE202'!K24,'JE202'!K26,'JE202'!K25))&lt;=0.5,"OK","ERROR")</f>
        <v>OK</v>
      </c>
    </row>
    <row r="39" spans="1:6" ht="38.25" x14ac:dyDescent="0.2">
      <c r="A39" s="126" t="s">
        <v>38</v>
      </c>
      <c r="B39" s="125" t="s">
        <v>274</v>
      </c>
      <c r="C39" s="126" t="s">
        <v>275</v>
      </c>
      <c r="D39" s="126" t="s">
        <v>278</v>
      </c>
      <c r="E39" s="126" t="s">
        <v>279</v>
      </c>
      <c r="F39" s="126" t="str">
        <f>IF(ABS('JE202'!K28-SUM('JE202'!K29,'JE202'!K31,'JE202'!K30))&lt;=0.5,"OK","ERROR")</f>
        <v>OK</v>
      </c>
    </row>
    <row r="40" spans="1:6" ht="38.25" x14ac:dyDescent="0.2">
      <c r="A40" s="126" t="s">
        <v>38</v>
      </c>
      <c r="B40" s="125" t="s">
        <v>280</v>
      </c>
      <c r="C40" s="126" t="s">
        <v>281</v>
      </c>
      <c r="D40" s="126" t="s">
        <v>282</v>
      </c>
      <c r="E40" s="126" t="s">
        <v>283</v>
      </c>
      <c r="F40" s="126" t="str">
        <f>IF(ABS('JE202'!K32-SUM('JE202'!K33,'JE202'!K35,'JE202'!K36,'JE202'!K37))&lt;=0.5,"OK","ERROR")</f>
        <v>OK</v>
      </c>
    </row>
    <row r="41" spans="1:6" ht="25.5" x14ac:dyDescent="0.2">
      <c r="A41" s="126" t="s">
        <v>38</v>
      </c>
      <c r="B41" s="125" t="s">
        <v>284</v>
      </c>
      <c r="C41" s="126" t="s">
        <v>285</v>
      </c>
      <c r="D41" s="126" t="s">
        <v>286</v>
      </c>
      <c r="E41" s="126" t="s">
        <v>287</v>
      </c>
      <c r="F41" s="126" t="str">
        <f>IF('JE202'!K33-SUM('JE202'!K34)&gt;=-0.5,"OK","ERROR")</f>
        <v>OK</v>
      </c>
    </row>
    <row r="42" spans="1:6" ht="38.25" x14ac:dyDescent="0.2">
      <c r="A42" s="126" t="s">
        <v>38</v>
      </c>
      <c r="B42" s="125" t="s">
        <v>288</v>
      </c>
      <c r="C42" s="126" t="s">
        <v>289</v>
      </c>
      <c r="D42" s="126" t="s">
        <v>290</v>
      </c>
      <c r="E42" s="126" t="s">
        <v>291</v>
      </c>
      <c r="F42" s="126" t="str">
        <f>IF('JE202'!K22-'JE202'!K23&gt;=-0.5,"OK","ERROR")</f>
        <v>OK</v>
      </c>
    </row>
    <row r="43" spans="1:6" ht="38.25" x14ac:dyDescent="0.2">
      <c r="A43" s="126" t="s">
        <v>38</v>
      </c>
      <c r="B43" s="125" t="s">
        <v>288</v>
      </c>
      <c r="C43" s="126" t="s">
        <v>289</v>
      </c>
      <c r="D43" s="126" t="s">
        <v>292</v>
      </c>
      <c r="E43" s="126" t="s">
        <v>293</v>
      </c>
      <c r="F43" s="126" t="str">
        <f>IF('JE202'!L22-'JE202'!L23&gt;=-0.5,"OK","ERROR")</f>
        <v>OK</v>
      </c>
    </row>
    <row r="44" spans="1:6" ht="38.25" x14ac:dyDescent="0.2">
      <c r="A44" s="126" t="s">
        <v>38</v>
      </c>
      <c r="B44" s="125" t="s">
        <v>288</v>
      </c>
      <c r="C44" s="126" t="s">
        <v>289</v>
      </c>
      <c r="D44" s="126" t="s">
        <v>294</v>
      </c>
      <c r="E44" s="126" t="s">
        <v>295</v>
      </c>
      <c r="F44" s="126" t="str">
        <f>IF('JE202'!M22-'JE202'!M23&gt;=-0.5,"OK","ERROR")</f>
        <v>OK</v>
      </c>
    </row>
    <row r="45" spans="1:6" ht="38.25" x14ac:dyDescent="0.2">
      <c r="A45" s="126" t="s">
        <v>38</v>
      </c>
      <c r="B45" s="125" t="s">
        <v>288</v>
      </c>
      <c r="C45" s="126" t="s">
        <v>289</v>
      </c>
      <c r="D45" s="126" t="s">
        <v>296</v>
      </c>
      <c r="E45" s="126" t="s">
        <v>297</v>
      </c>
      <c r="F45" s="126" t="str">
        <f>IF('JE202'!K27-'JE202'!K28&gt;=-0.5,"OK","ERROR")</f>
        <v>OK</v>
      </c>
    </row>
    <row r="46" spans="1:6" ht="38.25" x14ac:dyDescent="0.2">
      <c r="A46" s="126" t="s">
        <v>38</v>
      </c>
      <c r="B46" s="125" t="s">
        <v>288</v>
      </c>
      <c r="C46" s="126" t="s">
        <v>289</v>
      </c>
      <c r="D46" s="126" t="s">
        <v>298</v>
      </c>
      <c r="E46" s="126" t="s">
        <v>299</v>
      </c>
      <c r="F46" s="126" t="str">
        <f>IF('JE202'!L27-'JE202'!L28&gt;=-0.5,"OK","ERROR")</f>
        <v>OK</v>
      </c>
    </row>
    <row r="47" spans="1:6" ht="38.25" x14ac:dyDescent="0.2">
      <c r="A47" s="126" t="s">
        <v>38</v>
      </c>
      <c r="B47" s="125" t="s">
        <v>288</v>
      </c>
      <c r="C47" s="126" t="s">
        <v>289</v>
      </c>
      <c r="D47" s="126" t="s">
        <v>300</v>
      </c>
      <c r="E47" s="126" t="s">
        <v>301</v>
      </c>
      <c r="F47" s="126" t="str">
        <f>IF('JE202'!M27-'JE202'!M28&gt;=-0.5,"OK","ERROR")</f>
        <v>OK</v>
      </c>
    </row>
    <row r="48" spans="1:6" ht="38.25" x14ac:dyDescent="0.2">
      <c r="A48" s="126" t="s">
        <v>38</v>
      </c>
      <c r="B48" s="125" t="s">
        <v>302</v>
      </c>
      <c r="C48" s="126" t="s">
        <v>267</v>
      </c>
      <c r="D48" s="126" t="s">
        <v>303</v>
      </c>
      <c r="E48" s="126" t="s">
        <v>304</v>
      </c>
      <c r="F48" s="126" t="str">
        <f>IF(ABS('JE202'!K38-SUM('JE202'!K39,'JE202'!K40,'JE202'!K41,'JE202'!K42))&lt;=0.5,"OK","ERROR")</f>
        <v>OK</v>
      </c>
    </row>
    <row r="49" spans="1:6" ht="25.5" x14ac:dyDescent="0.2">
      <c r="A49" s="126" t="s">
        <v>38</v>
      </c>
      <c r="B49" s="125" t="s">
        <v>302</v>
      </c>
      <c r="C49" s="126" t="s">
        <v>267</v>
      </c>
      <c r="D49" s="126" t="s">
        <v>305</v>
      </c>
      <c r="E49" s="126" t="s">
        <v>306</v>
      </c>
      <c r="F49" s="126" t="str">
        <f>IF(ABS('JE202'!K44-SUM('JE202'!K45,'JE202'!K46,'JE202'!K47,'JE202'!K48))&lt;=0.5,"OK","ERROR")</f>
        <v>OK</v>
      </c>
    </row>
    <row r="50" spans="1:6" ht="25.5" x14ac:dyDescent="0.2">
      <c r="A50" s="126" t="s">
        <v>38</v>
      </c>
      <c r="B50" s="125" t="s">
        <v>302</v>
      </c>
      <c r="C50" s="126" t="s">
        <v>267</v>
      </c>
      <c r="D50" s="126" t="s">
        <v>307</v>
      </c>
      <c r="E50" s="126" t="s">
        <v>308</v>
      </c>
      <c r="F50" s="126" t="str">
        <f>IF(ABS('JE202'!L44-SUM('JE202'!L45,'JE202'!L46,'JE202'!L47,'JE202'!L48))&lt;=0.5,"OK","ERROR")</f>
        <v>OK</v>
      </c>
    </row>
    <row r="51" spans="1:6" ht="25.5" x14ac:dyDescent="0.2">
      <c r="A51" s="126" t="s">
        <v>38</v>
      </c>
      <c r="B51" s="125" t="s">
        <v>302</v>
      </c>
      <c r="C51" s="126" t="s">
        <v>267</v>
      </c>
      <c r="D51" s="126" t="s">
        <v>309</v>
      </c>
      <c r="E51" s="126" t="s">
        <v>310</v>
      </c>
      <c r="F51" s="126" t="str">
        <f>IF(ABS('JE202'!M44-SUM('JE202'!M45,'JE202'!M46,'JE202'!M47,'JE202'!M48))&lt;=0.5,"OK","ERROR")</f>
        <v>OK</v>
      </c>
    </row>
    <row r="52" spans="1:6" ht="409.5" x14ac:dyDescent="0.2">
      <c r="A52" s="126" t="s">
        <v>51</v>
      </c>
      <c r="B52" s="125" t="s">
        <v>311</v>
      </c>
      <c r="C52" s="126" t="s">
        <v>312</v>
      </c>
      <c r="D52" s="126" t="s">
        <v>313</v>
      </c>
      <c r="E52" s="126" t="s">
        <v>314</v>
      </c>
      <c r="F52" s="126" t="str">
        <f>IF(ABS('JE203'!K104-SUM('JE203'!K22,'JE203'!K23,'JE203'!K24,'JE203'!K25,'JE203'!K26,'JE203'!K27,'JE203'!K28,'JE203'!K29,'JE203'!K30,'JE203'!K31,'JE203'!K32,'JE203'!K33,'JE203'!K34,'JE203'!K35,'JE203'!K36,'JE203'!K37,'JE203'!K38,'JE203'!K39,'JE203'!K40,'JE203'!K41,'JE203'!K42,'JE203'!K43,'JE203'!K44,'JE203'!K45,'JE203'!K46,'JE203'!K47,'JE203'!K48,'JE203'!K49,'JE203'!K50,'JE203'!K51,'JE203'!K52,'JE203'!K53,'JE203'!K54,'JE203'!K55,'JE203'!K56,'JE203'!K57,'JE203'!K58,'JE203'!K59,'JE203'!K60,'JE203'!K61,'JE203'!K62,'JE203'!K63,'JE203'!K64,'JE203'!K65,'JE203'!K66,'JE203'!K67,'JE203'!K68,'JE203'!K69,'JE203'!K70,'JE203'!K71,'JE203'!K72,'JE203'!K73,'JE203'!K74,'JE203'!K75,'JE203'!K76,'JE203'!K77,'JE203'!K78,'JE203'!K79,'JE203'!K80,'JE203'!K81,'JE203'!K82,'JE203'!K83,'JE203'!K84,'JE203'!K85,'JE203'!K86,'JE203'!K87,'JE203'!K88,'JE203'!K89,'JE203'!K90,'JE203'!K91,'JE203'!K92,'JE203'!K93,'JE203'!K94,'JE203'!K95,'JE203'!K96,'JE203'!K97,'JE203'!K98,'JE203'!K99,'JE203'!K100,'JE203'!K101,'JE203'!K102,'JE203'!K103))&lt;=0.5,"OK","ERROR")</f>
        <v>OK</v>
      </c>
    </row>
    <row r="53" spans="1:6" ht="409.5" x14ac:dyDescent="0.2">
      <c r="A53" s="126" t="s">
        <v>51</v>
      </c>
      <c r="B53" s="125" t="s">
        <v>311</v>
      </c>
      <c r="C53" s="126" t="s">
        <v>312</v>
      </c>
      <c r="D53" s="126" t="s">
        <v>315</v>
      </c>
      <c r="E53" s="126" t="s">
        <v>316</v>
      </c>
      <c r="F53" s="126" t="str">
        <f>IF(ABS('JE203'!L104-SUM('JE203'!L22,'JE203'!L23,'JE203'!L24,'JE203'!L25,'JE203'!L26,'JE203'!L27,'JE203'!L28,'JE203'!L29,'JE203'!L30,'JE203'!L31,'JE203'!L32,'JE203'!L33,'JE203'!L34,'JE203'!L35,'JE203'!L36,'JE203'!L37,'JE203'!L38,'JE203'!L39,'JE203'!L40,'JE203'!L41,'JE203'!L42,'JE203'!L43,'JE203'!L44,'JE203'!L45,'JE203'!L46,'JE203'!L47,'JE203'!L48,'JE203'!L49,'JE203'!L50,'JE203'!L51,'JE203'!L52,'JE203'!L53,'JE203'!L54,'JE203'!L55,'JE203'!L56,'JE203'!L57,'JE203'!L58,'JE203'!L59,'JE203'!L60,'JE203'!L61,'JE203'!L62,'JE203'!L63,'JE203'!L64,'JE203'!L65,'JE203'!L66,'JE203'!L67,'JE203'!L68,'JE203'!L69,'JE203'!L70,'JE203'!L71,'JE203'!L72,'JE203'!L73,'JE203'!L74,'JE203'!L75,'JE203'!L76,'JE203'!L77,'JE203'!L78,'JE203'!L79,'JE203'!L80,'JE203'!L81,'JE203'!L82,'JE203'!L83,'JE203'!L84,'JE203'!L85,'JE203'!L86,'JE203'!L87,'JE203'!L88,'JE203'!L89,'JE203'!L90,'JE203'!L91,'JE203'!L92,'JE203'!L93,'JE203'!L94,'JE203'!L95,'JE203'!L96,'JE203'!L97,'JE203'!L98,'JE203'!L99,'JE203'!L100,'JE203'!L101,'JE203'!L102,'JE203'!L103))&lt;=0.5,"OK","ERROR")</f>
        <v>OK</v>
      </c>
    </row>
    <row r="54" spans="1:6" ht="409.5" x14ac:dyDescent="0.2">
      <c r="A54" s="126" t="s">
        <v>51</v>
      </c>
      <c r="B54" s="125" t="s">
        <v>311</v>
      </c>
      <c r="C54" s="126" t="s">
        <v>312</v>
      </c>
      <c r="D54" s="126" t="s">
        <v>317</v>
      </c>
      <c r="E54" s="126" t="s">
        <v>318</v>
      </c>
      <c r="F54" s="126" t="str">
        <f>IF(ABS('JE203'!M104-SUM('JE203'!M22,'JE203'!M23,'JE203'!M24,'JE203'!M25,'JE203'!M26,'JE203'!M27,'JE203'!M28,'JE203'!M29,'JE203'!M30,'JE203'!M31,'JE203'!M32,'JE203'!M33,'JE203'!M34,'JE203'!M35,'JE203'!M36,'JE203'!M37,'JE203'!M38,'JE203'!M39,'JE203'!M40,'JE203'!M41,'JE203'!M42,'JE203'!M43,'JE203'!M44,'JE203'!M45,'JE203'!M46,'JE203'!M47,'JE203'!M48,'JE203'!M49,'JE203'!M50,'JE203'!M51,'JE203'!M52,'JE203'!M53,'JE203'!M54,'JE203'!M55,'JE203'!M56,'JE203'!M57,'JE203'!M58,'JE203'!M59,'JE203'!M60,'JE203'!M61,'JE203'!M62,'JE203'!M63,'JE203'!M64,'JE203'!M65,'JE203'!M66,'JE203'!M67,'JE203'!M68,'JE203'!M69,'JE203'!M70,'JE203'!M71,'JE203'!M72,'JE203'!M73,'JE203'!M74,'JE203'!M75,'JE203'!M76,'JE203'!M77,'JE203'!M78,'JE203'!M79,'JE203'!M80,'JE203'!M81,'JE203'!M82,'JE203'!M83,'JE203'!M84,'JE203'!M85,'JE203'!M86,'JE203'!M87,'JE203'!M88,'JE203'!M89,'JE203'!M90,'JE203'!M91,'JE203'!M92,'JE203'!M93,'JE203'!M94,'JE203'!M95,'JE203'!M96,'JE203'!M97,'JE203'!M98,'JE203'!M99,'JE203'!M100,'JE203'!M101,'JE203'!M102,'JE203'!M103))&lt;=0.5,"OK","ERROR")</f>
        <v>OK</v>
      </c>
    </row>
    <row r="55" spans="1:6" ht="409.5" x14ac:dyDescent="0.2">
      <c r="A55" s="126" t="s">
        <v>51</v>
      </c>
      <c r="B55" s="125" t="s">
        <v>311</v>
      </c>
      <c r="C55" s="126" t="s">
        <v>312</v>
      </c>
      <c r="D55" s="126" t="s">
        <v>319</v>
      </c>
      <c r="E55" s="126" t="s">
        <v>320</v>
      </c>
      <c r="F55" s="126" t="str">
        <f>IF(ABS('JE203'!N104-SUM('JE203'!N22,'JE203'!N23,'JE203'!N24,'JE203'!N25,'JE203'!N26,'JE203'!N27,'JE203'!N28,'JE203'!N29,'JE203'!N30,'JE203'!N31,'JE203'!N32,'JE203'!N33,'JE203'!N34,'JE203'!N35,'JE203'!N36,'JE203'!N37,'JE203'!N38,'JE203'!N39,'JE203'!N40,'JE203'!N41,'JE203'!N42,'JE203'!N43,'JE203'!N44,'JE203'!N45,'JE203'!N46,'JE203'!N47,'JE203'!N48,'JE203'!N49,'JE203'!N50,'JE203'!N51,'JE203'!N52,'JE203'!N53,'JE203'!N54,'JE203'!N55,'JE203'!N56,'JE203'!N57,'JE203'!N58,'JE203'!N59,'JE203'!N60,'JE203'!N61,'JE203'!N62,'JE203'!N63,'JE203'!N64,'JE203'!N65,'JE203'!N66,'JE203'!N67,'JE203'!N68,'JE203'!N69,'JE203'!N70,'JE203'!N71,'JE203'!N72,'JE203'!N73,'JE203'!N74,'JE203'!N75,'JE203'!N76,'JE203'!N77,'JE203'!N78,'JE203'!N79,'JE203'!N80,'JE203'!N81,'JE203'!N82,'JE203'!N83,'JE203'!N84,'JE203'!N85,'JE203'!N86,'JE203'!N87,'JE203'!N88,'JE203'!N89,'JE203'!N90,'JE203'!N91,'JE203'!N92,'JE203'!N93,'JE203'!N94,'JE203'!N95,'JE203'!N96,'JE203'!N97,'JE203'!N98,'JE203'!N99,'JE203'!N100,'JE203'!N101,'JE203'!N102,'JE203'!N103))&lt;=0.5,"OK","ERROR")</f>
        <v>OK</v>
      </c>
    </row>
    <row r="56" spans="1:6" ht="409.5" x14ac:dyDescent="0.2">
      <c r="A56" s="126" t="s">
        <v>51</v>
      </c>
      <c r="B56" s="125" t="s">
        <v>311</v>
      </c>
      <c r="C56" s="126" t="s">
        <v>312</v>
      </c>
      <c r="D56" s="126" t="s">
        <v>321</v>
      </c>
      <c r="E56" s="126" t="s">
        <v>322</v>
      </c>
      <c r="F56" s="126" t="str">
        <f>IF(ABS('JE203'!O104-SUM('JE203'!O22,'JE203'!O23,'JE203'!O24,'JE203'!O25,'JE203'!O26,'JE203'!O27,'JE203'!O28,'JE203'!O29,'JE203'!O30,'JE203'!O31,'JE203'!O32,'JE203'!O33,'JE203'!O34,'JE203'!O35,'JE203'!O36,'JE203'!O37,'JE203'!O38,'JE203'!O39,'JE203'!O40,'JE203'!O41,'JE203'!O42,'JE203'!O43,'JE203'!O44,'JE203'!O45,'JE203'!O46,'JE203'!O47,'JE203'!O48,'JE203'!O49,'JE203'!O50,'JE203'!O51,'JE203'!O52,'JE203'!O53,'JE203'!O54,'JE203'!O55,'JE203'!O56,'JE203'!O57,'JE203'!O58,'JE203'!O59,'JE203'!O60,'JE203'!O61,'JE203'!O62,'JE203'!O63,'JE203'!O64,'JE203'!O65,'JE203'!O66,'JE203'!O67,'JE203'!O68,'JE203'!O69,'JE203'!O70,'JE203'!O71,'JE203'!O72,'JE203'!O73,'JE203'!O74,'JE203'!O75,'JE203'!O76,'JE203'!O77,'JE203'!O78,'JE203'!O79,'JE203'!O80,'JE203'!O81,'JE203'!O82,'JE203'!O83,'JE203'!O84,'JE203'!O85,'JE203'!O86,'JE203'!O87,'JE203'!O88,'JE203'!O89,'JE203'!O90,'JE203'!O91,'JE203'!O92,'JE203'!O93,'JE203'!O94,'JE203'!O95,'JE203'!O96,'JE203'!O97,'JE203'!O98,'JE203'!O99,'JE203'!O100,'JE203'!O101,'JE203'!O102,'JE203'!O103))&lt;=0.5,"OK","ERROR")</f>
        <v>OK</v>
      </c>
    </row>
    <row r="57" spans="1:6" ht="409.5" x14ac:dyDescent="0.2">
      <c r="A57" s="126" t="s">
        <v>51</v>
      </c>
      <c r="B57" s="125" t="s">
        <v>311</v>
      </c>
      <c r="C57" s="126" t="s">
        <v>312</v>
      </c>
      <c r="D57" s="126" t="s">
        <v>323</v>
      </c>
      <c r="E57" s="126" t="s">
        <v>324</v>
      </c>
      <c r="F57" s="126" t="str">
        <f>IF(ABS('JE203'!P104-SUM('JE203'!P22,'JE203'!P23,'JE203'!P24,'JE203'!P25,'JE203'!P26,'JE203'!P27,'JE203'!P28,'JE203'!P29,'JE203'!P30,'JE203'!P31,'JE203'!P32,'JE203'!P33,'JE203'!P34,'JE203'!P35,'JE203'!P36,'JE203'!P37,'JE203'!P38,'JE203'!P39,'JE203'!P40,'JE203'!P41,'JE203'!P42,'JE203'!P43,'JE203'!P44,'JE203'!P45,'JE203'!P46,'JE203'!P47,'JE203'!P48,'JE203'!P49,'JE203'!P50,'JE203'!P51,'JE203'!P52,'JE203'!P53,'JE203'!P54,'JE203'!P55,'JE203'!P56,'JE203'!P57,'JE203'!P58,'JE203'!P59,'JE203'!P60,'JE203'!P61,'JE203'!P62,'JE203'!P63,'JE203'!P64,'JE203'!P65,'JE203'!P66,'JE203'!P67,'JE203'!P68,'JE203'!P69,'JE203'!P70,'JE203'!P71,'JE203'!P72,'JE203'!P73,'JE203'!P74,'JE203'!P75,'JE203'!P76,'JE203'!P77,'JE203'!P78,'JE203'!P79,'JE203'!P80,'JE203'!P81,'JE203'!P82,'JE203'!P83,'JE203'!P84,'JE203'!P85,'JE203'!P86,'JE203'!P87,'JE203'!P88,'JE203'!P89,'JE203'!P90,'JE203'!P91,'JE203'!P92,'JE203'!P93,'JE203'!P94,'JE203'!P95,'JE203'!P96,'JE203'!P97,'JE203'!P98,'JE203'!P99,'JE203'!P100,'JE203'!P101,'JE203'!P102,'JE203'!P103))&lt;=0.5,"OK","ERROR")</f>
        <v>OK</v>
      </c>
    </row>
    <row r="58" spans="1:6" ht="409.5" x14ac:dyDescent="0.2">
      <c r="A58" s="126" t="s">
        <v>51</v>
      </c>
      <c r="B58" s="125" t="s">
        <v>311</v>
      </c>
      <c r="C58" s="126" t="s">
        <v>312</v>
      </c>
      <c r="D58" s="126" t="s">
        <v>325</v>
      </c>
      <c r="E58" s="126" t="s">
        <v>326</v>
      </c>
      <c r="F58" s="126" t="str">
        <f>IF(ABS('JE203'!Q104-SUM('JE203'!Q22,'JE203'!Q23,'JE203'!Q24,'JE203'!Q25,'JE203'!Q26,'JE203'!Q27,'JE203'!Q28,'JE203'!Q29,'JE203'!Q30,'JE203'!Q31,'JE203'!Q32,'JE203'!Q33,'JE203'!Q34,'JE203'!Q35,'JE203'!Q36,'JE203'!Q37,'JE203'!Q38,'JE203'!Q39,'JE203'!Q40,'JE203'!Q41,'JE203'!Q42,'JE203'!Q43,'JE203'!Q44,'JE203'!Q45,'JE203'!Q46,'JE203'!Q47,'JE203'!Q48,'JE203'!Q49,'JE203'!Q50,'JE203'!Q51,'JE203'!Q52,'JE203'!Q53,'JE203'!Q54,'JE203'!Q55,'JE203'!Q56,'JE203'!Q57,'JE203'!Q58,'JE203'!Q59,'JE203'!Q60,'JE203'!Q61,'JE203'!Q62,'JE203'!Q63,'JE203'!Q64,'JE203'!Q65,'JE203'!Q66,'JE203'!Q67,'JE203'!Q68,'JE203'!Q69,'JE203'!Q70,'JE203'!Q71,'JE203'!Q72,'JE203'!Q73,'JE203'!Q74,'JE203'!Q75,'JE203'!Q76,'JE203'!Q77,'JE203'!Q78,'JE203'!Q79,'JE203'!Q80,'JE203'!Q81,'JE203'!Q82,'JE203'!Q83,'JE203'!Q84,'JE203'!Q85,'JE203'!Q86,'JE203'!Q87,'JE203'!Q88,'JE203'!Q89,'JE203'!Q90,'JE203'!Q91,'JE203'!Q92,'JE203'!Q93,'JE203'!Q94,'JE203'!Q95,'JE203'!Q96,'JE203'!Q97,'JE203'!Q98,'JE203'!Q99,'JE203'!Q100,'JE203'!Q101,'JE203'!Q102,'JE203'!Q103))&lt;=0.5,"OK","ERROR")</f>
        <v>OK</v>
      </c>
    </row>
    <row r="59" spans="1:6" ht="409.5" x14ac:dyDescent="0.2">
      <c r="A59" s="126" t="s">
        <v>51</v>
      </c>
      <c r="B59" s="125" t="s">
        <v>311</v>
      </c>
      <c r="C59" s="126" t="s">
        <v>312</v>
      </c>
      <c r="D59" s="126" t="s">
        <v>327</v>
      </c>
      <c r="E59" s="126" t="s">
        <v>328</v>
      </c>
      <c r="F59" s="126" t="str">
        <f>IF(ABS('JE203'!R104-SUM('JE203'!R22,'JE203'!R23,'JE203'!R24,'JE203'!R25,'JE203'!R26,'JE203'!R27,'JE203'!R28,'JE203'!R29,'JE203'!R30,'JE203'!R31,'JE203'!R32,'JE203'!R33,'JE203'!R34,'JE203'!R35,'JE203'!R36,'JE203'!R37,'JE203'!R38,'JE203'!R39,'JE203'!R40,'JE203'!R41,'JE203'!R42,'JE203'!R43,'JE203'!R44,'JE203'!R45,'JE203'!R46,'JE203'!R47,'JE203'!R48,'JE203'!R49,'JE203'!R50,'JE203'!R51,'JE203'!R52,'JE203'!R53,'JE203'!R54,'JE203'!R55,'JE203'!R56,'JE203'!R57,'JE203'!R58,'JE203'!R59,'JE203'!R60,'JE203'!R61,'JE203'!R62,'JE203'!R63,'JE203'!R64,'JE203'!R65,'JE203'!R66,'JE203'!R67,'JE203'!R68,'JE203'!R69,'JE203'!R70,'JE203'!R71,'JE203'!R72,'JE203'!R73,'JE203'!R74,'JE203'!R75,'JE203'!R76,'JE203'!R77,'JE203'!R78,'JE203'!R79,'JE203'!R80,'JE203'!R81,'JE203'!R82,'JE203'!R83,'JE203'!R84,'JE203'!R85,'JE203'!R86,'JE203'!R87,'JE203'!R88,'JE203'!R89,'JE203'!R90,'JE203'!R91,'JE203'!R92,'JE203'!R93,'JE203'!R94,'JE203'!R95,'JE203'!R96,'JE203'!R97,'JE203'!R98,'JE203'!R99,'JE203'!R100,'JE203'!R101,'JE203'!R102,'JE203'!R103))&lt;=0.5,"OK","ERROR")</f>
        <v>OK</v>
      </c>
    </row>
    <row r="60" spans="1:6" ht="409.5" x14ac:dyDescent="0.2">
      <c r="A60" s="126" t="s">
        <v>51</v>
      </c>
      <c r="B60" s="125" t="s">
        <v>311</v>
      </c>
      <c r="C60" s="126" t="s">
        <v>312</v>
      </c>
      <c r="D60" s="126" t="s">
        <v>329</v>
      </c>
      <c r="E60" s="126" t="s">
        <v>330</v>
      </c>
      <c r="F60" s="126" t="str">
        <f>IF(ABS('JE203'!S104-SUM('JE203'!S22,'JE203'!S23,'JE203'!S24,'JE203'!S25,'JE203'!S26,'JE203'!S27,'JE203'!S28,'JE203'!S29,'JE203'!S30,'JE203'!S31,'JE203'!S32,'JE203'!S33,'JE203'!S34,'JE203'!S35,'JE203'!S36,'JE203'!S37,'JE203'!S38,'JE203'!S39,'JE203'!S40,'JE203'!S41,'JE203'!S42,'JE203'!S43,'JE203'!S44,'JE203'!S45,'JE203'!S46,'JE203'!S47,'JE203'!S48,'JE203'!S49,'JE203'!S50,'JE203'!S51,'JE203'!S52,'JE203'!S53,'JE203'!S54,'JE203'!S55,'JE203'!S56,'JE203'!S57,'JE203'!S58,'JE203'!S59,'JE203'!S60,'JE203'!S61,'JE203'!S62,'JE203'!S63,'JE203'!S64,'JE203'!S65,'JE203'!S66,'JE203'!S67,'JE203'!S68,'JE203'!S69,'JE203'!S70,'JE203'!S71,'JE203'!S72,'JE203'!S73,'JE203'!S74,'JE203'!S75,'JE203'!S76,'JE203'!S77,'JE203'!S78,'JE203'!S79,'JE203'!S80,'JE203'!S81,'JE203'!S82,'JE203'!S83,'JE203'!S84,'JE203'!S85,'JE203'!S86,'JE203'!S87,'JE203'!S88,'JE203'!S89,'JE203'!S90,'JE203'!S91,'JE203'!S92,'JE203'!S93,'JE203'!S94,'JE203'!S95,'JE203'!S96,'JE203'!S97,'JE203'!S98,'JE203'!S99,'JE203'!S100,'JE203'!S101,'JE203'!S102,'JE203'!S103))&lt;=0.5,"OK","ERROR")</f>
        <v>OK</v>
      </c>
    </row>
    <row r="61" spans="1:6" ht="409.5" x14ac:dyDescent="0.2">
      <c r="A61" s="126" t="s">
        <v>51</v>
      </c>
      <c r="B61" s="125" t="s">
        <v>311</v>
      </c>
      <c r="C61" s="126" t="s">
        <v>312</v>
      </c>
      <c r="D61" s="126" t="s">
        <v>331</v>
      </c>
      <c r="E61" s="126" t="s">
        <v>332</v>
      </c>
      <c r="F61" s="126" t="str">
        <f>IF(ABS('JE203'!T104-SUM('JE203'!T22,'JE203'!T23,'JE203'!T24,'JE203'!T25,'JE203'!T26,'JE203'!T27,'JE203'!T28,'JE203'!T29,'JE203'!T30,'JE203'!T31,'JE203'!T32,'JE203'!T33,'JE203'!T34,'JE203'!T35,'JE203'!T36,'JE203'!T37,'JE203'!T38,'JE203'!T39,'JE203'!T40,'JE203'!T41,'JE203'!T42,'JE203'!T43,'JE203'!T44,'JE203'!T45,'JE203'!T46,'JE203'!T47,'JE203'!T48,'JE203'!T49,'JE203'!T50,'JE203'!T51,'JE203'!T52,'JE203'!T53,'JE203'!T54,'JE203'!T55,'JE203'!T56,'JE203'!T57,'JE203'!T58,'JE203'!T59,'JE203'!T60,'JE203'!T61,'JE203'!T62,'JE203'!T63,'JE203'!T64,'JE203'!T65,'JE203'!T66,'JE203'!T67,'JE203'!T68,'JE203'!T69,'JE203'!T70,'JE203'!T71,'JE203'!T72,'JE203'!T73,'JE203'!T74,'JE203'!T75,'JE203'!T76,'JE203'!T77,'JE203'!T78,'JE203'!T79,'JE203'!T80,'JE203'!T81,'JE203'!T82,'JE203'!T83,'JE203'!T84,'JE203'!T85,'JE203'!T86,'JE203'!T87,'JE203'!T88,'JE203'!T89,'JE203'!T90,'JE203'!T91,'JE203'!T92,'JE203'!T93,'JE203'!T94,'JE203'!T95,'JE203'!T96,'JE203'!T97,'JE203'!T98,'JE203'!T99,'JE203'!T100,'JE203'!T101,'JE203'!T102,'JE203'!T103))&lt;=0.5,"OK","ERROR")</f>
        <v>OK</v>
      </c>
    </row>
    <row r="62" spans="1:6" ht="409.5" x14ac:dyDescent="0.2">
      <c r="A62" s="126" t="s">
        <v>51</v>
      </c>
      <c r="B62" s="125" t="s">
        <v>311</v>
      </c>
      <c r="C62" s="126" t="s">
        <v>312</v>
      </c>
      <c r="D62" s="126" t="s">
        <v>333</v>
      </c>
      <c r="E62" s="126" t="s">
        <v>334</v>
      </c>
      <c r="F62" s="126" t="str">
        <f>IF(ABS('JE203'!U104-SUM('JE203'!U22,'JE203'!U23,'JE203'!U24,'JE203'!U25,'JE203'!U26,'JE203'!U27,'JE203'!U28,'JE203'!U29,'JE203'!U30,'JE203'!U31,'JE203'!U32,'JE203'!U33,'JE203'!U34,'JE203'!U35,'JE203'!U36,'JE203'!U37,'JE203'!U38,'JE203'!U39,'JE203'!U40,'JE203'!U41,'JE203'!U42,'JE203'!U43,'JE203'!U44,'JE203'!U45,'JE203'!U46,'JE203'!U47,'JE203'!U48,'JE203'!U49,'JE203'!U50,'JE203'!U51,'JE203'!U52,'JE203'!U53,'JE203'!U54,'JE203'!U55,'JE203'!U56,'JE203'!U57,'JE203'!U58,'JE203'!U59,'JE203'!U60,'JE203'!U61,'JE203'!U62,'JE203'!U63,'JE203'!U64,'JE203'!U65,'JE203'!U66,'JE203'!U67,'JE203'!U68,'JE203'!U69,'JE203'!U70,'JE203'!U71,'JE203'!U72,'JE203'!U73,'JE203'!U74,'JE203'!U75,'JE203'!U76,'JE203'!U77,'JE203'!U78,'JE203'!U79,'JE203'!U80,'JE203'!U81,'JE203'!U82,'JE203'!U83,'JE203'!U84,'JE203'!U85,'JE203'!U86,'JE203'!U87,'JE203'!U88,'JE203'!U89,'JE203'!U90,'JE203'!U91,'JE203'!U92,'JE203'!U93,'JE203'!U94,'JE203'!U95,'JE203'!U96,'JE203'!U97,'JE203'!U98,'JE203'!U99,'JE203'!U100,'JE203'!U101,'JE203'!U102,'JE203'!U103))&lt;=0.5,"OK","ERROR")</f>
        <v>OK</v>
      </c>
    </row>
    <row r="63" spans="1:6" ht="409.5" x14ac:dyDescent="0.2">
      <c r="A63" s="126" t="s">
        <v>51</v>
      </c>
      <c r="B63" s="125" t="s">
        <v>311</v>
      </c>
      <c r="C63" s="126" t="s">
        <v>312</v>
      </c>
      <c r="D63" s="126" t="s">
        <v>335</v>
      </c>
      <c r="E63" s="126" t="s">
        <v>336</v>
      </c>
      <c r="F63" s="126" t="str">
        <f>IF(ABS('JE203'!V104-SUM('JE203'!V22,'JE203'!V23,'JE203'!V24,'JE203'!V25,'JE203'!V26,'JE203'!V27,'JE203'!V28,'JE203'!V29,'JE203'!V30,'JE203'!V31,'JE203'!V32,'JE203'!V33,'JE203'!V34,'JE203'!V35,'JE203'!V36,'JE203'!V37,'JE203'!V38,'JE203'!V39,'JE203'!V40,'JE203'!V41,'JE203'!V42,'JE203'!V43,'JE203'!V44,'JE203'!V45,'JE203'!V46,'JE203'!V47,'JE203'!V48,'JE203'!V49,'JE203'!V50,'JE203'!V51,'JE203'!V52,'JE203'!V53,'JE203'!V54,'JE203'!V55,'JE203'!V56,'JE203'!V57,'JE203'!V58,'JE203'!V59,'JE203'!V60,'JE203'!V61,'JE203'!V62,'JE203'!V63,'JE203'!V64,'JE203'!V65,'JE203'!V66,'JE203'!V67,'JE203'!V68,'JE203'!V69,'JE203'!V70,'JE203'!V71,'JE203'!V72,'JE203'!V73,'JE203'!V74,'JE203'!V75,'JE203'!V76,'JE203'!V77,'JE203'!V78,'JE203'!V79,'JE203'!V80,'JE203'!V81,'JE203'!V82,'JE203'!V83,'JE203'!V84,'JE203'!V85,'JE203'!V86,'JE203'!V87,'JE203'!V88,'JE203'!V89,'JE203'!V90,'JE203'!V91,'JE203'!V92,'JE203'!V93,'JE203'!V94,'JE203'!V95,'JE203'!V96,'JE203'!V97,'JE203'!V98,'JE203'!V99,'JE203'!V100,'JE203'!V101,'JE203'!V102,'JE203'!V103))&lt;=0.5,"OK","ERROR")</f>
        <v>OK</v>
      </c>
    </row>
    <row r="64" spans="1:6" ht="409.5" x14ac:dyDescent="0.2">
      <c r="A64" s="126" t="s">
        <v>51</v>
      </c>
      <c r="B64" s="125" t="s">
        <v>311</v>
      </c>
      <c r="C64" s="126" t="s">
        <v>312</v>
      </c>
      <c r="D64" s="126" t="s">
        <v>337</v>
      </c>
      <c r="E64" s="126" t="s">
        <v>338</v>
      </c>
      <c r="F64" s="126" t="str">
        <f>IF(ABS('JE203'!W104-SUM('JE203'!W22,'JE203'!W23,'JE203'!W24,'JE203'!W25,'JE203'!W26,'JE203'!W27,'JE203'!W28,'JE203'!W29,'JE203'!W30,'JE203'!W31,'JE203'!W32,'JE203'!W33,'JE203'!W34,'JE203'!W35,'JE203'!W36,'JE203'!W37,'JE203'!W38,'JE203'!W39,'JE203'!W40,'JE203'!W41,'JE203'!W42,'JE203'!W43,'JE203'!W44,'JE203'!W45,'JE203'!W46,'JE203'!W47,'JE203'!W48,'JE203'!W49,'JE203'!W50,'JE203'!W51,'JE203'!W52,'JE203'!W53,'JE203'!W54,'JE203'!W55,'JE203'!W56,'JE203'!W57,'JE203'!W58,'JE203'!W59,'JE203'!W60,'JE203'!W61,'JE203'!W62,'JE203'!W63,'JE203'!W64,'JE203'!W65,'JE203'!W66,'JE203'!W67,'JE203'!W68,'JE203'!W69,'JE203'!W70,'JE203'!W71,'JE203'!W72,'JE203'!W73,'JE203'!W74,'JE203'!W75,'JE203'!W76,'JE203'!W77,'JE203'!W78,'JE203'!W79,'JE203'!W80,'JE203'!W81,'JE203'!W82,'JE203'!W83,'JE203'!W84,'JE203'!W85,'JE203'!W86,'JE203'!W87,'JE203'!W88,'JE203'!W89,'JE203'!W90,'JE203'!W91,'JE203'!W92,'JE203'!W93,'JE203'!W94,'JE203'!W95,'JE203'!W96,'JE203'!W97,'JE203'!W98,'JE203'!W99,'JE203'!W100,'JE203'!W101,'JE203'!W102,'JE203'!W103))&lt;=0.5,"OK","ERROR")</f>
        <v>OK</v>
      </c>
    </row>
    <row r="65" spans="1:6" ht="409.5" x14ac:dyDescent="0.2">
      <c r="A65" s="126" t="s">
        <v>51</v>
      </c>
      <c r="B65" s="125" t="s">
        <v>311</v>
      </c>
      <c r="C65" s="126" t="s">
        <v>312</v>
      </c>
      <c r="D65" s="126" t="s">
        <v>339</v>
      </c>
      <c r="E65" s="126" t="s">
        <v>340</v>
      </c>
      <c r="F65" s="126" t="str">
        <f>IF(ABS('JE203'!X104-SUM('JE203'!X22,'JE203'!X23,'JE203'!X24,'JE203'!X25,'JE203'!X26,'JE203'!X27,'JE203'!X28,'JE203'!X29,'JE203'!X30,'JE203'!X31,'JE203'!X32,'JE203'!X33,'JE203'!X34,'JE203'!X35,'JE203'!X36,'JE203'!X37,'JE203'!X38,'JE203'!X39,'JE203'!X40,'JE203'!X41,'JE203'!X42,'JE203'!X43,'JE203'!X44,'JE203'!X45,'JE203'!X46,'JE203'!X47,'JE203'!X48,'JE203'!X49,'JE203'!X50,'JE203'!X51,'JE203'!X52,'JE203'!X53,'JE203'!X54,'JE203'!X55,'JE203'!X56,'JE203'!X57,'JE203'!X58,'JE203'!X59,'JE203'!X60,'JE203'!X61,'JE203'!X62,'JE203'!X63,'JE203'!X64,'JE203'!X65,'JE203'!X66,'JE203'!X67,'JE203'!X68,'JE203'!X69,'JE203'!X70,'JE203'!X71,'JE203'!X72,'JE203'!X73,'JE203'!X74,'JE203'!X75,'JE203'!X76,'JE203'!X77,'JE203'!X78,'JE203'!X79,'JE203'!X80,'JE203'!X81,'JE203'!X82,'JE203'!X83,'JE203'!X84,'JE203'!X85,'JE203'!X86,'JE203'!X87,'JE203'!X88,'JE203'!X89,'JE203'!X90,'JE203'!X91,'JE203'!X92,'JE203'!X93,'JE203'!X94,'JE203'!X95,'JE203'!X96,'JE203'!X97,'JE203'!X98,'JE203'!X99,'JE203'!X100,'JE203'!X101,'JE203'!X102,'JE203'!X103))&lt;=0.5,"OK","ERROR")</f>
        <v>OK</v>
      </c>
    </row>
    <row r="66" spans="1:6" ht="409.5" x14ac:dyDescent="0.2">
      <c r="A66" s="126" t="s">
        <v>51</v>
      </c>
      <c r="B66" s="125" t="s">
        <v>311</v>
      </c>
      <c r="C66" s="126" t="s">
        <v>312</v>
      </c>
      <c r="D66" s="126" t="s">
        <v>341</v>
      </c>
      <c r="E66" s="126" t="s">
        <v>342</v>
      </c>
      <c r="F66" s="126" t="str">
        <f>IF(ABS('JE203'!Y104-SUM('JE203'!Y22,'JE203'!Y23,'JE203'!Y24,'JE203'!Y25,'JE203'!Y26,'JE203'!Y27,'JE203'!Y28,'JE203'!Y29,'JE203'!Y30,'JE203'!Y31,'JE203'!Y32,'JE203'!Y33,'JE203'!Y34,'JE203'!Y35,'JE203'!Y36,'JE203'!Y37,'JE203'!Y38,'JE203'!Y39,'JE203'!Y40,'JE203'!Y41,'JE203'!Y42,'JE203'!Y43,'JE203'!Y44,'JE203'!Y45,'JE203'!Y46,'JE203'!Y47,'JE203'!Y48,'JE203'!Y49,'JE203'!Y50,'JE203'!Y51,'JE203'!Y52,'JE203'!Y53,'JE203'!Y54,'JE203'!Y55,'JE203'!Y56,'JE203'!Y57,'JE203'!Y58,'JE203'!Y59,'JE203'!Y60,'JE203'!Y61,'JE203'!Y62,'JE203'!Y63,'JE203'!Y64,'JE203'!Y65,'JE203'!Y66,'JE203'!Y67,'JE203'!Y68,'JE203'!Y69,'JE203'!Y70,'JE203'!Y71,'JE203'!Y72,'JE203'!Y73,'JE203'!Y74,'JE203'!Y75,'JE203'!Y76,'JE203'!Y77,'JE203'!Y78,'JE203'!Y79,'JE203'!Y80,'JE203'!Y81,'JE203'!Y82,'JE203'!Y83,'JE203'!Y84,'JE203'!Y85,'JE203'!Y86,'JE203'!Y87,'JE203'!Y88,'JE203'!Y89,'JE203'!Y90,'JE203'!Y91,'JE203'!Y92,'JE203'!Y93,'JE203'!Y94,'JE203'!Y95,'JE203'!Y96,'JE203'!Y97,'JE203'!Y98,'JE203'!Y99,'JE203'!Y100,'JE203'!Y101,'JE203'!Y102,'JE203'!Y103))&lt;=0.5,"OK","ERROR")</f>
        <v>OK</v>
      </c>
    </row>
    <row r="67" spans="1:6" ht="409.5" x14ac:dyDescent="0.2">
      <c r="A67" s="126" t="s">
        <v>51</v>
      </c>
      <c r="B67" s="125" t="s">
        <v>311</v>
      </c>
      <c r="C67" s="126" t="s">
        <v>312</v>
      </c>
      <c r="D67" s="126" t="s">
        <v>343</v>
      </c>
      <c r="E67" s="126" t="s">
        <v>344</v>
      </c>
      <c r="F67" s="126" t="str">
        <f>IF(ABS('JE203'!Z104-SUM('JE203'!Z22,'JE203'!Z23,'JE203'!Z24,'JE203'!Z25,'JE203'!Z26,'JE203'!Z27,'JE203'!Z28,'JE203'!Z29,'JE203'!Z30,'JE203'!Z31,'JE203'!Z32,'JE203'!Z33,'JE203'!Z34,'JE203'!Z35,'JE203'!Z36,'JE203'!Z37,'JE203'!Z38,'JE203'!Z39,'JE203'!Z40,'JE203'!Z41,'JE203'!Z42,'JE203'!Z43,'JE203'!Z44,'JE203'!Z45,'JE203'!Z46,'JE203'!Z47,'JE203'!Z48,'JE203'!Z49,'JE203'!Z50,'JE203'!Z51,'JE203'!Z52,'JE203'!Z53,'JE203'!Z54,'JE203'!Z55,'JE203'!Z56,'JE203'!Z57,'JE203'!Z58,'JE203'!Z59,'JE203'!Z60,'JE203'!Z61,'JE203'!Z62,'JE203'!Z63,'JE203'!Z64,'JE203'!Z65,'JE203'!Z66,'JE203'!Z67,'JE203'!Z68,'JE203'!Z69,'JE203'!Z70,'JE203'!Z71,'JE203'!Z72,'JE203'!Z73,'JE203'!Z74,'JE203'!Z75,'JE203'!Z76,'JE203'!Z77,'JE203'!Z78,'JE203'!Z79,'JE203'!Z80,'JE203'!Z81,'JE203'!Z82,'JE203'!Z83,'JE203'!Z84,'JE203'!Z85,'JE203'!Z86,'JE203'!Z87,'JE203'!Z88,'JE203'!Z89,'JE203'!Z90,'JE203'!Z91,'JE203'!Z92,'JE203'!Z93,'JE203'!Z94,'JE203'!Z95,'JE203'!Z96,'JE203'!Z97,'JE203'!Z98,'JE203'!Z99,'JE203'!Z100,'JE203'!Z101,'JE203'!Z102,'JE203'!Z103))&lt;=0.5,"OK","ERROR")</f>
        <v>OK</v>
      </c>
    </row>
    <row r="68" spans="1:6" ht="409.5" x14ac:dyDescent="0.2">
      <c r="A68" s="126" t="s">
        <v>51</v>
      </c>
      <c r="B68" s="125" t="s">
        <v>311</v>
      </c>
      <c r="C68" s="126" t="s">
        <v>312</v>
      </c>
      <c r="D68" s="126" t="s">
        <v>345</v>
      </c>
      <c r="E68" s="126" t="s">
        <v>346</v>
      </c>
      <c r="F68" s="126" t="str">
        <f>IF(ABS('JE203'!AA104-SUM('JE203'!AA22,'JE203'!AA23,'JE203'!AA24,'JE203'!AA25,'JE203'!AA26,'JE203'!AA27,'JE203'!AA28,'JE203'!AA29,'JE203'!AA30,'JE203'!AA31,'JE203'!AA32,'JE203'!AA33,'JE203'!AA34,'JE203'!AA35,'JE203'!AA36,'JE203'!AA37,'JE203'!AA38,'JE203'!AA39,'JE203'!AA40,'JE203'!AA41,'JE203'!AA42,'JE203'!AA43,'JE203'!AA44,'JE203'!AA45,'JE203'!AA46,'JE203'!AA47,'JE203'!AA48,'JE203'!AA49,'JE203'!AA50,'JE203'!AA51,'JE203'!AA52,'JE203'!AA53,'JE203'!AA54,'JE203'!AA55,'JE203'!AA56,'JE203'!AA57,'JE203'!AA58,'JE203'!AA59,'JE203'!AA60,'JE203'!AA61,'JE203'!AA62,'JE203'!AA63,'JE203'!AA64,'JE203'!AA65,'JE203'!AA66,'JE203'!AA67,'JE203'!AA68,'JE203'!AA69,'JE203'!AA70,'JE203'!AA71,'JE203'!AA72,'JE203'!AA73,'JE203'!AA74,'JE203'!AA75,'JE203'!AA76,'JE203'!AA77,'JE203'!AA78,'JE203'!AA79,'JE203'!AA80,'JE203'!AA81,'JE203'!AA82,'JE203'!AA83,'JE203'!AA84,'JE203'!AA85,'JE203'!AA86,'JE203'!AA87,'JE203'!AA88,'JE203'!AA89,'JE203'!AA90,'JE203'!AA91,'JE203'!AA92,'JE203'!AA93,'JE203'!AA94,'JE203'!AA95,'JE203'!AA96,'JE203'!AA97,'JE203'!AA98,'JE203'!AA99,'JE203'!AA100,'JE203'!AA101,'JE203'!AA102,'JE203'!AA103))&lt;=0.5,"OK","ERROR")</f>
        <v>OK</v>
      </c>
    </row>
    <row r="69" spans="1:6" ht="409.5" x14ac:dyDescent="0.2">
      <c r="A69" s="126" t="s">
        <v>51</v>
      </c>
      <c r="B69" s="125" t="s">
        <v>311</v>
      </c>
      <c r="C69" s="126" t="s">
        <v>312</v>
      </c>
      <c r="D69" s="126" t="s">
        <v>347</v>
      </c>
      <c r="E69" s="126" t="s">
        <v>348</v>
      </c>
      <c r="F69" s="126" t="str">
        <f>IF(ABS('JE203'!AB104-SUM('JE203'!AB22,'JE203'!AB23,'JE203'!AB24,'JE203'!AB25,'JE203'!AB26,'JE203'!AB27,'JE203'!AB28,'JE203'!AB29,'JE203'!AB30,'JE203'!AB31,'JE203'!AB32,'JE203'!AB33,'JE203'!AB34,'JE203'!AB35,'JE203'!AB36,'JE203'!AB37,'JE203'!AB38,'JE203'!AB39,'JE203'!AB40,'JE203'!AB41,'JE203'!AB42,'JE203'!AB43,'JE203'!AB44,'JE203'!AB45,'JE203'!AB46,'JE203'!AB47,'JE203'!AB48,'JE203'!AB49,'JE203'!AB50,'JE203'!AB51,'JE203'!AB52,'JE203'!AB53,'JE203'!AB54,'JE203'!AB55,'JE203'!AB56,'JE203'!AB57,'JE203'!AB58,'JE203'!AB59,'JE203'!AB60,'JE203'!AB61,'JE203'!AB62,'JE203'!AB63,'JE203'!AB64,'JE203'!AB65,'JE203'!AB66,'JE203'!AB67,'JE203'!AB68,'JE203'!AB69,'JE203'!AB70,'JE203'!AB71,'JE203'!AB72,'JE203'!AB73,'JE203'!AB74,'JE203'!AB75,'JE203'!AB76,'JE203'!AB77,'JE203'!AB78,'JE203'!AB79,'JE203'!AB80,'JE203'!AB81,'JE203'!AB82,'JE203'!AB83,'JE203'!AB84,'JE203'!AB85,'JE203'!AB86,'JE203'!AB87,'JE203'!AB88,'JE203'!AB89,'JE203'!AB90,'JE203'!AB91,'JE203'!AB92,'JE203'!AB93,'JE203'!AB94,'JE203'!AB95,'JE203'!AB96,'JE203'!AB97,'JE203'!AB98,'JE203'!AB99,'JE203'!AB100,'JE203'!AB101,'JE203'!AB102,'JE203'!AB103))&lt;=0.5,"OK","ERROR")</f>
        <v>OK</v>
      </c>
    </row>
    <row r="70" spans="1:6" ht="38.25" x14ac:dyDescent="0.2">
      <c r="A70" s="126" t="s">
        <v>51</v>
      </c>
      <c r="B70" s="125" t="s">
        <v>349</v>
      </c>
      <c r="C70" s="126" t="s">
        <v>350</v>
      </c>
      <c r="D70" s="126" t="s">
        <v>351</v>
      </c>
      <c r="E70" s="126" t="s">
        <v>352</v>
      </c>
      <c r="F70" s="126" t="str">
        <f>IF(ABS('JE203'!L22-SUM('JE203'!M22,'JE203'!N22,'JE203'!O22))&lt;=0.5,"OK","ERROR")</f>
        <v>OK</v>
      </c>
    </row>
    <row r="71" spans="1:6" ht="38.25" x14ac:dyDescent="0.2">
      <c r="A71" s="126" t="s">
        <v>51</v>
      </c>
      <c r="B71" s="125" t="s">
        <v>349</v>
      </c>
      <c r="C71" s="126" t="s">
        <v>350</v>
      </c>
      <c r="D71" s="126" t="s">
        <v>353</v>
      </c>
      <c r="E71" s="126" t="s">
        <v>354</v>
      </c>
      <c r="F71" s="126" t="str">
        <f>IF(ABS('JE203'!P22-SUM('JE203'!Q22,'JE203'!R22,'JE203'!S22))&lt;=0.5,"OK","ERROR")</f>
        <v>OK</v>
      </c>
    </row>
    <row r="72" spans="1:6" ht="38.25" x14ac:dyDescent="0.2">
      <c r="A72" s="126" t="s">
        <v>51</v>
      </c>
      <c r="B72" s="125" t="s">
        <v>349</v>
      </c>
      <c r="C72" s="126" t="s">
        <v>350</v>
      </c>
      <c r="D72" s="126" t="s">
        <v>355</v>
      </c>
      <c r="E72" s="126" t="s">
        <v>356</v>
      </c>
      <c r="F72" s="126" t="str">
        <f>IF(ABS('JE203'!V22-SUM('JE203'!W22,'JE203'!X22,'JE203'!Y22))&lt;=0.5,"OK","ERROR")</f>
        <v>OK</v>
      </c>
    </row>
    <row r="73" spans="1:6" ht="38.25" x14ac:dyDescent="0.2">
      <c r="A73" s="126" t="s">
        <v>51</v>
      </c>
      <c r="B73" s="125" t="s">
        <v>349</v>
      </c>
      <c r="C73" s="126" t="s">
        <v>350</v>
      </c>
      <c r="D73" s="126" t="s">
        <v>357</v>
      </c>
      <c r="E73" s="126" t="s">
        <v>358</v>
      </c>
      <c r="F73" s="126" t="str">
        <f>IF(ABS('JE203'!L23-SUM('JE203'!M23,'JE203'!N23,'JE203'!O23))&lt;=0.5,"OK","ERROR")</f>
        <v>OK</v>
      </c>
    </row>
    <row r="74" spans="1:6" ht="38.25" x14ac:dyDescent="0.2">
      <c r="A74" s="126" t="s">
        <v>51</v>
      </c>
      <c r="B74" s="125" t="s">
        <v>349</v>
      </c>
      <c r="C74" s="126" t="s">
        <v>350</v>
      </c>
      <c r="D74" s="126" t="s">
        <v>359</v>
      </c>
      <c r="E74" s="126" t="s">
        <v>360</v>
      </c>
      <c r="F74" s="126" t="str">
        <f>IF(ABS('JE203'!P23-SUM('JE203'!Q23,'JE203'!R23,'JE203'!S23))&lt;=0.5,"OK","ERROR")</f>
        <v>OK</v>
      </c>
    </row>
    <row r="75" spans="1:6" ht="38.25" x14ac:dyDescent="0.2">
      <c r="A75" s="126" t="s">
        <v>51</v>
      </c>
      <c r="B75" s="125" t="s">
        <v>349</v>
      </c>
      <c r="C75" s="126" t="s">
        <v>350</v>
      </c>
      <c r="D75" s="126" t="s">
        <v>361</v>
      </c>
      <c r="E75" s="126" t="s">
        <v>362</v>
      </c>
      <c r="F75" s="126" t="str">
        <f>IF(ABS('JE203'!V23-SUM('JE203'!W23,'JE203'!X23,'JE203'!Y23))&lt;=0.5,"OK","ERROR")</f>
        <v>OK</v>
      </c>
    </row>
    <row r="76" spans="1:6" ht="38.25" x14ac:dyDescent="0.2">
      <c r="A76" s="126" t="s">
        <v>51</v>
      </c>
      <c r="B76" s="125" t="s">
        <v>349</v>
      </c>
      <c r="C76" s="126" t="s">
        <v>350</v>
      </c>
      <c r="D76" s="126" t="s">
        <v>363</v>
      </c>
      <c r="E76" s="126" t="s">
        <v>364</v>
      </c>
      <c r="F76" s="126" t="str">
        <f>IF(ABS('JE203'!L24-SUM('JE203'!M24,'JE203'!N24,'JE203'!O24))&lt;=0.5,"OK","ERROR")</f>
        <v>OK</v>
      </c>
    </row>
    <row r="77" spans="1:6" ht="38.25" x14ac:dyDescent="0.2">
      <c r="A77" s="126" t="s">
        <v>51</v>
      </c>
      <c r="B77" s="125" t="s">
        <v>349</v>
      </c>
      <c r="C77" s="126" t="s">
        <v>350</v>
      </c>
      <c r="D77" s="126" t="s">
        <v>365</v>
      </c>
      <c r="E77" s="126" t="s">
        <v>366</v>
      </c>
      <c r="F77" s="126" t="str">
        <f>IF(ABS('JE203'!P24-SUM('JE203'!Q24,'JE203'!R24,'JE203'!S24))&lt;=0.5,"OK","ERROR")</f>
        <v>OK</v>
      </c>
    </row>
    <row r="78" spans="1:6" ht="38.25" x14ac:dyDescent="0.2">
      <c r="A78" s="126" t="s">
        <v>51</v>
      </c>
      <c r="B78" s="125" t="s">
        <v>349</v>
      </c>
      <c r="C78" s="126" t="s">
        <v>350</v>
      </c>
      <c r="D78" s="126" t="s">
        <v>367</v>
      </c>
      <c r="E78" s="126" t="s">
        <v>368</v>
      </c>
      <c r="F78" s="126" t="str">
        <f>IF(ABS('JE203'!V24-SUM('JE203'!W24,'JE203'!X24,'JE203'!Y24))&lt;=0.5,"OK","ERROR")</f>
        <v>OK</v>
      </c>
    </row>
    <row r="79" spans="1:6" ht="38.25" x14ac:dyDescent="0.2">
      <c r="A79" s="126" t="s">
        <v>51</v>
      </c>
      <c r="B79" s="125" t="s">
        <v>349</v>
      </c>
      <c r="C79" s="126" t="s">
        <v>350</v>
      </c>
      <c r="D79" s="126" t="s">
        <v>369</v>
      </c>
      <c r="E79" s="126" t="s">
        <v>370</v>
      </c>
      <c r="F79" s="126" t="str">
        <f>IF(ABS('JE203'!L25-SUM('JE203'!M25,'JE203'!N25,'JE203'!O25))&lt;=0.5,"OK","ERROR")</f>
        <v>OK</v>
      </c>
    </row>
    <row r="80" spans="1:6" ht="38.25" x14ac:dyDescent="0.2">
      <c r="A80" s="126" t="s">
        <v>51</v>
      </c>
      <c r="B80" s="125" t="s">
        <v>349</v>
      </c>
      <c r="C80" s="126" t="s">
        <v>350</v>
      </c>
      <c r="D80" s="126" t="s">
        <v>371</v>
      </c>
      <c r="E80" s="126" t="s">
        <v>372</v>
      </c>
      <c r="F80" s="126" t="str">
        <f>IF(ABS('JE203'!P25-SUM('JE203'!Q25,'JE203'!R25,'JE203'!S25))&lt;=0.5,"OK","ERROR")</f>
        <v>OK</v>
      </c>
    </row>
    <row r="81" spans="1:6" ht="38.25" x14ac:dyDescent="0.2">
      <c r="A81" s="126" t="s">
        <v>51</v>
      </c>
      <c r="B81" s="125" t="s">
        <v>349</v>
      </c>
      <c r="C81" s="126" t="s">
        <v>350</v>
      </c>
      <c r="D81" s="126" t="s">
        <v>373</v>
      </c>
      <c r="E81" s="126" t="s">
        <v>374</v>
      </c>
      <c r="F81" s="126" t="str">
        <f>IF(ABS('JE203'!V25-SUM('JE203'!W25,'JE203'!X25,'JE203'!Y25))&lt;=0.5,"OK","ERROR")</f>
        <v>OK</v>
      </c>
    </row>
    <row r="82" spans="1:6" ht="38.25" x14ac:dyDescent="0.2">
      <c r="A82" s="126" t="s">
        <v>51</v>
      </c>
      <c r="B82" s="125" t="s">
        <v>349</v>
      </c>
      <c r="C82" s="126" t="s">
        <v>350</v>
      </c>
      <c r="D82" s="126" t="s">
        <v>375</v>
      </c>
      <c r="E82" s="126" t="s">
        <v>376</v>
      </c>
      <c r="F82" s="126" t="str">
        <f>IF(ABS('JE203'!L26-SUM('JE203'!M26,'JE203'!N26,'JE203'!O26))&lt;=0.5,"OK","ERROR")</f>
        <v>OK</v>
      </c>
    </row>
    <row r="83" spans="1:6" ht="38.25" x14ac:dyDescent="0.2">
      <c r="A83" s="126" t="s">
        <v>51</v>
      </c>
      <c r="B83" s="125" t="s">
        <v>349</v>
      </c>
      <c r="C83" s="126" t="s">
        <v>350</v>
      </c>
      <c r="D83" s="126" t="s">
        <v>377</v>
      </c>
      <c r="E83" s="126" t="s">
        <v>378</v>
      </c>
      <c r="F83" s="126" t="str">
        <f>IF(ABS('JE203'!P26-SUM('JE203'!Q26,'JE203'!R26,'JE203'!S26))&lt;=0.5,"OK","ERROR")</f>
        <v>OK</v>
      </c>
    </row>
    <row r="84" spans="1:6" ht="38.25" x14ac:dyDescent="0.2">
      <c r="A84" s="126" t="s">
        <v>51</v>
      </c>
      <c r="B84" s="125" t="s">
        <v>349</v>
      </c>
      <c r="C84" s="126" t="s">
        <v>350</v>
      </c>
      <c r="D84" s="126" t="s">
        <v>379</v>
      </c>
      <c r="E84" s="126" t="s">
        <v>380</v>
      </c>
      <c r="F84" s="126" t="str">
        <f>IF(ABS('JE203'!V26-SUM('JE203'!W26,'JE203'!X26,'JE203'!Y26))&lt;=0.5,"OK","ERROR")</f>
        <v>OK</v>
      </c>
    </row>
    <row r="85" spans="1:6" ht="38.25" x14ac:dyDescent="0.2">
      <c r="A85" s="126" t="s">
        <v>51</v>
      </c>
      <c r="B85" s="125" t="s">
        <v>349</v>
      </c>
      <c r="C85" s="126" t="s">
        <v>350</v>
      </c>
      <c r="D85" s="126" t="s">
        <v>381</v>
      </c>
      <c r="E85" s="126" t="s">
        <v>382</v>
      </c>
      <c r="F85" s="126" t="str">
        <f>IF(ABS('JE203'!L27-SUM('JE203'!M27,'JE203'!N27,'JE203'!O27))&lt;=0.5,"OK","ERROR")</f>
        <v>OK</v>
      </c>
    </row>
    <row r="86" spans="1:6" ht="38.25" x14ac:dyDescent="0.2">
      <c r="A86" s="126" t="s">
        <v>51</v>
      </c>
      <c r="B86" s="125" t="s">
        <v>349</v>
      </c>
      <c r="C86" s="126" t="s">
        <v>350</v>
      </c>
      <c r="D86" s="126" t="s">
        <v>383</v>
      </c>
      <c r="E86" s="126" t="s">
        <v>384</v>
      </c>
      <c r="F86" s="126" t="str">
        <f>IF(ABS('JE203'!P27-SUM('JE203'!Q27,'JE203'!R27,'JE203'!S27))&lt;=0.5,"OK","ERROR")</f>
        <v>OK</v>
      </c>
    </row>
    <row r="87" spans="1:6" ht="38.25" x14ac:dyDescent="0.2">
      <c r="A87" s="126" t="s">
        <v>51</v>
      </c>
      <c r="B87" s="125" t="s">
        <v>349</v>
      </c>
      <c r="C87" s="126" t="s">
        <v>350</v>
      </c>
      <c r="D87" s="126" t="s">
        <v>385</v>
      </c>
      <c r="E87" s="126" t="s">
        <v>386</v>
      </c>
      <c r="F87" s="126" t="str">
        <f>IF(ABS('JE203'!V27-SUM('JE203'!W27,'JE203'!X27,'JE203'!Y27))&lt;=0.5,"OK","ERROR")</f>
        <v>OK</v>
      </c>
    </row>
    <row r="88" spans="1:6" ht="38.25" x14ac:dyDescent="0.2">
      <c r="A88" s="126" t="s">
        <v>51</v>
      </c>
      <c r="B88" s="125" t="s">
        <v>349</v>
      </c>
      <c r="C88" s="126" t="s">
        <v>350</v>
      </c>
      <c r="D88" s="126" t="s">
        <v>387</v>
      </c>
      <c r="E88" s="126" t="s">
        <v>388</v>
      </c>
      <c r="F88" s="126" t="str">
        <f>IF(ABS('JE203'!L28-SUM('JE203'!M28,'JE203'!N28,'JE203'!O28))&lt;=0.5,"OK","ERROR")</f>
        <v>OK</v>
      </c>
    </row>
    <row r="89" spans="1:6" ht="38.25" x14ac:dyDescent="0.2">
      <c r="A89" s="126" t="s">
        <v>51</v>
      </c>
      <c r="B89" s="125" t="s">
        <v>349</v>
      </c>
      <c r="C89" s="126" t="s">
        <v>350</v>
      </c>
      <c r="D89" s="126" t="s">
        <v>389</v>
      </c>
      <c r="E89" s="126" t="s">
        <v>390</v>
      </c>
      <c r="F89" s="126" t="str">
        <f>IF(ABS('JE203'!P28-SUM('JE203'!Q28,'JE203'!R28,'JE203'!S28))&lt;=0.5,"OK","ERROR")</f>
        <v>OK</v>
      </c>
    </row>
    <row r="90" spans="1:6" ht="38.25" x14ac:dyDescent="0.2">
      <c r="A90" s="126" t="s">
        <v>51</v>
      </c>
      <c r="B90" s="125" t="s">
        <v>349</v>
      </c>
      <c r="C90" s="126" t="s">
        <v>350</v>
      </c>
      <c r="D90" s="126" t="s">
        <v>391</v>
      </c>
      <c r="E90" s="126" t="s">
        <v>392</v>
      </c>
      <c r="F90" s="126" t="str">
        <f>IF(ABS('JE203'!V28-SUM('JE203'!W28,'JE203'!X28,'JE203'!Y28))&lt;=0.5,"OK","ERROR")</f>
        <v>OK</v>
      </c>
    </row>
    <row r="91" spans="1:6" ht="38.25" x14ac:dyDescent="0.2">
      <c r="A91" s="126" t="s">
        <v>51</v>
      </c>
      <c r="B91" s="125" t="s">
        <v>349</v>
      </c>
      <c r="C91" s="126" t="s">
        <v>350</v>
      </c>
      <c r="D91" s="126" t="s">
        <v>393</v>
      </c>
      <c r="E91" s="126" t="s">
        <v>394</v>
      </c>
      <c r="F91" s="126" t="str">
        <f>IF(ABS('JE203'!L29-SUM('JE203'!M29,'JE203'!N29,'JE203'!O29))&lt;=0.5,"OK","ERROR")</f>
        <v>OK</v>
      </c>
    </row>
    <row r="92" spans="1:6" ht="38.25" x14ac:dyDescent="0.2">
      <c r="A92" s="126" t="s">
        <v>51</v>
      </c>
      <c r="B92" s="125" t="s">
        <v>349</v>
      </c>
      <c r="C92" s="126" t="s">
        <v>350</v>
      </c>
      <c r="D92" s="126" t="s">
        <v>395</v>
      </c>
      <c r="E92" s="126" t="s">
        <v>396</v>
      </c>
      <c r="F92" s="126" t="str">
        <f>IF(ABS('JE203'!P29-SUM('JE203'!Q29,'JE203'!R29,'JE203'!S29))&lt;=0.5,"OK","ERROR")</f>
        <v>OK</v>
      </c>
    </row>
    <row r="93" spans="1:6" ht="38.25" x14ac:dyDescent="0.2">
      <c r="A93" s="126" t="s">
        <v>51</v>
      </c>
      <c r="B93" s="125" t="s">
        <v>349</v>
      </c>
      <c r="C93" s="126" t="s">
        <v>350</v>
      </c>
      <c r="D93" s="126" t="s">
        <v>397</v>
      </c>
      <c r="E93" s="126" t="s">
        <v>398</v>
      </c>
      <c r="F93" s="126" t="str">
        <f>IF(ABS('JE203'!V29-SUM('JE203'!W29,'JE203'!X29,'JE203'!Y29))&lt;=0.5,"OK","ERROR")</f>
        <v>OK</v>
      </c>
    </row>
    <row r="94" spans="1:6" ht="38.25" x14ac:dyDescent="0.2">
      <c r="A94" s="126" t="s">
        <v>51</v>
      </c>
      <c r="B94" s="125" t="s">
        <v>349</v>
      </c>
      <c r="C94" s="126" t="s">
        <v>350</v>
      </c>
      <c r="D94" s="126" t="s">
        <v>399</v>
      </c>
      <c r="E94" s="126" t="s">
        <v>400</v>
      </c>
      <c r="F94" s="126" t="str">
        <f>IF(ABS('JE203'!L30-SUM('JE203'!M30,'JE203'!N30,'JE203'!O30))&lt;=0.5,"OK","ERROR")</f>
        <v>OK</v>
      </c>
    </row>
    <row r="95" spans="1:6" ht="38.25" x14ac:dyDescent="0.2">
      <c r="A95" s="126" t="s">
        <v>51</v>
      </c>
      <c r="B95" s="125" t="s">
        <v>349</v>
      </c>
      <c r="C95" s="126" t="s">
        <v>350</v>
      </c>
      <c r="D95" s="126" t="s">
        <v>401</v>
      </c>
      <c r="E95" s="126" t="s">
        <v>402</v>
      </c>
      <c r="F95" s="126" t="str">
        <f>IF(ABS('JE203'!P30-SUM('JE203'!Q30,'JE203'!R30,'JE203'!S30))&lt;=0.5,"OK","ERROR")</f>
        <v>OK</v>
      </c>
    </row>
    <row r="96" spans="1:6" ht="38.25" x14ac:dyDescent="0.2">
      <c r="A96" s="126" t="s">
        <v>51</v>
      </c>
      <c r="B96" s="125" t="s">
        <v>349</v>
      </c>
      <c r="C96" s="126" t="s">
        <v>350</v>
      </c>
      <c r="D96" s="126" t="s">
        <v>403</v>
      </c>
      <c r="E96" s="126" t="s">
        <v>404</v>
      </c>
      <c r="F96" s="126" t="str">
        <f>IF(ABS('JE203'!V30-SUM('JE203'!W30,'JE203'!X30,'JE203'!Y30))&lt;=0.5,"OK","ERROR")</f>
        <v>OK</v>
      </c>
    </row>
    <row r="97" spans="1:6" ht="38.25" x14ac:dyDescent="0.2">
      <c r="A97" s="126" t="s">
        <v>51</v>
      </c>
      <c r="B97" s="125" t="s">
        <v>349</v>
      </c>
      <c r="C97" s="126" t="s">
        <v>350</v>
      </c>
      <c r="D97" s="126" t="s">
        <v>405</v>
      </c>
      <c r="E97" s="126" t="s">
        <v>406</v>
      </c>
      <c r="F97" s="126" t="str">
        <f>IF(ABS('JE203'!L31-SUM('JE203'!M31,'JE203'!N31,'JE203'!O31))&lt;=0.5,"OK","ERROR")</f>
        <v>OK</v>
      </c>
    </row>
    <row r="98" spans="1:6" ht="38.25" x14ac:dyDescent="0.2">
      <c r="A98" s="126" t="s">
        <v>51</v>
      </c>
      <c r="B98" s="125" t="s">
        <v>349</v>
      </c>
      <c r="C98" s="126" t="s">
        <v>350</v>
      </c>
      <c r="D98" s="126" t="s">
        <v>407</v>
      </c>
      <c r="E98" s="126" t="s">
        <v>408</v>
      </c>
      <c r="F98" s="126" t="str">
        <f>IF(ABS('JE203'!P31-SUM('JE203'!Q31,'JE203'!R31,'JE203'!S31))&lt;=0.5,"OK","ERROR")</f>
        <v>OK</v>
      </c>
    </row>
    <row r="99" spans="1:6" ht="38.25" x14ac:dyDescent="0.2">
      <c r="A99" s="126" t="s">
        <v>51</v>
      </c>
      <c r="B99" s="125" t="s">
        <v>349</v>
      </c>
      <c r="C99" s="126" t="s">
        <v>350</v>
      </c>
      <c r="D99" s="126" t="s">
        <v>409</v>
      </c>
      <c r="E99" s="126" t="s">
        <v>410</v>
      </c>
      <c r="F99" s="126" t="str">
        <f>IF(ABS('JE203'!V31-SUM('JE203'!W31,'JE203'!X31,'JE203'!Y31))&lt;=0.5,"OK","ERROR")</f>
        <v>OK</v>
      </c>
    </row>
    <row r="100" spans="1:6" ht="38.25" x14ac:dyDescent="0.2">
      <c r="A100" s="126" t="s">
        <v>51</v>
      </c>
      <c r="B100" s="125" t="s">
        <v>349</v>
      </c>
      <c r="C100" s="126" t="s">
        <v>350</v>
      </c>
      <c r="D100" s="126" t="s">
        <v>411</v>
      </c>
      <c r="E100" s="126" t="s">
        <v>412</v>
      </c>
      <c r="F100" s="126" t="str">
        <f>IF(ABS('JE203'!L32-SUM('JE203'!M32,'JE203'!N32,'JE203'!O32))&lt;=0.5,"OK","ERROR")</f>
        <v>OK</v>
      </c>
    </row>
    <row r="101" spans="1:6" ht="38.25" x14ac:dyDescent="0.2">
      <c r="A101" s="126" t="s">
        <v>51</v>
      </c>
      <c r="B101" s="125" t="s">
        <v>349</v>
      </c>
      <c r="C101" s="126" t="s">
        <v>350</v>
      </c>
      <c r="D101" s="126" t="s">
        <v>413</v>
      </c>
      <c r="E101" s="126" t="s">
        <v>414</v>
      </c>
      <c r="F101" s="126" t="str">
        <f>IF(ABS('JE203'!P32-SUM('JE203'!Q32,'JE203'!R32,'JE203'!S32))&lt;=0.5,"OK","ERROR")</f>
        <v>OK</v>
      </c>
    </row>
    <row r="102" spans="1:6" ht="38.25" x14ac:dyDescent="0.2">
      <c r="A102" s="126" t="s">
        <v>51</v>
      </c>
      <c r="B102" s="125" t="s">
        <v>349</v>
      </c>
      <c r="C102" s="126" t="s">
        <v>350</v>
      </c>
      <c r="D102" s="126" t="s">
        <v>415</v>
      </c>
      <c r="E102" s="126" t="s">
        <v>416</v>
      </c>
      <c r="F102" s="126" t="str">
        <f>IF(ABS('JE203'!V32-SUM('JE203'!W32,'JE203'!X32,'JE203'!Y32))&lt;=0.5,"OK","ERROR")</f>
        <v>OK</v>
      </c>
    </row>
    <row r="103" spans="1:6" ht="38.25" x14ac:dyDescent="0.2">
      <c r="A103" s="126" t="s">
        <v>51</v>
      </c>
      <c r="B103" s="125" t="s">
        <v>349</v>
      </c>
      <c r="C103" s="126" t="s">
        <v>350</v>
      </c>
      <c r="D103" s="126" t="s">
        <v>417</v>
      </c>
      <c r="E103" s="126" t="s">
        <v>418</v>
      </c>
      <c r="F103" s="126" t="str">
        <f>IF(ABS('JE203'!L33-SUM('JE203'!M33,'JE203'!N33,'JE203'!O33))&lt;=0.5,"OK","ERROR")</f>
        <v>OK</v>
      </c>
    </row>
    <row r="104" spans="1:6" ht="38.25" x14ac:dyDescent="0.2">
      <c r="A104" s="126" t="s">
        <v>51</v>
      </c>
      <c r="B104" s="125" t="s">
        <v>349</v>
      </c>
      <c r="C104" s="126" t="s">
        <v>350</v>
      </c>
      <c r="D104" s="126" t="s">
        <v>419</v>
      </c>
      <c r="E104" s="126" t="s">
        <v>420</v>
      </c>
      <c r="F104" s="126" t="str">
        <f>IF(ABS('JE203'!P33-SUM('JE203'!Q33,'JE203'!R33,'JE203'!S33))&lt;=0.5,"OK","ERROR")</f>
        <v>OK</v>
      </c>
    </row>
    <row r="105" spans="1:6" ht="38.25" x14ac:dyDescent="0.2">
      <c r="A105" s="126" t="s">
        <v>51</v>
      </c>
      <c r="B105" s="125" t="s">
        <v>349</v>
      </c>
      <c r="C105" s="126" t="s">
        <v>350</v>
      </c>
      <c r="D105" s="126" t="s">
        <v>421</v>
      </c>
      <c r="E105" s="126" t="s">
        <v>422</v>
      </c>
      <c r="F105" s="126" t="str">
        <f>IF(ABS('JE203'!V33-SUM('JE203'!W33,'JE203'!X33,'JE203'!Y33))&lt;=0.5,"OK","ERROR")</f>
        <v>OK</v>
      </c>
    </row>
    <row r="106" spans="1:6" ht="38.25" x14ac:dyDescent="0.2">
      <c r="A106" s="126" t="s">
        <v>51</v>
      </c>
      <c r="B106" s="125" t="s">
        <v>349</v>
      </c>
      <c r="C106" s="126" t="s">
        <v>350</v>
      </c>
      <c r="D106" s="126" t="s">
        <v>423</v>
      </c>
      <c r="E106" s="126" t="s">
        <v>424</v>
      </c>
      <c r="F106" s="126" t="str">
        <f>IF(ABS('JE203'!L34-SUM('JE203'!M34,'JE203'!N34,'JE203'!O34))&lt;=0.5,"OK","ERROR")</f>
        <v>OK</v>
      </c>
    </row>
    <row r="107" spans="1:6" ht="38.25" x14ac:dyDescent="0.2">
      <c r="A107" s="126" t="s">
        <v>51</v>
      </c>
      <c r="B107" s="125" t="s">
        <v>349</v>
      </c>
      <c r="C107" s="126" t="s">
        <v>350</v>
      </c>
      <c r="D107" s="126" t="s">
        <v>425</v>
      </c>
      <c r="E107" s="126" t="s">
        <v>426</v>
      </c>
      <c r="F107" s="126" t="str">
        <f>IF(ABS('JE203'!P34-SUM('JE203'!Q34,'JE203'!R34,'JE203'!S34))&lt;=0.5,"OK","ERROR")</f>
        <v>OK</v>
      </c>
    </row>
    <row r="108" spans="1:6" ht="38.25" x14ac:dyDescent="0.2">
      <c r="A108" s="126" t="s">
        <v>51</v>
      </c>
      <c r="B108" s="125" t="s">
        <v>349</v>
      </c>
      <c r="C108" s="126" t="s">
        <v>350</v>
      </c>
      <c r="D108" s="126" t="s">
        <v>427</v>
      </c>
      <c r="E108" s="126" t="s">
        <v>428</v>
      </c>
      <c r="F108" s="126" t="str">
        <f>IF(ABS('JE203'!V34-SUM('JE203'!W34,'JE203'!X34,'JE203'!Y34))&lt;=0.5,"OK","ERROR")</f>
        <v>OK</v>
      </c>
    </row>
    <row r="109" spans="1:6" ht="38.25" x14ac:dyDescent="0.2">
      <c r="A109" s="126" t="s">
        <v>51</v>
      </c>
      <c r="B109" s="125" t="s">
        <v>349</v>
      </c>
      <c r="C109" s="126" t="s">
        <v>350</v>
      </c>
      <c r="D109" s="126" t="s">
        <v>429</v>
      </c>
      <c r="E109" s="126" t="s">
        <v>430</v>
      </c>
      <c r="F109" s="126" t="str">
        <f>IF(ABS('JE203'!L35-SUM('JE203'!M35,'JE203'!N35,'JE203'!O35))&lt;=0.5,"OK","ERROR")</f>
        <v>OK</v>
      </c>
    </row>
    <row r="110" spans="1:6" ht="38.25" x14ac:dyDescent="0.2">
      <c r="A110" s="126" t="s">
        <v>51</v>
      </c>
      <c r="B110" s="125" t="s">
        <v>349</v>
      </c>
      <c r="C110" s="126" t="s">
        <v>350</v>
      </c>
      <c r="D110" s="126" t="s">
        <v>431</v>
      </c>
      <c r="E110" s="126" t="s">
        <v>432</v>
      </c>
      <c r="F110" s="126" t="str">
        <f>IF(ABS('JE203'!P35-SUM('JE203'!Q35,'JE203'!R35,'JE203'!S35))&lt;=0.5,"OK","ERROR")</f>
        <v>OK</v>
      </c>
    </row>
    <row r="111" spans="1:6" ht="38.25" x14ac:dyDescent="0.2">
      <c r="A111" s="126" t="s">
        <v>51</v>
      </c>
      <c r="B111" s="125" t="s">
        <v>349</v>
      </c>
      <c r="C111" s="126" t="s">
        <v>350</v>
      </c>
      <c r="D111" s="126" t="s">
        <v>433</v>
      </c>
      <c r="E111" s="126" t="s">
        <v>434</v>
      </c>
      <c r="F111" s="126" t="str">
        <f>IF(ABS('JE203'!V35-SUM('JE203'!W35,'JE203'!X35,'JE203'!Y35))&lt;=0.5,"OK","ERROR")</f>
        <v>OK</v>
      </c>
    </row>
    <row r="112" spans="1:6" ht="38.25" x14ac:dyDescent="0.2">
      <c r="A112" s="126" t="s">
        <v>51</v>
      </c>
      <c r="B112" s="125" t="s">
        <v>349</v>
      </c>
      <c r="C112" s="126" t="s">
        <v>350</v>
      </c>
      <c r="D112" s="126" t="s">
        <v>435</v>
      </c>
      <c r="E112" s="126" t="s">
        <v>436</v>
      </c>
      <c r="F112" s="126" t="str">
        <f>IF(ABS('JE203'!L36-SUM('JE203'!M36,'JE203'!N36,'JE203'!O36))&lt;=0.5,"OK","ERROR")</f>
        <v>OK</v>
      </c>
    </row>
    <row r="113" spans="1:6" ht="38.25" x14ac:dyDescent="0.2">
      <c r="A113" s="126" t="s">
        <v>51</v>
      </c>
      <c r="B113" s="125" t="s">
        <v>349</v>
      </c>
      <c r="C113" s="126" t="s">
        <v>350</v>
      </c>
      <c r="D113" s="126" t="s">
        <v>437</v>
      </c>
      <c r="E113" s="126" t="s">
        <v>438</v>
      </c>
      <c r="F113" s="126" t="str">
        <f>IF(ABS('JE203'!P36-SUM('JE203'!Q36,'JE203'!R36,'JE203'!S36))&lt;=0.5,"OK","ERROR")</f>
        <v>OK</v>
      </c>
    </row>
    <row r="114" spans="1:6" ht="38.25" x14ac:dyDescent="0.2">
      <c r="A114" s="126" t="s">
        <v>51</v>
      </c>
      <c r="B114" s="125" t="s">
        <v>349</v>
      </c>
      <c r="C114" s="126" t="s">
        <v>350</v>
      </c>
      <c r="D114" s="126" t="s">
        <v>439</v>
      </c>
      <c r="E114" s="126" t="s">
        <v>440</v>
      </c>
      <c r="F114" s="126" t="str">
        <f>IF(ABS('JE203'!V36-SUM('JE203'!W36,'JE203'!X36,'JE203'!Y36))&lt;=0.5,"OK","ERROR")</f>
        <v>OK</v>
      </c>
    </row>
    <row r="115" spans="1:6" ht="38.25" x14ac:dyDescent="0.2">
      <c r="A115" s="126" t="s">
        <v>51</v>
      </c>
      <c r="B115" s="125" t="s">
        <v>349</v>
      </c>
      <c r="C115" s="126" t="s">
        <v>350</v>
      </c>
      <c r="D115" s="126" t="s">
        <v>441</v>
      </c>
      <c r="E115" s="126" t="s">
        <v>442</v>
      </c>
      <c r="F115" s="126" t="str">
        <f>IF(ABS('JE203'!L37-SUM('JE203'!M37,'JE203'!N37,'JE203'!O37))&lt;=0.5,"OK","ERROR")</f>
        <v>OK</v>
      </c>
    </row>
    <row r="116" spans="1:6" ht="38.25" x14ac:dyDescent="0.2">
      <c r="A116" s="126" t="s">
        <v>51</v>
      </c>
      <c r="B116" s="125" t="s">
        <v>349</v>
      </c>
      <c r="C116" s="126" t="s">
        <v>350</v>
      </c>
      <c r="D116" s="126" t="s">
        <v>443</v>
      </c>
      <c r="E116" s="126" t="s">
        <v>444</v>
      </c>
      <c r="F116" s="126" t="str">
        <f>IF(ABS('JE203'!P37-SUM('JE203'!Q37,'JE203'!R37,'JE203'!S37))&lt;=0.5,"OK","ERROR")</f>
        <v>OK</v>
      </c>
    </row>
    <row r="117" spans="1:6" ht="38.25" x14ac:dyDescent="0.2">
      <c r="A117" s="126" t="s">
        <v>51</v>
      </c>
      <c r="B117" s="125" t="s">
        <v>349</v>
      </c>
      <c r="C117" s="126" t="s">
        <v>350</v>
      </c>
      <c r="D117" s="126" t="s">
        <v>445</v>
      </c>
      <c r="E117" s="126" t="s">
        <v>446</v>
      </c>
      <c r="F117" s="126" t="str">
        <f>IF(ABS('JE203'!V37-SUM('JE203'!W37,'JE203'!X37,'JE203'!Y37))&lt;=0.5,"OK","ERROR")</f>
        <v>OK</v>
      </c>
    </row>
    <row r="118" spans="1:6" ht="38.25" x14ac:dyDescent="0.2">
      <c r="A118" s="126" t="s">
        <v>51</v>
      </c>
      <c r="B118" s="125" t="s">
        <v>349</v>
      </c>
      <c r="C118" s="126" t="s">
        <v>350</v>
      </c>
      <c r="D118" s="126" t="s">
        <v>447</v>
      </c>
      <c r="E118" s="126" t="s">
        <v>448</v>
      </c>
      <c r="F118" s="126" t="str">
        <f>IF(ABS('JE203'!L38-SUM('JE203'!M38,'JE203'!N38,'JE203'!O38))&lt;=0.5,"OK","ERROR")</f>
        <v>OK</v>
      </c>
    </row>
    <row r="119" spans="1:6" ht="38.25" x14ac:dyDescent="0.2">
      <c r="A119" s="126" t="s">
        <v>51</v>
      </c>
      <c r="B119" s="125" t="s">
        <v>349</v>
      </c>
      <c r="C119" s="126" t="s">
        <v>350</v>
      </c>
      <c r="D119" s="126" t="s">
        <v>449</v>
      </c>
      <c r="E119" s="126" t="s">
        <v>450</v>
      </c>
      <c r="F119" s="126" t="str">
        <f>IF(ABS('JE203'!P38-SUM('JE203'!Q38,'JE203'!R38,'JE203'!S38))&lt;=0.5,"OK","ERROR")</f>
        <v>OK</v>
      </c>
    </row>
    <row r="120" spans="1:6" ht="38.25" x14ac:dyDescent="0.2">
      <c r="A120" s="126" t="s">
        <v>51</v>
      </c>
      <c r="B120" s="125" t="s">
        <v>349</v>
      </c>
      <c r="C120" s="126" t="s">
        <v>350</v>
      </c>
      <c r="D120" s="126" t="s">
        <v>451</v>
      </c>
      <c r="E120" s="126" t="s">
        <v>452</v>
      </c>
      <c r="F120" s="126" t="str">
        <f>IF(ABS('JE203'!V38-SUM('JE203'!W38,'JE203'!X38,'JE203'!Y38))&lt;=0.5,"OK","ERROR")</f>
        <v>OK</v>
      </c>
    </row>
    <row r="121" spans="1:6" ht="38.25" x14ac:dyDescent="0.2">
      <c r="A121" s="126" t="s">
        <v>51</v>
      </c>
      <c r="B121" s="125" t="s">
        <v>349</v>
      </c>
      <c r="C121" s="126" t="s">
        <v>350</v>
      </c>
      <c r="D121" s="126" t="s">
        <v>453</v>
      </c>
      <c r="E121" s="126" t="s">
        <v>454</v>
      </c>
      <c r="F121" s="126" t="str">
        <f>IF(ABS('JE203'!L39-SUM('JE203'!M39,'JE203'!N39,'JE203'!O39))&lt;=0.5,"OK","ERROR")</f>
        <v>OK</v>
      </c>
    </row>
    <row r="122" spans="1:6" ht="38.25" x14ac:dyDescent="0.2">
      <c r="A122" s="126" t="s">
        <v>51</v>
      </c>
      <c r="B122" s="125" t="s">
        <v>349</v>
      </c>
      <c r="C122" s="126" t="s">
        <v>350</v>
      </c>
      <c r="D122" s="126" t="s">
        <v>455</v>
      </c>
      <c r="E122" s="126" t="s">
        <v>456</v>
      </c>
      <c r="F122" s="126" t="str">
        <f>IF(ABS('JE203'!P39-SUM('JE203'!Q39,'JE203'!R39,'JE203'!S39))&lt;=0.5,"OK","ERROR")</f>
        <v>OK</v>
      </c>
    </row>
    <row r="123" spans="1:6" ht="38.25" x14ac:dyDescent="0.2">
      <c r="A123" s="126" t="s">
        <v>51</v>
      </c>
      <c r="B123" s="125" t="s">
        <v>349</v>
      </c>
      <c r="C123" s="126" t="s">
        <v>350</v>
      </c>
      <c r="D123" s="126" t="s">
        <v>457</v>
      </c>
      <c r="E123" s="126" t="s">
        <v>458</v>
      </c>
      <c r="F123" s="126" t="str">
        <f>IF(ABS('JE203'!V39-SUM('JE203'!W39,'JE203'!X39,'JE203'!Y39))&lt;=0.5,"OK","ERROR")</f>
        <v>OK</v>
      </c>
    </row>
    <row r="124" spans="1:6" ht="38.25" x14ac:dyDescent="0.2">
      <c r="A124" s="126" t="s">
        <v>51</v>
      </c>
      <c r="B124" s="125" t="s">
        <v>349</v>
      </c>
      <c r="C124" s="126" t="s">
        <v>350</v>
      </c>
      <c r="D124" s="126" t="s">
        <v>459</v>
      </c>
      <c r="E124" s="126" t="s">
        <v>460</v>
      </c>
      <c r="F124" s="126" t="str">
        <f>IF(ABS('JE203'!L40-SUM('JE203'!M40,'JE203'!N40,'JE203'!O40))&lt;=0.5,"OK","ERROR")</f>
        <v>OK</v>
      </c>
    </row>
    <row r="125" spans="1:6" ht="38.25" x14ac:dyDescent="0.2">
      <c r="A125" s="126" t="s">
        <v>51</v>
      </c>
      <c r="B125" s="125" t="s">
        <v>349</v>
      </c>
      <c r="C125" s="126" t="s">
        <v>350</v>
      </c>
      <c r="D125" s="126" t="s">
        <v>461</v>
      </c>
      <c r="E125" s="126" t="s">
        <v>462</v>
      </c>
      <c r="F125" s="126" t="str">
        <f>IF(ABS('JE203'!P40-SUM('JE203'!Q40,'JE203'!R40,'JE203'!S40))&lt;=0.5,"OK","ERROR")</f>
        <v>OK</v>
      </c>
    </row>
    <row r="126" spans="1:6" ht="38.25" x14ac:dyDescent="0.2">
      <c r="A126" s="126" t="s">
        <v>51</v>
      </c>
      <c r="B126" s="125" t="s">
        <v>349</v>
      </c>
      <c r="C126" s="126" t="s">
        <v>350</v>
      </c>
      <c r="D126" s="126" t="s">
        <v>463</v>
      </c>
      <c r="E126" s="126" t="s">
        <v>464</v>
      </c>
      <c r="F126" s="126" t="str">
        <f>IF(ABS('JE203'!V40-SUM('JE203'!W40,'JE203'!X40,'JE203'!Y40))&lt;=0.5,"OK","ERROR")</f>
        <v>OK</v>
      </c>
    </row>
    <row r="127" spans="1:6" ht="38.25" x14ac:dyDescent="0.2">
      <c r="A127" s="126" t="s">
        <v>51</v>
      </c>
      <c r="B127" s="125" t="s">
        <v>349</v>
      </c>
      <c r="C127" s="126" t="s">
        <v>350</v>
      </c>
      <c r="D127" s="126" t="s">
        <v>465</v>
      </c>
      <c r="E127" s="126" t="s">
        <v>466</v>
      </c>
      <c r="F127" s="126" t="str">
        <f>IF(ABS('JE203'!L41-SUM('JE203'!M41,'JE203'!N41,'JE203'!O41))&lt;=0.5,"OK","ERROR")</f>
        <v>OK</v>
      </c>
    </row>
    <row r="128" spans="1:6" ht="38.25" x14ac:dyDescent="0.2">
      <c r="A128" s="126" t="s">
        <v>51</v>
      </c>
      <c r="B128" s="125" t="s">
        <v>349</v>
      </c>
      <c r="C128" s="126" t="s">
        <v>350</v>
      </c>
      <c r="D128" s="126" t="s">
        <v>467</v>
      </c>
      <c r="E128" s="126" t="s">
        <v>468</v>
      </c>
      <c r="F128" s="126" t="str">
        <f>IF(ABS('JE203'!P41-SUM('JE203'!Q41,'JE203'!R41,'JE203'!S41))&lt;=0.5,"OK","ERROR")</f>
        <v>OK</v>
      </c>
    </row>
    <row r="129" spans="1:6" ht="38.25" x14ac:dyDescent="0.2">
      <c r="A129" s="126" t="s">
        <v>51</v>
      </c>
      <c r="B129" s="125" t="s">
        <v>349</v>
      </c>
      <c r="C129" s="126" t="s">
        <v>350</v>
      </c>
      <c r="D129" s="126" t="s">
        <v>469</v>
      </c>
      <c r="E129" s="126" t="s">
        <v>470</v>
      </c>
      <c r="F129" s="126" t="str">
        <f>IF(ABS('JE203'!V41-SUM('JE203'!W41,'JE203'!X41,'JE203'!Y41))&lt;=0.5,"OK","ERROR")</f>
        <v>OK</v>
      </c>
    </row>
    <row r="130" spans="1:6" ht="38.25" x14ac:dyDescent="0.2">
      <c r="A130" s="126" t="s">
        <v>51</v>
      </c>
      <c r="B130" s="125" t="s">
        <v>349</v>
      </c>
      <c r="C130" s="126" t="s">
        <v>350</v>
      </c>
      <c r="D130" s="126" t="s">
        <v>471</v>
      </c>
      <c r="E130" s="126" t="s">
        <v>472</v>
      </c>
      <c r="F130" s="126" t="str">
        <f>IF(ABS('JE203'!L42-SUM('JE203'!M42,'JE203'!N42,'JE203'!O42))&lt;=0.5,"OK","ERROR")</f>
        <v>OK</v>
      </c>
    </row>
    <row r="131" spans="1:6" ht="38.25" x14ac:dyDescent="0.2">
      <c r="A131" s="126" t="s">
        <v>51</v>
      </c>
      <c r="B131" s="125" t="s">
        <v>349</v>
      </c>
      <c r="C131" s="126" t="s">
        <v>350</v>
      </c>
      <c r="D131" s="126" t="s">
        <v>473</v>
      </c>
      <c r="E131" s="126" t="s">
        <v>474</v>
      </c>
      <c r="F131" s="126" t="str">
        <f>IF(ABS('JE203'!P42-SUM('JE203'!Q42,'JE203'!R42,'JE203'!S42))&lt;=0.5,"OK","ERROR")</f>
        <v>OK</v>
      </c>
    </row>
    <row r="132" spans="1:6" ht="38.25" x14ac:dyDescent="0.2">
      <c r="A132" s="126" t="s">
        <v>51</v>
      </c>
      <c r="B132" s="125" t="s">
        <v>349</v>
      </c>
      <c r="C132" s="126" t="s">
        <v>350</v>
      </c>
      <c r="D132" s="126" t="s">
        <v>475</v>
      </c>
      <c r="E132" s="126" t="s">
        <v>476</v>
      </c>
      <c r="F132" s="126" t="str">
        <f>IF(ABS('JE203'!V42-SUM('JE203'!W42,'JE203'!X42,'JE203'!Y42))&lt;=0.5,"OK","ERROR")</f>
        <v>OK</v>
      </c>
    </row>
    <row r="133" spans="1:6" ht="38.25" x14ac:dyDescent="0.2">
      <c r="A133" s="126" t="s">
        <v>51</v>
      </c>
      <c r="B133" s="125" t="s">
        <v>349</v>
      </c>
      <c r="C133" s="126" t="s">
        <v>350</v>
      </c>
      <c r="D133" s="126" t="s">
        <v>477</v>
      </c>
      <c r="E133" s="126" t="s">
        <v>478</v>
      </c>
      <c r="F133" s="126" t="str">
        <f>IF(ABS('JE203'!L43-SUM('JE203'!M43,'JE203'!N43,'JE203'!O43))&lt;=0.5,"OK","ERROR")</f>
        <v>OK</v>
      </c>
    </row>
    <row r="134" spans="1:6" ht="38.25" x14ac:dyDescent="0.2">
      <c r="A134" s="126" t="s">
        <v>51</v>
      </c>
      <c r="B134" s="125" t="s">
        <v>349</v>
      </c>
      <c r="C134" s="126" t="s">
        <v>350</v>
      </c>
      <c r="D134" s="126" t="s">
        <v>479</v>
      </c>
      <c r="E134" s="126" t="s">
        <v>480</v>
      </c>
      <c r="F134" s="126" t="str">
        <f>IF(ABS('JE203'!P43-SUM('JE203'!Q43,'JE203'!R43,'JE203'!S43))&lt;=0.5,"OK","ERROR")</f>
        <v>OK</v>
      </c>
    </row>
    <row r="135" spans="1:6" ht="38.25" x14ac:dyDescent="0.2">
      <c r="A135" s="126" t="s">
        <v>51</v>
      </c>
      <c r="B135" s="125" t="s">
        <v>349</v>
      </c>
      <c r="C135" s="126" t="s">
        <v>350</v>
      </c>
      <c r="D135" s="126" t="s">
        <v>481</v>
      </c>
      <c r="E135" s="126" t="s">
        <v>482</v>
      </c>
      <c r="F135" s="126" t="str">
        <f>IF(ABS('JE203'!V43-SUM('JE203'!W43,'JE203'!X43,'JE203'!Y43))&lt;=0.5,"OK","ERROR")</f>
        <v>OK</v>
      </c>
    </row>
    <row r="136" spans="1:6" ht="38.25" x14ac:dyDescent="0.2">
      <c r="A136" s="126" t="s">
        <v>51</v>
      </c>
      <c r="B136" s="125" t="s">
        <v>349</v>
      </c>
      <c r="C136" s="126" t="s">
        <v>350</v>
      </c>
      <c r="D136" s="126" t="s">
        <v>483</v>
      </c>
      <c r="E136" s="126" t="s">
        <v>484</v>
      </c>
      <c r="F136" s="126" t="str">
        <f>IF(ABS('JE203'!L44-SUM('JE203'!M44,'JE203'!N44,'JE203'!O44))&lt;=0.5,"OK","ERROR")</f>
        <v>OK</v>
      </c>
    </row>
    <row r="137" spans="1:6" ht="38.25" x14ac:dyDescent="0.2">
      <c r="A137" s="126" t="s">
        <v>51</v>
      </c>
      <c r="B137" s="125" t="s">
        <v>349</v>
      </c>
      <c r="C137" s="126" t="s">
        <v>350</v>
      </c>
      <c r="D137" s="126" t="s">
        <v>485</v>
      </c>
      <c r="E137" s="126" t="s">
        <v>486</v>
      </c>
      <c r="F137" s="126" t="str">
        <f>IF(ABS('JE203'!P44-SUM('JE203'!Q44,'JE203'!R44,'JE203'!S44))&lt;=0.5,"OK","ERROR")</f>
        <v>OK</v>
      </c>
    </row>
    <row r="138" spans="1:6" ht="38.25" x14ac:dyDescent="0.2">
      <c r="A138" s="126" t="s">
        <v>51</v>
      </c>
      <c r="B138" s="125" t="s">
        <v>349</v>
      </c>
      <c r="C138" s="126" t="s">
        <v>350</v>
      </c>
      <c r="D138" s="126" t="s">
        <v>487</v>
      </c>
      <c r="E138" s="126" t="s">
        <v>488</v>
      </c>
      <c r="F138" s="126" t="str">
        <f>IF(ABS('JE203'!V44-SUM('JE203'!W44,'JE203'!X44,'JE203'!Y44))&lt;=0.5,"OK","ERROR")</f>
        <v>OK</v>
      </c>
    </row>
    <row r="139" spans="1:6" ht="38.25" x14ac:dyDescent="0.2">
      <c r="A139" s="126" t="s">
        <v>51</v>
      </c>
      <c r="B139" s="125" t="s">
        <v>349</v>
      </c>
      <c r="C139" s="126" t="s">
        <v>350</v>
      </c>
      <c r="D139" s="126" t="s">
        <v>489</v>
      </c>
      <c r="E139" s="126" t="s">
        <v>490</v>
      </c>
      <c r="F139" s="126" t="str">
        <f>IF(ABS('JE203'!L45-SUM('JE203'!M45,'JE203'!N45,'JE203'!O45))&lt;=0.5,"OK","ERROR")</f>
        <v>OK</v>
      </c>
    </row>
    <row r="140" spans="1:6" ht="38.25" x14ac:dyDescent="0.2">
      <c r="A140" s="126" t="s">
        <v>51</v>
      </c>
      <c r="B140" s="125" t="s">
        <v>349</v>
      </c>
      <c r="C140" s="126" t="s">
        <v>350</v>
      </c>
      <c r="D140" s="126" t="s">
        <v>491</v>
      </c>
      <c r="E140" s="126" t="s">
        <v>492</v>
      </c>
      <c r="F140" s="126" t="str">
        <f>IF(ABS('JE203'!P45-SUM('JE203'!Q45,'JE203'!R45,'JE203'!S45))&lt;=0.5,"OK","ERROR")</f>
        <v>OK</v>
      </c>
    </row>
    <row r="141" spans="1:6" ht="38.25" x14ac:dyDescent="0.2">
      <c r="A141" s="126" t="s">
        <v>51</v>
      </c>
      <c r="B141" s="125" t="s">
        <v>349</v>
      </c>
      <c r="C141" s="126" t="s">
        <v>350</v>
      </c>
      <c r="D141" s="126" t="s">
        <v>493</v>
      </c>
      <c r="E141" s="126" t="s">
        <v>494</v>
      </c>
      <c r="F141" s="126" t="str">
        <f>IF(ABS('JE203'!V45-SUM('JE203'!W45,'JE203'!X45,'JE203'!Y45))&lt;=0.5,"OK","ERROR")</f>
        <v>OK</v>
      </c>
    </row>
    <row r="142" spans="1:6" ht="38.25" x14ac:dyDescent="0.2">
      <c r="A142" s="126" t="s">
        <v>51</v>
      </c>
      <c r="B142" s="125" t="s">
        <v>349</v>
      </c>
      <c r="C142" s="126" t="s">
        <v>350</v>
      </c>
      <c r="D142" s="126" t="s">
        <v>495</v>
      </c>
      <c r="E142" s="126" t="s">
        <v>496</v>
      </c>
      <c r="F142" s="126" t="str">
        <f>IF(ABS('JE203'!L46-SUM('JE203'!M46,'JE203'!N46,'JE203'!O46))&lt;=0.5,"OK","ERROR")</f>
        <v>OK</v>
      </c>
    </row>
    <row r="143" spans="1:6" ht="38.25" x14ac:dyDescent="0.2">
      <c r="A143" s="126" t="s">
        <v>51</v>
      </c>
      <c r="B143" s="125" t="s">
        <v>349</v>
      </c>
      <c r="C143" s="126" t="s">
        <v>350</v>
      </c>
      <c r="D143" s="126" t="s">
        <v>497</v>
      </c>
      <c r="E143" s="126" t="s">
        <v>498</v>
      </c>
      <c r="F143" s="126" t="str">
        <f>IF(ABS('JE203'!P46-SUM('JE203'!Q46,'JE203'!R46,'JE203'!S46))&lt;=0.5,"OK","ERROR")</f>
        <v>OK</v>
      </c>
    </row>
    <row r="144" spans="1:6" ht="38.25" x14ac:dyDescent="0.2">
      <c r="A144" s="126" t="s">
        <v>51</v>
      </c>
      <c r="B144" s="125" t="s">
        <v>349</v>
      </c>
      <c r="C144" s="126" t="s">
        <v>350</v>
      </c>
      <c r="D144" s="126" t="s">
        <v>499</v>
      </c>
      <c r="E144" s="126" t="s">
        <v>500</v>
      </c>
      <c r="F144" s="126" t="str">
        <f>IF(ABS('JE203'!V46-SUM('JE203'!W46,'JE203'!X46,'JE203'!Y46))&lt;=0.5,"OK","ERROR")</f>
        <v>OK</v>
      </c>
    </row>
    <row r="145" spans="1:6" ht="38.25" x14ac:dyDescent="0.2">
      <c r="A145" s="126" t="s">
        <v>51</v>
      </c>
      <c r="B145" s="125" t="s">
        <v>349</v>
      </c>
      <c r="C145" s="126" t="s">
        <v>350</v>
      </c>
      <c r="D145" s="126" t="s">
        <v>501</v>
      </c>
      <c r="E145" s="126" t="s">
        <v>502</v>
      </c>
      <c r="F145" s="126" t="str">
        <f>IF(ABS('JE203'!L47-SUM('JE203'!M47,'JE203'!N47,'JE203'!O47))&lt;=0.5,"OK","ERROR")</f>
        <v>OK</v>
      </c>
    </row>
    <row r="146" spans="1:6" ht="38.25" x14ac:dyDescent="0.2">
      <c r="A146" s="126" t="s">
        <v>51</v>
      </c>
      <c r="B146" s="125" t="s">
        <v>349</v>
      </c>
      <c r="C146" s="126" t="s">
        <v>350</v>
      </c>
      <c r="D146" s="126" t="s">
        <v>503</v>
      </c>
      <c r="E146" s="126" t="s">
        <v>504</v>
      </c>
      <c r="F146" s="126" t="str">
        <f>IF(ABS('JE203'!P47-SUM('JE203'!Q47,'JE203'!R47,'JE203'!S47))&lt;=0.5,"OK","ERROR")</f>
        <v>OK</v>
      </c>
    </row>
    <row r="147" spans="1:6" ht="38.25" x14ac:dyDescent="0.2">
      <c r="A147" s="126" t="s">
        <v>51</v>
      </c>
      <c r="B147" s="125" t="s">
        <v>349</v>
      </c>
      <c r="C147" s="126" t="s">
        <v>350</v>
      </c>
      <c r="D147" s="126" t="s">
        <v>505</v>
      </c>
      <c r="E147" s="126" t="s">
        <v>506</v>
      </c>
      <c r="F147" s="126" t="str">
        <f>IF(ABS('JE203'!V47-SUM('JE203'!W47,'JE203'!X47,'JE203'!Y47))&lt;=0.5,"OK","ERROR")</f>
        <v>OK</v>
      </c>
    </row>
    <row r="148" spans="1:6" ht="38.25" x14ac:dyDescent="0.2">
      <c r="A148" s="126" t="s">
        <v>51</v>
      </c>
      <c r="B148" s="125" t="s">
        <v>349</v>
      </c>
      <c r="C148" s="126" t="s">
        <v>350</v>
      </c>
      <c r="D148" s="126" t="s">
        <v>507</v>
      </c>
      <c r="E148" s="126" t="s">
        <v>508</v>
      </c>
      <c r="F148" s="126" t="str">
        <f>IF(ABS('JE203'!L48-SUM('JE203'!M48,'JE203'!N48,'JE203'!O48))&lt;=0.5,"OK","ERROR")</f>
        <v>OK</v>
      </c>
    </row>
    <row r="149" spans="1:6" ht="38.25" x14ac:dyDescent="0.2">
      <c r="A149" s="126" t="s">
        <v>51</v>
      </c>
      <c r="B149" s="125" t="s">
        <v>349</v>
      </c>
      <c r="C149" s="126" t="s">
        <v>350</v>
      </c>
      <c r="D149" s="126" t="s">
        <v>509</v>
      </c>
      <c r="E149" s="126" t="s">
        <v>510</v>
      </c>
      <c r="F149" s="126" t="str">
        <f>IF(ABS('JE203'!P48-SUM('JE203'!Q48,'JE203'!R48,'JE203'!S48))&lt;=0.5,"OK","ERROR")</f>
        <v>OK</v>
      </c>
    </row>
    <row r="150" spans="1:6" ht="38.25" x14ac:dyDescent="0.2">
      <c r="A150" s="126" t="s">
        <v>51</v>
      </c>
      <c r="B150" s="125" t="s">
        <v>349</v>
      </c>
      <c r="C150" s="126" t="s">
        <v>350</v>
      </c>
      <c r="D150" s="126" t="s">
        <v>511</v>
      </c>
      <c r="E150" s="126" t="s">
        <v>512</v>
      </c>
      <c r="F150" s="126" t="str">
        <f>IF(ABS('JE203'!V48-SUM('JE203'!W48,'JE203'!X48,'JE203'!Y48))&lt;=0.5,"OK","ERROR")</f>
        <v>OK</v>
      </c>
    </row>
    <row r="151" spans="1:6" ht="38.25" x14ac:dyDescent="0.2">
      <c r="A151" s="126" t="s">
        <v>51</v>
      </c>
      <c r="B151" s="125" t="s">
        <v>349</v>
      </c>
      <c r="C151" s="126" t="s">
        <v>350</v>
      </c>
      <c r="D151" s="126" t="s">
        <v>513</v>
      </c>
      <c r="E151" s="126" t="s">
        <v>514</v>
      </c>
      <c r="F151" s="126" t="str">
        <f>IF(ABS('JE203'!L49-SUM('JE203'!M49,'JE203'!N49,'JE203'!O49))&lt;=0.5,"OK","ERROR")</f>
        <v>OK</v>
      </c>
    </row>
    <row r="152" spans="1:6" ht="38.25" x14ac:dyDescent="0.2">
      <c r="A152" s="126" t="s">
        <v>51</v>
      </c>
      <c r="B152" s="125" t="s">
        <v>349</v>
      </c>
      <c r="C152" s="126" t="s">
        <v>350</v>
      </c>
      <c r="D152" s="126" t="s">
        <v>515</v>
      </c>
      <c r="E152" s="126" t="s">
        <v>516</v>
      </c>
      <c r="F152" s="126" t="str">
        <f>IF(ABS('JE203'!P49-SUM('JE203'!Q49,'JE203'!R49,'JE203'!S49))&lt;=0.5,"OK","ERROR")</f>
        <v>OK</v>
      </c>
    </row>
    <row r="153" spans="1:6" ht="38.25" x14ac:dyDescent="0.2">
      <c r="A153" s="126" t="s">
        <v>51</v>
      </c>
      <c r="B153" s="125" t="s">
        <v>349</v>
      </c>
      <c r="C153" s="126" t="s">
        <v>350</v>
      </c>
      <c r="D153" s="126" t="s">
        <v>517</v>
      </c>
      <c r="E153" s="126" t="s">
        <v>518</v>
      </c>
      <c r="F153" s="126" t="str">
        <f>IF(ABS('JE203'!V49-SUM('JE203'!W49,'JE203'!X49,'JE203'!Y49))&lt;=0.5,"OK","ERROR")</f>
        <v>OK</v>
      </c>
    </row>
    <row r="154" spans="1:6" ht="38.25" x14ac:dyDescent="0.2">
      <c r="A154" s="126" t="s">
        <v>51</v>
      </c>
      <c r="B154" s="125" t="s">
        <v>349</v>
      </c>
      <c r="C154" s="126" t="s">
        <v>350</v>
      </c>
      <c r="D154" s="126" t="s">
        <v>519</v>
      </c>
      <c r="E154" s="126" t="s">
        <v>520</v>
      </c>
      <c r="F154" s="126" t="str">
        <f>IF(ABS('JE203'!L50-SUM('JE203'!M50,'JE203'!N50,'JE203'!O50))&lt;=0.5,"OK","ERROR")</f>
        <v>OK</v>
      </c>
    </row>
    <row r="155" spans="1:6" ht="38.25" x14ac:dyDescent="0.2">
      <c r="A155" s="126" t="s">
        <v>51</v>
      </c>
      <c r="B155" s="125" t="s">
        <v>349</v>
      </c>
      <c r="C155" s="126" t="s">
        <v>350</v>
      </c>
      <c r="D155" s="126" t="s">
        <v>521</v>
      </c>
      <c r="E155" s="126" t="s">
        <v>522</v>
      </c>
      <c r="F155" s="126" t="str">
        <f>IF(ABS('JE203'!P50-SUM('JE203'!Q50,'JE203'!R50,'JE203'!S50))&lt;=0.5,"OK","ERROR")</f>
        <v>OK</v>
      </c>
    </row>
    <row r="156" spans="1:6" ht="38.25" x14ac:dyDescent="0.2">
      <c r="A156" s="126" t="s">
        <v>51</v>
      </c>
      <c r="B156" s="125" t="s">
        <v>349</v>
      </c>
      <c r="C156" s="126" t="s">
        <v>350</v>
      </c>
      <c r="D156" s="126" t="s">
        <v>523</v>
      </c>
      <c r="E156" s="126" t="s">
        <v>524</v>
      </c>
      <c r="F156" s="126" t="str">
        <f>IF(ABS('JE203'!V50-SUM('JE203'!W50,'JE203'!X50,'JE203'!Y50))&lt;=0.5,"OK","ERROR")</f>
        <v>OK</v>
      </c>
    </row>
    <row r="157" spans="1:6" ht="38.25" x14ac:dyDescent="0.2">
      <c r="A157" s="126" t="s">
        <v>51</v>
      </c>
      <c r="B157" s="125" t="s">
        <v>349</v>
      </c>
      <c r="C157" s="126" t="s">
        <v>350</v>
      </c>
      <c r="D157" s="126" t="s">
        <v>525</v>
      </c>
      <c r="E157" s="126" t="s">
        <v>526</v>
      </c>
      <c r="F157" s="126" t="str">
        <f>IF(ABS('JE203'!L51-SUM('JE203'!M51,'JE203'!N51,'JE203'!O51))&lt;=0.5,"OK","ERROR")</f>
        <v>OK</v>
      </c>
    </row>
    <row r="158" spans="1:6" ht="38.25" x14ac:dyDescent="0.2">
      <c r="A158" s="126" t="s">
        <v>51</v>
      </c>
      <c r="B158" s="125" t="s">
        <v>349</v>
      </c>
      <c r="C158" s="126" t="s">
        <v>350</v>
      </c>
      <c r="D158" s="126" t="s">
        <v>527</v>
      </c>
      <c r="E158" s="126" t="s">
        <v>528</v>
      </c>
      <c r="F158" s="126" t="str">
        <f>IF(ABS('JE203'!P51-SUM('JE203'!Q51,'JE203'!R51,'JE203'!S51))&lt;=0.5,"OK","ERROR")</f>
        <v>OK</v>
      </c>
    </row>
    <row r="159" spans="1:6" ht="38.25" x14ac:dyDescent="0.2">
      <c r="A159" s="126" t="s">
        <v>51</v>
      </c>
      <c r="B159" s="125" t="s">
        <v>349</v>
      </c>
      <c r="C159" s="126" t="s">
        <v>350</v>
      </c>
      <c r="D159" s="126" t="s">
        <v>529</v>
      </c>
      <c r="E159" s="126" t="s">
        <v>530</v>
      </c>
      <c r="F159" s="126" t="str">
        <f>IF(ABS('JE203'!V51-SUM('JE203'!W51,'JE203'!X51,'JE203'!Y51))&lt;=0.5,"OK","ERROR")</f>
        <v>OK</v>
      </c>
    </row>
    <row r="160" spans="1:6" ht="38.25" x14ac:dyDescent="0.2">
      <c r="A160" s="126" t="s">
        <v>51</v>
      </c>
      <c r="B160" s="125" t="s">
        <v>349</v>
      </c>
      <c r="C160" s="126" t="s">
        <v>350</v>
      </c>
      <c r="D160" s="126" t="s">
        <v>531</v>
      </c>
      <c r="E160" s="126" t="s">
        <v>532</v>
      </c>
      <c r="F160" s="126" t="str">
        <f>IF(ABS('JE203'!L52-SUM('JE203'!M52,'JE203'!N52,'JE203'!O52))&lt;=0.5,"OK","ERROR")</f>
        <v>OK</v>
      </c>
    </row>
    <row r="161" spans="1:6" ht="38.25" x14ac:dyDescent="0.2">
      <c r="A161" s="126" t="s">
        <v>51</v>
      </c>
      <c r="B161" s="125" t="s">
        <v>349</v>
      </c>
      <c r="C161" s="126" t="s">
        <v>350</v>
      </c>
      <c r="D161" s="126" t="s">
        <v>533</v>
      </c>
      <c r="E161" s="126" t="s">
        <v>534</v>
      </c>
      <c r="F161" s="126" t="str">
        <f>IF(ABS('JE203'!P52-SUM('JE203'!Q52,'JE203'!R52,'JE203'!S52))&lt;=0.5,"OK","ERROR")</f>
        <v>OK</v>
      </c>
    </row>
    <row r="162" spans="1:6" ht="38.25" x14ac:dyDescent="0.2">
      <c r="A162" s="126" t="s">
        <v>51</v>
      </c>
      <c r="B162" s="125" t="s">
        <v>349</v>
      </c>
      <c r="C162" s="126" t="s">
        <v>350</v>
      </c>
      <c r="D162" s="126" t="s">
        <v>535</v>
      </c>
      <c r="E162" s="126" t="s">
        <v>536</v>
      </c>
      <c r="F162" s="126" t="str">
        <f>IF(ABS('JE203'!V52-SUM('JE203'!W52,'JE203'!X52,'JE203'!Y52))&lt;=0.5,"OK","ERROR")</f>
        <v>OK</v>
      </c>
    </row>
    <row r="163" spans="1:6" ht="38.25" x14ac:dyDescent="0.2">
      <c r="A163" s="126" t="s">
        <v>51</v>
      </c>
      <c r="B163" s="125" t="s">
        <v>349</v>
      </c>
      <c r="C163" s="126" t="s">
        <v>350</v>
      </c>
      <c r="D163" s="126" t="s">
        <v>537</v>
      </c>
      <c r="E163" s="126" t="s">
        <v>538</v>
      </c>
      <c r="F163" s="126" t="str">
        <f>IF(ABS('JE203'!L53-SUM('JE203'!M53,'JE203'!N53,'JE203'!O53))&lt;=0.5,"OK","ERROR")</f>
        <v>OK</v>
      </c>
    </row>
    <row r="164" spans="1:6" ht="38.25" x14ac:dyDescent="0.2">
      <c r="A164" s="126" t="s">
        <v>51</v>
      </c>
      <c r="B164" s="125" t="s">
        <v>349</v>
      </c>
      <c r="C164" s="126" t="s">
        <v>350</v>
      </c>
      <c r="D164" s="126" t="s">
        <v>539</v>
      </c>
      <c r="E164" s="126" t="s">
        <v>540</v>
      </c>
      <c r="F164" s="126" t="str">
        <f>IF(ABS('JE203'!P53-SUM('JE203'!Q53,'JE203'!R53,'JE203'!S53))&lt;=0.5,"OK","ERROR")</f>
        <v>OK</v>
      </c>
    </row>
    <row r="165" spans="1:6" ht="38.25" x14ac:dyDescent="0.2">
      <c r="A165" s="126" t="s">
        <v>51</v>
      </c>
      <c r="B165" s="125" t="s">
        <v>349</v>
      </c>
      <c r="C165" s="126" t="s">
        <v>350</v>
      </c>
      <c r="D165" s="126" t="s">
        <v>541</v>
      </c>
      <c r="E165" s="126" t="s">
        <v>542</v>
      </c>
      <c r="F165" s="126" t="str">
        <f>IF(ABS('JE203'!V53-SUM('JE203'!W53,'JE203'!X53,'JE203'!Y53))&lt;=0.5,"OK","ERROR")</f>
        <v>OK</v>
      </c>
    </row>
    <row r="166" spans="1:6" ht="38.25" x14ac:dyDescent="0.2">
      <c r="A166" s="126" t="s">
        <v>51</v>
      </c>
      <c r="B166" s="125" t="s">
        <v>349</v>
      </c>
      <c r="C166" s="126" t="s">
        <v>350</v>
      </c>
      <c r="D166" s="126" t="s">
        <v>543</v>
      </c>
      <c r="E166" s="126" t="s">
        <v>544</v>
      </c>
      <c r="F166" s="126" t="str">
        <f>IF(ABS('JE203'!L54-SUM('JE203'!M54,'JE203'!N54,'JE203'!O54))&lt;=0.5,"OK","ERROR")</f>
        <v>OK</v>
      </c>
    </row>
    <row r="167" spans="1:6" ht="38.25" x14ac:dyDescent="0.2">
      <c r="A167" s="126" t="s">
        <v>51</v>
      </c>
      <c r="B167" s="125" t="s">
        <v>349</v>
      </c>
      <c r="C167" s="126" t="s">
        <v>350</v>
      </c>
      <c r="D167" s="126" t="s">
        <v>545</v>
      </c>
      <c r="E167" s="126" t="s">
        <v>546</v>
      </c>
      <c r="F167" s="126" t="str">
        <f>IF(ABS('JE203'!P54-SUM('JE203'!Q54,'JE203'!R54,'JE203'!S54))&lt;=0.5,"OK","ERROR")</f>
        <v>OK</v>
      </c>
    </row>
    <row r="168" spans="1:6" ht="38.25" x14ac:dyDescent="0.2">
      <c r="A168" s="126" t="s">
        <v>51</v>
      </c>
      <c r="B168" s="125" t="s">
        <v>349</v>
      </c>
      <c r="C168" s="126" t="s">
        <v>350</v>
      </c>
      <c r="D168" s="126" t="s">
        <v>547</v>
      </c>
      <c r="E168" s="126" t="s">
        <v>548</v>
      </c>
      <c r="F168" s="126" t="str">
        <f>IF(ABS('JE203'!V54-SUM('JE203'!W54,'JE203'!X54,'JE203'!Y54))&lt;=0.5,"OK","ERROR")</f>
        <v>OK</v>
      </c>
    </row>
    <row r="169" spans="1:6" ht="38.25" x14ac:dyDescent="0.2">
      <c r="A169" s="126" t="s">
        <v>51</v>
      </c>
      <c r="B169" s="125" t="s">
        <v>349</v>
      </c>
      <c r="C169" s="126" t="s">
        <v>350</v>
      </c>
      <c r="D169" s="126" t="s">
        <v>549</v>
      </c>
      <c r="E169" s="126" t="s">
        <v>550</v>
      </c>
      <c r="F169" s="126" t="str">
        <f>IF(ABS('JE203'!L55-SUM('JE203'!M55,'JE203'!N55,'JE203'!O55))&lt;=0.5,"OK","ERROR")</f>
        <v>OK</v>
      </c>
    </row>
    <row r="170" spans="1:6" ht="38.25" x14ac:dyDescent="0.2">
      <c r="A170" s="126" t="s">
        <v>51</v>
      </c>
      <c r="B170" s="125" t="s">
        <v>349</v>
      </c>
      <c r="C170" s="126" t="s">
        <v>350</v>
      </c>
      <c r="D170" s="126" t="s">
        <v>551</v>
      </c>
      <c r="E170" s="126" t="s">
        <v>552</v>
      </c>
      <c r="F170" s="126" t="str">
        <f>IF(ABS('JE203'!P55-SUM('JE203'!Q55,'JE203'!R55,'JE203'!S55))&lt;=0.5,"OK","ERROR")</f>
        <v>OK</v>
      </c>
    </row>
    <row r="171" spans="1:6" ht="38.25" x14ac:dyDescent="0.2">
      <c r="A171" s="126" t="s">
        <v>51</v>
      </c>
      <c r="B171" s="125" t="s">
        <v>349</v>
      </c>
      <c r="C171" s="126" t="s">
        <v>350</v>
      </c>
      <c r="D171" s="126" t="s">
        <v>553</v>
      </c>
      <c r="E171" s="126" t="s">
        <v>554</v>
      </c>
      <c r="F171" s="126" t="str">
        <f>IF(ABS('JE203'!V55-SUM('JE203'!W55,'JE203'!X55,'JE203'!Y55))&lt;=0.5,"OK","ERROR")</f>
        <v>OK</v>
      </c>
    </row>
    <row r="172" spans="1:6" ht="38.25" x14ac:dyDescent="0.2">
      <c r="A172" s="126" t="s">
        <v>51</v>
      </c>
      <c r="B172" s="125" t="s">
        <v>349</v>
      </c>
      <c r="C172" s="126" t="s">
        <v>350</v>
      </c>
      <c r="D172" s="126" t="s">
        <v>555</v>
      </c>
      <c r="E172" s="126" t="s">
        <v>556</v>
      </c>
      <c r="F172" s="126" t="str">
        <f>IF(ABS('JE203'!L56-SUM('JE203'!M56,'JE203'!N56,'JE203'!O56))&lt;=0.5,"OK","ERROR")</f>
        <v>OK</v>
      </c>
    </row>
    <row r="173" spans="1:6" ht="38.25" x14ac:dyDescent="0.2">
      <c r="A173" s="126" t="s">
        <v>51</v>
      </c>
      <c r="B173" s="125" t="s">
        <v>349</v>
      </c>
      <c r="C173" s="126" t="s">
        <v>350</v>
      </c>
      <c r="D173" s="126" t="s">
        <v>557</v>
      </c>
      <c r="E173" s="126" t="s">
        <v>558</v>
      </c>
      <c r="F173" s="126" t="str">
        <f>IF(ABS('JE203'!P56-SUM('JE203'!Q56,'JE203'!R56,'JE203'!S56))&lt;=0.5,"OK","ERROR")</f>
        <v>OK</v>
      </c>
    </row>
    <row r="174" spans="1:6" ht="38.25" x14ac:dyDescent="0.2">
      <c r="A174" s="126" t="s">
        <v>51</v>
      </c>
      <c r="B174" s="125" t="s">
        <v>349</v>
      </c>
      <c r="C174" s="126" t="s">
        <v>350</v>
      </c>
      <c r="D174" s="126" t="s">
        <v>559</v>
      </c>
      <c r="E174" s="126" t="s">
        <v>560</v>
      </c>
      <c r="F174" s="126" t="str">
        <f>IF(ABS('JE203'!V56-SUM('JE203'!W56,'JE203'!X56,'JE203'!Y56))&lt;=0.5,"OK","ERROR")</f>
        <v>OK</v>
      </c>
    </row>
    <row r="175" spans="1:6" ht="38.25" x14ac:dyDescent="0.2">
      <c r="A175" s="126" t="s">
        <v>51</v>
      </c>
      <c r="B175" s="125" t="s">
        <v>349</v>
      </c>
      <c r="C175" s="126" t="s">
        <v>350</v>
      </c>
      <c r="D175" s="126" t="s">
        <v>561</v>
      </c>
      <c r="E175" s="126" t="s">
        <v>562</v>
      </c>
      <c r="F175" s="126" t="str">
        <f>IF(ABS('JE203'!L57-SUM('JE203'!M57,'JE203'!N57,'JE203'!O57))&lt;=0.5,"OK","ERROR")</f>
        <v>OK</v>
      </c>
    </row>
    <row r="176" spans="1:6" ht="38.25" x14ac:dyDescent="0.2">
      <c r="A176" s="126" t="s">
        <v>51</v>
      </c>
      <c r="B176" s="125" t="s">
        <v>349</v>
      </c>
      <c r="C176" s="126" t="s">
        <v>350</v>
      </c>
      <c r="D176" s="126" t="s">
        <v>563</v>
      </c>
      <c r="E176" s="126" t="s">
        <v>564</v>
      </c>
      <c r="F176" s="126" t="str">
        <f>IF(ABS('JE203'!P57-SUM('JE203'!Q57,'JE203'!R57,'JE203'!S57))&lt;=0.5,"OK","ERROR")</f>
        <v>OK</v>
      </c>
    </row>
    <row r="177" spans="1:6" ht="38.25" x14ac:dyDescent="0.2">
      <c r="A177" s="126" t="s">
        <v>51</v>
      </c>
      <c r="B177" s="125" t="s">
        <v>349</v>
      </c>
      <c r="C177" s="126" t="s">
        <v>350</v>
      </c>
      <c r="D177" s="126" t="s">
        <v>565</v>
      </c>
      <c r="E177" s="126" t="s">
        <v>566</v>
      </c>
      <c r="F177" s="126" t="str">
        <f>IF(ABS('JE203'!V57-SUM('JE203'!W57,'JE203'!X57,'JE203'!Y57))&lt;=0.5,"OK","ERROR")</f>
        <v>OK</v>
      </c>
    </row>
    <row r="178" spans="1:6" ht="38.25" x14ac:dyDescent="0.2">
      <c r="A178" s="126" t="s">
        <v>51</v>
      </c>
      <c r="B178" s="125" t="s">
        <v>349</v>
      </c>
      <c r="C178" s="126" t="s">
        <v>350</v>
      </c>
      <c r="D178" s="126" t="s">
        <v>567</v>
      </c>
      <c r="E178" s="126" t="s">
        <v>568</v>
      </c>
      <c r="F178" s="126" t="str">
        <f>IF(ABS('JE203'!L58-SUM('JE203'!M58,'JE203'!N58,'JE203'!O58))&lt;=0.5,"OK","ERROR")</f>
        <v>OK</v>
      </c>
    </row>
    <row r="179" spans="1:6" ht="38.25" x14ac:dyDescent="0.2">
      <c r="A179" s="126" t="s">
        <v>51</v>
      </c>
      <c r="B179" s="125" t="s">
        <v>349</v>
      </c>
      <c r="C179" s="126" t="s">
        <v>350</v>
      </c>
      <c r="D179" s="126" t="s">
        <v>569</v>
      </c>
      <c r="E179" s="126" t="s">
        <v>570</v>
      </c>
      <c r="F179" s="126" t="str">
        <f>IF(ABS('JE203'!P58-SUM('JE203'!Q58,'JE203'!R58,'JE203'!S58))&lt;=0.5,"OK","ERROR")</f>
        <v>OK</v>
      </c>
    </row>
    <row r="180" spans="1:6" ht="38.25" x14ac:dyDescent="0.2">
      <c r="A180" s="126" t="s">
        <v>51</v>
      </c>
      <c r="B180" s="125" t="s">
        <v>349</v>
      </c>
      <c r="C180" s="126" t="s">
        <v>350</v>
      </c>
      <c r="D180" s="126" t="s">
        <v>571</v>
      </c>
      <c r="E180" s="126" t="s">
        <v>572</v>
      </c>
      <c r="F180" s="126" t="str">
        <f>IF(ABS('JE203'!V58-SUM('JE203'!W58,'JE203'!X58,'JE203'!Y58))&lt;=0.5,"OK","ERROR")</f>
        <v>OK</v>
      </c>
    </row>
    <row r="181" spans="1:6" ht="38.25" x14ac:dyDescent="0.2">
      <c r="A181" s="126" t="s">
        <v>51</v>
      </c>
      <c r="B181" s="125" t="s">
        <v>349</v>
      </c>
      <c r="C181" s="126" t="s">
        <v>350</v>
      </c>
      <c r="D181" s="126" t="s">
        <v>573</v>
      </c>
      <c r="E181" s="126" t="s">
        <v>574</v>
      </c>
      <c r="F181" s="126" t="str">
        <f>IF(ABS('JE203'!L59-SUM('JE203'!M59,'JE203'!N59,'JE203'!O59))&lt;=0.5,"OK","ERROR")</f>
        <v>OK</v>
      </c>
    </row>
    <row r="182" spans="1:6" ht="38.25" x14ac:dyDescent="0.2">
      <c r="A182" s="126" t="s">
        <v>51</v>
      </c>
      <c r="B182" s="125" t="s">
        <v>349</v>
      </c>
      <c r="C182" s="126" t="s">
        <v>350</v>
      </c>
      <c r="D182" s="126" t="s">
        <v>575</v>
      </c>
      <c r="E182" s="126" t="s">
        <v>576</v>
      </c>
      <c r="F182" s="126" t="str">
        <f>IF(ABS('JE203'!P59-SUM('JE203'!Q59,'JE203'!R59,'JE203'!S59))&lt;=0.5,"OK","ERROR")</f>
        <v>OK</v>
      </c>
    </row>
    <row r="183" spans="1:6" ht="38.25" x14ac:dyDescent="0.2">
      <c r="A183" s="126" t="s">
        <v>51</v>
      </c>
      <c r="B183" s="125" t="s">
        <v>349</v>
      </c>
      <c r="C183" s="126" t="s">
        <v>350</v>
      </c>
      <c r="D183" s="126" t="s">
        <v>577</v>
      </c>
      <c r="E183" s="126" t="s">
        <v>578</v>
      </c>
      <c r="F183" s="126" t="str">
        <f>IF(ABS('JE203'!V59-SUM('JE203'!W59,'JE203'!X59,'JE203'!Y59))&lt;=0.5,"OK","ERROR")</f>
        <v>OK</v>
      </c>
    </row>
    <row r="184" spans="1:6" ht="38.25" x14ac:dyDescent="0.2">
      <c r="A184" s="126" t="s">
        <v>51</v>
      </c>
      <c r="B184" s="125" t="s">
        <v>349</v>
      </c>
      <c r="C184" s="126" t="s">
        <v>350</v>
      </c>
      <c r="D184" s="126" t="s">
        <v>579</v>
      </c>
      <c r="E184" s="126" t="s">
        <v>580</v>
      </c>
      <c r="F184" s="126" t="str">
        <f>IF(ABS('JE203'!L60-SUM('JE203'!M60,'JE203'!N60,'JE203'!O60))&lt;=0.5,"OK","ERROR")</f>
        <v>OK</v>
      </c>
    </row>
    <row r="185" spans="1:6" ht="38.25" x14ac:dyDescent="0.2">
      <c r="A185" s="126" t="s">
        <v>51</v>
      </c>
      <c r="B185" s="125" t="s">
        <v>349</v>
      </c>
      <c r="C185" s="126" t="s">
        <v>350</v>
      </c>
      <c r="D185" s="126" t="s">
        <v>581</v>
      </c>
      <c r="E185" s="126" t="s">
        <v>582</v>
      </c>
      <c r="F185" s="126" t="str">
        <f>IF(ABS('JE203'!P60-SUM('JE203'!Q60,'JE203'!R60,'JE203'!S60))&lt;=0.5,"OK","ERROR")</f>
        <v>OK</v>
      </c>
    </row>
    <row r="186" spans="1:6" ht="38.25" x14ac:dyDescent="0.2">
      <c r="A186" s="126" t="s">
        <v>51</v>
      </c>
      <c r="B186" s="125" t="s">
        <v>349</v>
      </c>
      <c r="C186" s="126" t="s">
        <v>350</v>
      </c>
      <c r="D186" s="126" t="s">
        <v>583</v>
      </c>
      <c r="E186" s="126" t="s">
        <v>584</v>
      </c>
      <c r="F186" s="126" t="str">
        <f>IF(ABS('JE203'!V60-SUM('JE203'!W60,'JE203'!X60,'JE203'!Y60))&lt;=0.5,"OK","ERROR")</f>
        <v>OK</v>
      </c>
    </row>
    <row r="187" spans="1:6" ht="38.25" x14ac:dyDescent="0.2">
      <c r="A187" s="126" t="s">
        <v>51</v>
      </c>
      <c r="B187" s="125" t="s">
        <v>349</v>
      </c>
      <c r="C187" s="126" t="s">
        <v>350</v>
      </c>
      <c r="D187" s="126" t="s">
        <v>585</v>
      </c>
      <c r="E187" s="126" t="s">
        <v>586</v>
      </c>
      <c r="F187" s="126" t="str">
        <f>IF(ABS('JE203'!L61-SUM('JE203'!M61,'JE203'!N61,'JE203'!O61))&lt;=0.5,"OK","ERROR")</f>
        <v>OK</v>
      </c>
    </row>
    <row r="188" spans="1:6" ht="38.25" x14ac:dyDescent="0.2">
      <c r="A188" s="126" t="s">
        <v>51</v>
      </c>
      <c r="B188" s="125" t="s">
        <v>349</v>
      </c>
      <c r="C188" s="126" t="s">
        <v>350</v>
      </c>
      <c r="D188" s="126" t="s">
        <v>587</v>
      </c>
      <c r="E188" s="126" t="s">
        <v>588</v>
      </c>
      <c r="F188" s="126" t="str">
        <f>IF(ABS('JE203'!P61-SUM('JE203'!Q61,'JE203'!R61,'JE203'!S61))&lt;=0.5,"OK","ERROR")</f>
        <v>OK</v>
      </c>
    </row>
    <row r="189" spans="1:6" ht="38.25" x14ac:dyDescent="0.2">
      <c r="A189" s="126" t="s">
        <v>51</v>
      </c>
      <c r="B189" s="125" t="s">
        <v>349</v>
      </c>
      <c r="C189" s="126" t="s">
        <v>350</v>
      </c>
      <c r="D189" s="126" t="s">
        <v>589</v>
      </c>
      <c r="E189" s="126" t="s">
        <v>590</v>
      </c>
      <c r="F189" s="126" t="str">
        <f>IF(ABS('JE203'!V61-SUM('JE203'!W61,'JE203'!X61,'JE203'!Y61))&lt;=0.5,"OK","ERROR")</f>
        <v>OK</v>
      </c>
    </row>
    <row r="190" spans="1:6" ht="38.25" x14ac:dyDescent="0.2">
      <c r="A190" s="126" t="s">
        <v>51</v>
      </c>
      <c r="B190" s="125" t="s">
        <v>349</v>
      </c>
      <c r="C190" s="126" t="s">
        <v>350</v>
      </c>
      <c r="D190" s="126" t="s">
        <v>591</v>
      </c>
      <c r="E190" s="126" t="s">
        <v>592</v>
      </c>
      <c r="F190" s="126" t="str">
        <f>IF(ABS('JE203'!L62-SUM('JE203'!M62,'JE203'!N62,'JE203'!O62))&lt;=0.5,"OK","ERROR")</f>
        <v>OK</v>
      </c>
    </row>
    <row r="191" spans="1:6" ht="38.25" x14ac:dyDescent="0.2">
      <c r="A191" s="126" t="s">
        <v>51</v>
      </c>
      <c r="B191" s="125" t="s">
        <v>349</v>
      </c>
      <c r="C191" s="126" t="s">
        <v>350</v>
      </c>
      <c r="D191" s="126" t="s">
        <v>593</v>
      </c>
      <c r="E191" s="126" t="s">
        <v>594</v>
      </c>
      <c r="F191" s="126" t="str">
        <f>IF(ABS('JE203'!P62-SUM('JE203'!Q62,'JE203'!R62,'JE203'!S62))&lt;=0.5,"OK","ERROR")</f>
        <v>OK</v>
      </c>
    </row>
    <row r="192" spans="1:6" ht="38.25" x14ac:dyDescent="0.2">
      <c r="A192" s="126" t="s">
        <v>51</v>
      </c>
      <c r="B192" s="125" t="s">
        <v>349</v>
      </c>
      <c r="C192" s="126" t="s">
        <v>350</v>
      </c>
      <c r="D192" s="126" t="s">
        <v>595</v>
      </c>
      <c r="E192" s="126" t="s">
        <v>596</v>
      </c>
      <c r="F192" s="126" t="str">
        <f>IF(ABS('JE203'!V62-SUM('JE203'!W62,'JE203'!X62,'JE203'!Y62))&lt;=0.5,"OK","ERROR")</f>
        <v>OK</v>
      </c>
    </row>
    <row r="193" spans="1:6" ht="38.25" x14ac:dyDescent="0.2">
      <c r="A193" s="126" t="s">
        <v>51</v>
      </c>
      <c r="B193" s="125" t="s">
        <v>349</v>
      </c>
      <c r="C193" s="126" t="s">
        <v>350</v>
      </c>
      <c r="D193" s="126" t="s">
        <v>597</v>
      </c>
      <c r="E193" s="126" t="s">
        <v>598</v>
      </c>
      <c r="F193" s="126" t="str">
        <f>IF(ABS('JE203'!L63-SUM('JE203'!M63,'JE203'!N63,'JE203'!O63))&lt;=0.5,"OK","ERROR")</f>
        <v>OK</v>
      </c>
    </row>
    <row r="194" spans="1:6" ht="38.25" x14ac:dyDescent="0.2">
      <c r="A194" s="126" t="s">
        <v>51</v>
      </c>
      <c r="B194" s="125" t="s">
        <v>349</v>
      </c>
      <c r="C194" s="126" t="s">
        <v>350</v>
      </c>
      <c r="D194" s="126" t="s">
        <v>599</v>
      </c>
      <c r="E194" s="126" t="s">
        <v>600</v>
      </c>
      <c r="F194" s="126" t="str">
        <f>IF(ABS('JE203'!P63-SUM('JE203'!Q63,'JE203'!R63,'JE203'!S63))&lt;=0.5,"OK","ERROR")</f>
        <v>OK</v>
      </c>
    </row>
    <row r="195" spans="1:6" ht="38.25" x14ac:dyDescent="0.2">
      <c r="A195" s="126" t="s">
        <v>51</v>
      </c>
      <c r="B195" s="125" t="s">
        <v>349</v>
      </c>
      <c r="C195" s="126" t="s">
        <v>350</v>
      </c>
      <c r="D195" s="126" t="s">
        <v>601</v>
      </c>
      <c r="E195" s="126" t="s">
        <v>602</v>
      </c>
      <c r="F195" s="126" t="str">
        <f>IF(ABS('JE203'!V63-SUM('JE203'!W63,'JE203'!X63,'JE203'!Y63))&lt;=0.5,"OK","ERROR")</f>
        <v>OK</v>
      </c>
    </row>
    <row r="196" spans="1:6" ht="38.25" x14ac:dyDescent="0.2">
      <c r="A196" s="126" t="s">
        <v>51</v>
      </c>
      <c r="B196" s="125" t="s">
        <v>349</v>
      </c>
      <c r="C196" s="126" t="s">
        <v>350</v>
      </c>
      <c r="D196" s="126" t="s">
        <v>603</v>
      </c>
      <c r="E196" s="126" t="s">
        <v>604</v>
      </c>
      <c r="F196" s="126" t="str">
        <f>IF(ABS('JE203'!L64-SUM('JE203'!M64,'JE203'!N64,'JE203'!O64))&lt;=0.5,"OK","ERROR")</f>
        <v>OK</v>
      </c>
    </row>
    <row r="197" spans="1:6" ht="38.25" x14ac:dyDescent="0.2">
      <c r="A197" s="126" t="s">
        <v>51</v>
      </c>
      <c r="B197" s="125" t="s">
        <v>349</v>
      </c>
      <c r="C197" s="126" t="s">
        <v>350</v>
      </c>
      <c r="D197" s="126" t="s">
        <v>605</v>
      </c>
      <c r="E197" s="126" t="s">
        <v>606</v>
      </c>
      <c r="F197" s="126" t="str">
        <f>IF(ABS('JE203'!P64-SUM('JE203'!Q64,'JE203'!R64,'JE203'!S64))&lt;=0.5,"OK","ERROR")</f>
        <v>OK</v>
      </c>
    </row>
    <row r="198" spans="1:6" ht="38.25" x14ac:dyDescent="0.2">
      <c r="A198" s="126" t="s">
        <v>51</v>
      </c>
      <c r="B198" s="125" t="s">
        <v>349</v>
      </c>
      <c r="C198" s="126" t="s">
        <v>350</v>
      </c>
      <c r="D198" s="126" t="s">
        <v>607</v>
      </c>
      <c r="E198" s="126" t="s">
        <v>608</v>
      </c>
      <c r="F198" s="126" t="str">
        <f>IF(ABS('JE203'!V64-SUM('JE203'!W64,'JE203'!X64,'JE203'!Y64))&lt;=0.5,"OK","ERROR")</f>
        <v>OK</v>
      </c>
    </row>
    <row r="199" spans="1:6" ht="38.25" x14ac:dyDescent="0.2">
      <c r="A199" s="126" t="s">
        <v>51</v>
      </c>
      <c r="B199" s="125" t="s">
        <v>349</v>
      </c>
      <c r="C199" s="126" t="s">
        <v>350</v>
      </c>
      <c r="D199" s="126" t="s">
        <v>609</v>
      </c>
      <c r="E199" s="126" t="s">
        <v>610</v>
      </c>
      <c r="F199" s="126" t="str">
        <f>IF(ABS('JE203'!L65-SUM('JE203'!M65,'JE203'!N65,'JE203'!O65))&lt;=0.5,"OK","ERROR")</f>
        <v>OK</v>
      </c>
    </row>
    <row r="200" spans="1:6" ht="38.25" x14ac:dyDescent="0.2">
      <c r="A200" s="126" t="s">
        <v>51</v>
      </c>
      <c r="B200" s="125" t="s">
        <v>349</v>
      </c>
      <c r="C200" s="126" t="s">
        <v>350</v>
      </c>
      <c r="D200" s="126" t="s">
        <v>611</v>
      </c>
      <c r="E200" s="126" t="s">
        <v>612</v>
      </c>
      <c r="F200" s="126" t="str">
        <f>IF(ABS('JE203'!P65-SUM('JE203'!Q65,'JE203'!R65,'JE203'!S65))&lt;=0.5,"OK","ERROR")</f>
        <v>OK</v>
      </c>
    </row>
    <row r="201" spans="1:6" ht="38.25" x14ac:dyDescent="0.2">
      <c r="A201" s="126" t="s">
        <v>51</v>
      </c>
      <c r="B201" s="125" t="s">
        <v>349</v>
      </c>
      <c r="C201" s="126" t="s">
        <v>350</v>
      </c>
      <c r="D201" s="126" t="s">
        <v>613</v>
      </c>
      <c r="E201" s="126" t="s">
        <v>614</v>
      </c>
      <c r="F201" s="126" t="str">
        <f>IF(ABS('JE203'!V65-SUM('JE203'!W65,'JE203'!X65,'JE203'!Y65))&lt;=0.5,"OK","ERROR")</f>
        <v>OK</v>
      </c>
    </row>
    <row r="202" spans="1:6" ht="38.25" x14ac:dyDescent="0.2">
      <c r="A202" s="126" t="s">
        <v>51</v>
      </c>
      <c r="B202" s="125" t="s">
        <v>349</v>
      </c>
      <c r="C202" s="126" t="s">
        <v>350</v>
      </c>
      <c r="D202" s="126" t="s">
        <v>615</v>
      </c>
      <c r="E202" s="126" t="s">
        <v>616</v>
      </c>
      <c r="F202" s="126" t="str">
        <f>IF(ABS('JE203'!L66-SUM('JE203'!M66,'JE203'!N66,'JE203'!O66))&lt;=0.5,"OK","ERROR")</f>
        <v>OK</v>
      </c>
    </row>
    <row r="203" spans="1:6" ht="38.25" x14ac:dyDescent="0.2">
      <c r="A203" s="126" t="s">
        <v>51</v>
      </c>
      <c r="B203" s="125" t="s">
        <v>349</v>
      </c>
      <c r="C203" s="126" t="s">
        <v>350</v>
      </c>
      <c r="D203" s="126" t="s">
        <v>617</v>
      </c>
      <c r="E203" s="126" t="s">
        <v>618</v>
      </c>
      <c r="F203" s="126" t="str">
        <f>IF(ABS('JE203'!P66-SUM('JE203'!Q66,'JE203'!R66,'JE203'!S66))&lt;=0.5,"OK","ERROR")</f>
        <v>OK</v>
      </c>
    </row>
    <row r="204" spans="1:6" ht="38.25" x14ac:dyDescent="0.2">
      <c r="A204" s="126" t="s">
        <v>51</v>
      </c>
      <c r="B204" s="125" t="s">
        <v>349</v>
      </c>
      <c r="C204" s="126" t="s">
        <v>350</v>
      </c>
      <c r="D204" s="126" t="s">
        <v>619</v>
      </c>
      <c r="E204" s="126" t="s">
        <v>620</v>
      </c>
      <c r="F204" s="126" t="str">
        <f>IF(ABS('JE203'!V66-SUM('JE203'!W66,'JE203'!X66,'JE203'!Y66))&lt;=0.5,"OK","ERROR")</f>
        <v>OK</v>
      </c>
    </row>
    <row r="205" spans="1:6" ht="38.25" x14ac:dyDescent="0.2">
      <c r="A205" s="126" t="s">
        <v>51</v>
      </c>
      <c r="B205" s="125" t="s">
        <v>349</v>
      </c>
      <c r="C205" s="126" t="s">
        <v>350</v>
      </c>
      <c r="D205" s="126" t="s">
        <v>621</v>
      </c>
      <c r="E205" s="126" t="s">
        <v>622</v>
      </c>
      <c r="F205" s="126" t="str">
        <f>IF(ABS('JE203'!L67-SUM('JE203'!M67,'JE203'!N67,'JE203'!O67))&lt;=0.5,"OK","ERROR")</f>
        <v>OK</v>
      </c>
    </row>
    <row r="206" spans="1:6" ht="38.25" x14ac:dyDescent="0.2">
      <c r="A206" s="126" t="s">
        <v>51</v>
      </c>
      <c r="B206" s="125" t="s">
        <v>349</v>
      </c>
      <c r="C206" s="126" t="s">
        <v>350</v>
      </c>
      <c r="D206" s="126" t="s">
        <v>623</v>
      </c>
      <c r="E206" s="126" t="s">
        <v>624</v>
      </c>
      <c r="F206" s="126" t="str">
        <f>IF(ABS('JE203'!P67-SUM('JE203'!Q67,'JE203'!R67,'JE203'!S67))&lt;=0.5,"OK","ERROR")</f>
        <v>OK</v>
      </c>
    </row>
    <row r="207" spans="1:6" ht="38.25" x14ac:dyDescent="0.2">
      <c r="A207" s="126" t="s">
        <v>51</v>
      </c>
      <c r="B207" s="125" t="s">
        <v>349</v>
      </c>
      <c r="C207" s="126" t="s">
        <v>350</v>
      </c>
      <c r="D207" s="126" t="s">
        <v>625</v>
      </c>
      <c r="E207" s="126" t="s">
        <v>626</v>
      </c>
      <c r="F207" s="126" t="str">
        <f>IF(ABS('JE203'!V67-SUM('JE203'!W67,'JE203'!X67,'JE203'!Y67))&lt;=0.5,"OK","ERROR")</f>
        <v>OK</v>
      </c>
    </row>
    <row r="208" spans="1:6" ht="38.25" x14ac:dyDescent="0.2">
      <c r="A208" s="126" t="s">
        <v>51</v>
      </c>
      <c r="B208" s="125" t="s">
        <v>349</v>
      </c>
      <c r="C208" s="126" t="s">
        <v>350</v>
      </c>
      <c r="D208" s="126" t="s">
        <v>627</v>
      </c>
      <c r="E208" s="126" t="s">
        <v>628</v>
      </c>
      <c r="F208" s="126" t="str">
        <f>IF(ABS('JE203'!L68-SUM('JE203'!M68,'JE203'!N68,'JE203'!O68))&lt;=0.5,"OK","ERROR")</f>
        <v>OK</v>
      </c>
    </row>
    <row r="209" spans="1:6" ht="38.25" x14ac:dyDescent="0.2">
      <c r="A209" s="126" t="s">
        <v>51</v>
      </c>
      <c r="B209" s="125" t="s">
        <v>349</v>
      </c>
      <c r="C209" s="126" t="s">
        <v>350</v>
      </c>
      <c r="D209" s="126" t="s">
        <v>629</v>
      </c>
      <c r="E209" s="126" t="s">
        <v>630</v>
      </c>
      <c r="F209" s="126" t="str">
        <f>IF(ABS('JE203'!P68-SUM('JE203'!Q68,'JE203'!R68,'JE203'!S68))&lt;=0.5,"OK","ERROR")</f>
        <v>OK</v>
      </c>
    </row>
    <row r="210" spans="1:6" ht="38.25" x14ac:dyDescent="0.2">
      <c r="A210" s="126" t="s">
        <v>51</v>
      </c>
      <c r="B210" s="125" t="s">
        <v>349</v>
      </c>
      <c r="C210" s="126" t="s">
        <v>350</v>
      </c>
      <c r="D210" s="126" t="s">
        <v>631</v>
      </c>
      <c r="E210" s="126" t="s">
        <v>632</v>
      </c>
      <c r="F210" s="126" t="str">
        <f>IF(ABS('JE203'!V68-SUM('JE203'!W68,'JE203'!X68,'JE203'!Y68))&lt;=0.5,"OK","ERROR")</f>
        <v>OK</v>
      </c>
    </row>
    <row r="211" spans="1:6" ht="38.25" x14ac:dyDescent="0.2">
      <c r="A211" s="126" t="s">
        <v>51</v>
      </c>
      <c r="B211" s="125" t="s">
        <v>349</v>
      </c>
      <c r="C211" s="126" t="s">
        <v>350</v>
      </c>
      <c r="D211" s="126" t="s">
        <v>633</v>
      </c>
      <c r="E211" s="126" t="s">
        <v>634</v>
      </c>
      <c r="F211" s="126" t="str">
        <f>IF(ABS('JE203'!L69-SUM('JE203'!M69,'JE203'!N69,'JE203'!O69))&lt;=0.5,"OK","ERROR")</f>
        <v>OK</v>
      </c>
    </row>
    <row r="212" spans="1:6" ht="38.25" x14ac:dyDescent="0.2">
      <c r="A212" s="126" t="s">
        <v>51</v>
      </c>
      <c r="B212" s="125" t="s">
        <v>349</v>
      </c>
      <c r="C212" s="126" t="s">
        <v>350</v>
      </c>
      <c r="D212" s="126" t="s">
        <v>635</v>
      </c>
      <c r="E212" s="126" t="s">
        <v>636</v>
      </c>
      <c r="F212" s="126" t="str">
        <f>IF(ABS('JE203'!P69-SUM('JE203'!Q69,'JE203'!R69,'JE203'!S69))&lt;=0.5,"OK","ERROR")</f>
        <v>OK</v>
      </c>
    </row>
    <row r="213" spans="1:6" ht="38.25" x14ac:dyDescent="0.2">
      <c r="A213" s="126" t="s">
        <v>51</v>
      </c>
      <c r="B213" s="125" t="s">
        <v>349</v>
      </c>
      <c r="C213" s="126" t="s">
        <v>350</v>
      </c>
      <c r="D213" s="126" t="s">
        <v>637</v>
      </c>
      <c r="E213" s="126" t="s">
        <v>638</v>
      </c>
      <c r="F213" s="126" t="str">
        <f>IF(ABS('JE203'!V69-SUM('JE203'!W69,'JE203'!X69,'JE203'!Y69))&lt;=0.5,"OK","ERROR")</f>
        <v>OK</v>
      </c>
    </row>
    <row r="214" spans="1:6" ht="38.25" x14ac:dyDescent="0.2">
      <c r="A214" s="126" t="s">
        <v>51</v>
      </c>
      <c r="B214" s="125" t="s">
        <v>349</v>
      </c>
      <c r="C214" s="126" t="s">
        <v>350</v>
      </c>
      <c r="D214" s="126" t="s">
        <v>639</v>
      </c>
      <c r="E214" s="126" t="s">
        <v>640</v>
      </c>
      <c r="F214" s="126" t="str">
        <f>IF(ABS('JE203'!L70-SUM('JE203'!M70,'JE203'!N70,'JE203'!O70))&lt;=0.5,"OK","ERROR")</f>
        <v>OK</v>
      </c>
    </row>
    <row r="215" spans="1:6" ht="38.25" x14ac:dyDescent="0.2">
      <c r="A215" s="126" t="s">
        <v>51</v>
      </c>
      <c r="B215" s="125" t="s">
        <v>349</v>
      </c>
      <c r="C215" s="126" t="s">
        <v>350</v>
      </c>
      <c r="D215" s="126" t="s">
        <v>641</v>
      </c>
      <c r="E215" s="126" t="s">
        <v>642</v>
      </c>
      <c r="F215" s="126" t="str">
        <f>IF(ABS('JE203'!P70-SUM('JE203'!Q70,'JE203'!R70,'JE203'!S70))&lt;=0.5,"OK","ERROR")</f>
        <v>OK</v>
      </c>
    </row>
    <row r="216" spans="1:6" ht="38.25" x14ac:dyDescent="0.2">
      <c r="A216" s="126" t="s">
        <v>51</v>
      </c>
      <c r="B216" s="125" t="s">
        <v>349</v>
      </c>
      <c r="C216" s="126" t="s">
        <v>350</v>
      </c>
      <c r="D216" s="126" t="s">
        <v>643</v>
      </c>
      <c r="E216" s="126" t="s">
        <v>644</v>
      </c>
      <c r="F216" s="126" t="str">
        <f>IF(ABS('JE203'!V70-SUM('JE203'!W70,'JE203'!X70,'JE203'!Y70))&lt;=0.5,"OK","ERROR")</f>
        <v>OK</v>
      </c>
    </row>
    <row r="217" spans="1:6" ht="38.25" x14ac:dyDescent="0.2">
      <c r="A217" s="126" t="s">
        <v>51</v>
      </c>
      <c r="B217" s="125" t="s">
        <v>349</v>
      </c>
      <c r="C217" s="126" t="s">
        <v>350</v>
      </c>
      <c r="D217" s="126" t="s">
        <v>645</v>
      </c>
      <c r="E217" s="126" t="s">
        <v>646</v>
      </c>
      <c r="F217" s="126" t="str">
        <f>IF(ABS('JE203'!L71-SUM('JE203'!M71,'JE203'!N71,'JE203'!O71))&lt;=0.5,"OK","ERROR")</f>
        <v>OK</v>
      </c>
    </row>
    <row r="218" spans="1:6" ht="38.25" x14ac:dyDescent="0.2">
      <c r="A218" s="126" t="s">
        <v>51</v>
      </c>
      <c r="B218" s="125" t="s">
        <v>349</v>
      </c>
      <c r="C218" s="126" t="s">
        <v>350</v>
      </c>
      <c r="D218" s="126" t="s">
        <v>647</v>
      </c>
      <c r="E218" s="126" t="s">
        <v>648</v>
      </c>
      <c r="F218" s="126" t="str">
        <f>IF(ABS('JE203'!P71-SUM('JE203'!Q71,'JE203'!R71,'JE203'!S71))&lt;=0.5,"OK","ERROR")</f>
        <v>OK</v>
      </c>
    </row>
    <row r="219" spans="1:6" ht="38.25" x14ac:dyDescent="0.2">
      <c r="A219" s="126" t="s">
        <v>51</v>
      </c>
      <c r="B219" s="125" t="s">
        <v>349</v>
      </c>
      <c r="C219" s="126" t="s">
        <v>350</v>
      </c>
      <c r="D219" s="126" t="s">
        <v>649</v>
      </c>
      <c r="E219" s="126" t="s">
        <v>650</v>
      </c>
      <c r="F219" s="126" t="str">
        <f>IF(ABS('JE203'!V71-SUM('JE203'!W71,'JE203'!X71,'JE203'!Y71))&lt;=0.5,"OK","ERROR")</f>
        <v>OK</v>
      </c>
    </row>
    <row r="220" spans="1:6" ht="38.25" x14ac:dyDescent="0.2">
      <c r="A220" s="126" t="s">
        <v>51</v>
      </c>
      <c r="B220" s="125" t="s">
        <v>349</v>
      </c>
      <c r="C220" s="126" t="s">
        <v>350</v>
      </c>
      <c r="D220" s="126" t="s">
        <v>651</v>
      </c>
      <c r="E220" s="126" t="s">
        <v>652</v>
      </c>
      <c r="F220" s="126" t="str">
        <f>IF(ABS('JE203'!L72-SUM('JE203'!M72,'JE203'!N72,'JE203'!O72))&lt;=0.5,"OK","ERROR")</f>
        <v>OK</v>
      </c>
    </row>
    <row r="221" spans="1:6" ht="38.25" x14ac:dyDescent="0.2">
      <c r="A221" s="126" t="s">
        <v>51</v>
      </c>
      <c r="B221" s="125" t="s">
        <v>349</v>
      </c>
      <c r="C221" s="126" t="s">
        <v>350</v>
      </c>
      <c r="D221" s="126" t="s">
        <v>653</v>
      </c>
      <c r="E221" s="126" t="s">
        <v>654</v>
      </c>
      <c r="F221" s="126" t="str">
        <f>IF(ABS('JE203'!P72-SUM('JE203'!Q72,'JE203'!R72,'JE203'!S72))&lt;=0.5,"OK","ERROR")</f>
        <v>OK</v>
      </c>
    </row>
    <row r="222" spans="1:6" ht="38.25" x14ac:dyDescent="0.2">
      <c r="A222" s="126" t="s">
        <v>51</v>
      </c>
      <c r="B222" s="125" t="s">
        <v>349</v>
      </c>
      <c r="C222" s="126" t="s">
        <v>350</v>
      </c>
      <c r="D222" s="126" t="s">
        <v>655</v>
      </c>
      <c r="E222" s="126" t="s">
        <v>656</v>
      </c>
      <c r="F222" s="126" t="str">
        <f>IF(ABS('JE203'!V72-SUM('JE203'!W72,'JE203'!X72,'JE203'!Y72))&lt;=0.5,"OK","ERROR")</f>
        <v>OK</v>
      </c>
    </row>
    <row r="223" spans="1:6" ht="38.25" x14ac:dyDescent="0.2">
      <c r="A223" s="126" t="s">
        <v>51</v>
      </c>
      <c r="B223" s="125" t="s">
        <v>349</v>
      </c>
      <c r="C223" s="126" t="s">
        <v>350</v>
      </c>
      <c r="D223" s="126" t="s">
        <v>657</v>
      </c>
      <c r="E223" s="126" t="s">
        <v>658</v>
      </c>
      <c r="F223" s="126" t="str">
        <f>IF(ABS('JE203'!L73-SUM('JE203'!M73,'JE203'!N73,'JE203'!O73))&lt;=0.5,"OK","ERROR")</f>
        <v>OK</v>
      </c>
    </row>
    <row r="224" spans="1:6" ht="38.25" x14ac:dyDescent="0.2">
      <c r="A224" s="126" t="s">
        <v>51</v>
      </c>
      <c r="B224" s="125" t="s">
        <v>349</v>
      </c>
      <c r="C224" s="126" t="s">
        <v>350</v>
      </c>
      <c r="D224" s="126" t="s">
        <v>659</v>
      </c>
      <c r="E224" s="126" t="s">
        <v>660</v>
      </c>
      <c r="F224" s="126" t="str">
        <f>IF(ABS('JE203'!P73-SUM('JE203'!Q73,'JE203'!R73,'JE203'!S73))&lt;=0.5,"OK","ERROR")</f>
        <v>OK</v>
      </c>
    </row>
    <row r="225" spans="1:6" ht="38.25" x14ac:dyDescent="0.2">
      <c r="A225" s="126" t="s">
        <v>51</v>
      </c>
      <c r="B225" s="125" t="s">
        <v>349</v>
      </c>
      <c r="C225" s="126" t="s">
        <v>350</v>
      </c>
      <c r="D225" s="126" t="s">
        <v>661</v>
      </c>
      <c r="E225" s="126" t="s">
        <v>662</v>
      </c>
      <c r="F225" s="126" t="str">
        <f>IF(ABS('JE203'!V73-SUM('JE203'!W73,'JE203'!X73,'JE203'!Y73))&lt;=0.5,"OK","ERROR")</f>
        <v>OK</v>
      </c>
    </row>
    <row r="226" spans="1:6" ht="38.25" x14ac:dyDescent="0.2">
      <c r="A226" s="126" t="s">
        <v>51</v>
      </c>
      <c r="B226" s="125" t="s">
        <v>349</v>
      </c>
      <c r="C226" s="126" t="s">
        <v>350</v>
      </c>
      <c r="D226" s="126" t="s">
        <v>663</v>
      </c>
      <c r="E226" s="126" t="s">
        <v>664</v>
      </c>
      <c r="F226" s="126" t="str">
        <f>IF(ABS('JE203'!L74-SUM('JE203'!M74,'JE203'!N74,'JE203'!O74))&lt;=0.5,"OK","ERROR")</f>
        <v>OK</v>
      </c>
    </row>
    <row r="227" spans="1:6" ht="38.25" x14ac:dyDescent="0.2">
      <c r="A227" s="126" t="s">
        <v>51</v>
      </c>
      <c r="B227" s="125" t="s">
        <v>349</v>
      </c>
      <c r="C227" s="126" t="s">
        <v>350</v>
      </c>
      <c r="D227" s="126" t="s">
        <v>665</v>
      </c>
      <c r="E227" s="126" t="s">
        <v>666</v>
      </c>
      <c r="F227" s="126" t="str">
        <f>IF(ABS('JE203'!P74-SUM('JE203'!Q74,'JE203'!R74,'JE203'!S74))&lt;=0.5,"OK","ERROR")</f>
        <v>OK</v>
      </c>
    </row>
    <row r="228" spans="1:6" ht="38.25" x14ac:dyDescent="0.2">
      <c r="A228" s="126" t="s">
        <v>51</v>
      </c>
      <c r="B228" s="125" t="s">
        <v>349</v>
      </c>
      <c r="C228" s="126" t="s">
        <v>350</v>
      </c>
      <c r="D228" s="126" t="s">
        <v>667</v>
      </c>
      <c r="E228" s="126" t="s">
        <v>668</v>
      </c>
      <c r="F228" s="126" t="str">
        <f>IF(ABS('JE203'!V74-SUM('JE203'!W74,'JE203'!X74,'JE203'!Y74))&lt;=0.5,"OK","ERROR")</f>
        <v>OK</v>
      </c>
    </row>
    <row r="229" spans="1:6" ht="38.25" x14ac:dyDescent="0.2">
      <c r="A229" s="126" t="s">
        <v>51</v>
      </c>
      <c r="B229" s="125" t="s">
        <v>349</v>
      </c>
      <c r="C229" s="126" t="s">
        <v>350</v>
      </c>
      <c r="D229" s="126" t="s">
        <v>669</v>
      </c>
      <c r="E229" s="126" t="s">
        <v>670</v>
      </c>
      <c r="F229" s="126" t="str">
        <f>IF(ABS('JE203'!L75-SUM('JE203'!M75,'JE203'!N75,'JE203'!O75))&lt;=0.5,"OK","ERROR")</f>
        <v>OK</v>
      </c>
    </row>
    <row r="230" spans="1:6" ht="38.25" x14ac:dyDescent="0.2">
      <c r="A230" s="126" t="s">
        <v>51</v>
      </c>
      <c r="B230" s="125" t="s">
        <v>349</v>
      </c>
      <c r="C230" s="126" t="s">
        <v>350</v>
      </c>
      <c r="D230" s="126" t="s">
        <v>671</v>
      </c>
      <c r="E230" s="126" t="s">
        <v>672</v>
      </c>
      <c r="F230" s="126" t="str">
        <f>IF(ABS('JE203'!P75-SUM('JE203'!Q75,'JE203'!R75,'JE203'!S75))&lt;=0.5,"OK","ERROR")</f>
        <v>OK</v>
      </c>
    </row>
    <row r="231" spans="1:6" ht="38.25" x14ac:dyDescent="0.2">
      <c r="A231" s="126" t="s">
        <v>51</v>
      </c>
      <c r="B231" s="125" t="s">
        <v>349</v>
      </c>
      <c r="C231" s="126" t="s">
        <v>350</v>
      </c>
      <c r="D231" s="126" t="s">
        <v>673</v>
      </c>
      <c r="E231" s="126" t="s">
        <v>674</v>
      </c>
      <c r="F231" s="126" t="str">
        <f>IF(ABS('JE203'!V75-SUM('JE203'!W75,'JE203'!X75,'JE203'!Y75))&lt;=0.5,"OK","ERROR")</f>
        <v>OK</v>
      </c>
    </row>
    <row r="232" spans="1:6" ht="38.25" x14ac:dyDescent="0.2">
      <c r="A232" s="126" t="s">
        <v>51</v>
      </c>
      <c r="B232" s="125" t="s">
        <v>349</v>
      </c>
      <c r="C232" s="126" t="s">
        <v>350</v>
      </c>
      <c r="D232" s="126" t="s">
        <v>675</v>
      </c>
      <c r="E232" s="126" t="s">
        <v>676</v>
      </c>
      <c r="F232" s="126" t="str">
        <f>IF(ABS('JE203'!L76-SUM('JE203'!M76,'JE203'!N76,'JE203'!O76))&lt;=0.5,"OK","ERROR")</f>
        <v>OK</v>
      </c>
    </row>
    <row r="233" spans="1:6" ht="38.25" x14ac:dyDescent="0.2">
      <c r="A233" s="126" t="s">
        <v>51</v>
      </c>
      <c r="B233" s="125" t="s">
        <v>349</v>
      </c>
      <c r="C233" s="126" t="s">
        <v>350</v>
      </c>
      <c r="D233" s="126" t="s">
        <v>677</v>
      </c>
      <c r="E233" s="126" t="s">
        <v>678</v>
      </c>
      <c r="F233" s="126" t="str">
        <f>IF(ABS('JE203'!P76-SUM('JE203'!Q76,'JE203'!R76,'JE203'!S76))&lt;=0.5,"OK","ERROR")</f>
        <v>OK</v>
      </c>
    </row>
    <row r="234" spans="1:6" ht="38.25" x14ac:dyDescent="0.2">
      <c r="A234" s="126" t="s">
        <v>51</v>
      </c>
      <c r="B234" s="125" t="s">
        <v>349</v>
      </c>
      <c r="C234" s="126" t="s">
        <v>350</v>
      </c>
      <c r="D234" s="126" t="s">
        <v>679</v>
      </c>
      <c r="E234" s="126" t="s">
        <v>680</v>
      </c>
      <c r="F234" s="126" t="str">
        <f>IF(ABS('JE203'!V76-SUM('JE203'!W76,'JE203'!X76,'JE203'!Y76))&lt;=0.5,"OK","ERROR")</f>
        <v>OK</v>
      </c>
    </row>
    <row r="235" spans="1:6" ht="38.25" x14ac:dyDescent="0.2">
      <c r="A235" s="126" t="s">
        <v>51</v>
      </c>
      <c r="B235" s="125" t="s">
        <v>349</v>
      </c>
      <c r="C235" s="126" t="s">
        <v>350</v>
      </c>
      <c r="D235" s="126" t="s">
        <v>681</v>
      </c>
      <c r="E235" s="126" t="s">
        <v>682</v>
      </c>
      <c r="F235" s="126" t="str">
        <f>IF(ABS('JE203'!L77-SUM('JE203'!M77,'JE203'!N77,'JE203'!O77))&lt;=0.5,"OK","ERROR")</f>
        <v>OK</v>
      </c>
    </row>
    <row r="236" spans="1:6" ht="38.25" x14ac:dyDescent="0.2">
      <c r="A236" s="126" t="s">
        <v>51</v>
      </c>
      <c r="B236" s="125" t="s">
        <v>349</v>
      </c>
      <c r="C236" s="126" t="s">
        <v>350</v>
      </c>
      <c r="D236" s="126" t="s">
        <v>683</v>
      </c>
      <c r="E236" s="126" t="s">
        <v>684</v>
      </c>
      <c r="F236" s="126" t="str">
        <f>IF(ABS('JE203'!P77-SUM('JE203'!Q77,'JE203'!R77,'JE203'!S77))&lt;=0.5,"OK","ERROR")</f>
        <v>OK</v>
      </c>
    </row>
    <row r="237" spans="1:6" ht="38.25" x14ac:dyDescent="0.2">
      <c r="A237" s="126" t="s">
        <v>51</v>
      </c>
      <c r="B237" s="125" t="s">
        <v>349</v>
      </c>
      <c r="C237" s="126" t="s">
        <v>350</v>
      </c>
      <c r="D237" s="126" t="s">
        <v>685</v>
      </c>
      <c r="E237" s="126" t="s">
        <v>686</v>
      </c>
      <c r="F237" s="126" t="str">
        <f>IF(ABS('JE203'!V77-SUM('JE203'!W77,'JE203'!X77,'JE203'!Y77))&lt;=0.5,"OK","ERROR")</f>
        <v>OK</v>
      </c>
    </row>
    <row r="238" spans="1:6" ht="38.25" x14ac:dyDescent="0.2">
      <c r="A238" s="126" t="s">
        <v>51</v>
      </c>
      <c r="B238" s="125" t="s">
        <v>349</v>
      </c>
      <c r="C238" s="126" t="s">
        <v>350</v>
      </c>
      <c r="D238" s="126" t="s">
        <v>687</v>
      </c>
      <c r="E238" s="126" t="s">
        <v>688</v>
      </c>
      <c r="F238" s="126" t="str">
        <f>IF(ABS('JE203'!L78-SUM('JE203'!M78,'JE203'!N78,'JE203'!O78))&lt;=0.5,"OK","ERROR")</f>
        <v>OK</v>
      </c>
    </row>
    <row r="239" spans="1:6" ht="38.25" x14ac:dyDescent="0.2">
      <c r="A239" s="126" t="s">
        <v>51</v>
      </c>
      <c r="B239" s="125" t="s">
        <v>349</v>
      </c>
      <c r="C239" s="126" t="s">
        <v>350</v>
      </c>
      <c r="D239" s="126" t="s">
        <v>689</v>
      </c>
      <c r="E239" s="126" t="s">
        <v>690</v>
      </c>
      <c r="F239" s="126" t="str">
        <f>IF(ABS('JE203'!P78-SUM('JE203'!Q78,'JE203'!R78,'JE203'!S78))&lt;=0.5,"OK","ERROR")</f>
        <v>OK</v>
      </c>
    </row>
    <row r="240" spans="1:6" ht="38.25" x14ac:dyDescent="0.2">
      <c r="A240" s="126" t="s">
        <v>51</v>
      </c>
      <c r="B240" s="125" t="s">
        <v>349</v>
      </c>
      <c r="C240" s="126" t="s">
        <v>350</v>
      </c>
      <c r="D240" s="126" t="s">
        <v>691</v>
      </c>
      <c r="E240" s="126" t="s">
        <v>692</v>
      </c>
      <c r="F240" s="126" t="str">
        <f>IF(ABS('JE203'!V78-SUM('JE203'!W78,'JE203'!X78,'JE203'!Y78))&lt;=0.5,"OK","ERROR")</f>
        <v>OK</v>
      </c>
    </row>
    <row r="241" spans="1:6" ht="38.25" x14ac:dyDescent="0.2">
      <c r="A241" s="126" t="s">
        <v>51</v>
      </c>
      <c r="B241" s="125" t="s">
        <v>349</v>
      </c>
      <c r="C241" s="126" t="s">
        <v>350</v>
      </c>
      <c r="D241" s="126" t="s">
        <v>693</v>
      </c>
      <c r="E241" s="126" t="s">
        <v>694</v>
      </c>
      <c r="F241" s="126" t="str">
        <f>IF(ABS('JE203'!L79-SUM('JE203'!M79,'JE203'!N79,'JE203'!O79))&lt;=0.5,"OK","ERROR")</f>
        <v>OK</v>
      </c>
    </row>
    <row r="242" spans="1:6" ht="38.25" x14ac:dyDescent="0.2">
      <c r="A242" s="126" t="s">
        <v>51</v>
      </c>
      <c r="B242" s="125" t="s">
        <v>349</v>
      </c>
      <c r="C242" s="126" t="s">
        <v>350</v>
      </c>
      <c r="D242" s="126" t="s">
        <v>695</v>
      </c>
      <c r="E242" s="126" t="s">
        <v>696</v>
      </c>
      <c r="F242" s="126" t="str">
        <f>IF(ABS('JE203'!P79-SUM('JE203'!Q79,'JE203'!R79,'JE203'!S79))&lt;=0.5,"OK","ERROR")</f>
        <v>OK</v>
      </c>
    </row>
    <row r="243" spans="1:6" ht="38.25" x14ac:dyDescent="0.2">
      <c r="A243" s="126" t="s">
        <v>51</v>
      </c>
      <c r="B243" s="125" t="s">
        <v>349</v>
      </c>
      <c r="C243" s="126" t="s">
        <v>350</v>
      </c>
      <c r="D243" s="126" t="s">
        <v>697</v>
      </c>
      <c r="E243" s="126" t="s">
        <v>698</v>
      </c>
      <c r="F243" s="126" t="str">
        <f>IF(ABS('JE203'!V79-SUM('JE203'!W79,'JE203'!X79,'JE203'!Y79))&lt;=0.5,"OK","ERROR")</f>
        <v>OK</v>
      </c>
    </row>
    <row r="244" spans="1:6" ht="38.25" x14ac:dyDescent="0.2">
      <c r="A244" s="126" t="s">
        <v>51</v>
      </c>
      <c r="B244" s="125" t="s">
        <v>349</v>
      </c>
      <c r="C244" s="126" t="s">
        <v>350</v>
      </c>
      <c r="D244" s="126" t="s">
        <v>699</v>
      </c>
      <c r="E244" s="126" t="s">
        <v>700</v>
      </c>
      <c r="F244" s="126" t="str">
        <f>IF(ABS('JE203'!L80-SUM('JE203'!M80,'JE203'!N80,'JE203'!O80))&lt;=0.5,"OK","ERROR")</f>
        <v>OK</v>
      </c>
    </row>
    <row r="245" spans="1:6" ht="38.25" x14ac:dyDescent="0.2">
      <c r="A245" s="126" t="s">
        <v>51</v>
      </c>
      <c r="B245" s="125" t="s">
        <v>349</v>
      </c>
      <c r="C245" s="126" t="s">
        <v>350</v>
      </c>
      <c r="D245" s="126" t="s">
        <v>701</v>
      </c>
      <c r="E245" s="126" t="s">
        <v>702</v>
      </c>
      <c r="F245" s="126" t="str">
        <f>IF(ABS('JE203'!P80-SUM('JE203'!Q80,'JE203'!R80,'JE203'!S80))&lt;=0.5,"OK","ERROR")</f>
        <v>OK</v>
      </c>
    </row>
    <row r="246" spans="1:6" ht="38.25" x14ac:dyDescent="0.2">
      <c r="A246" s="126" t="s">
        <v>51</v>
      </c>
      <c r="B246" s="125" t="s">
        <v>349</v>
      </c>
      <c r="C246" s="126" t="s">
        <v>350</v>
      </c>
      <c r="D246" s="126" t="s">
        <v>703</v>
      </c>
      <c r="E246" s="126" t="s">
        <v>704</v>
      </c>
      <c r="F246" s="126" t="str">
        <f>IF(ABS('JE203'!V80-SUM('JE203'!W80,'JE203'!X80,'JE203'!Y80))&lt;=0.5,"OK","ERROR")</f>
        <v>OK</v>
      </c>
    </row>
    <row r="247" spans="1:6" ht="38.25" x14ac:dyDescent="0.2">
      <c r="A247" s="126" t="s">
        <v>51</v>
      </c>
      <c r="B247" s="125" t="s">
        <v>349</v>
      </c>
      <c r="C247" s="126" t="s">
        <v>350</v>
      </c>
      <c r="D247" s="126" t="s">
        <v>705</v>
      </c>
      <c r="E247" s="126" t="s">
        <v>706</v>
      </c>
      <c r="F247" s="126" t="str">
        <f>IF(ABS('JE203'!L81-SUM('JE203'!M81,'JE203'!N81,'JE203'!O81))&lt;=0.5,"OK","ERROR")</f>
        <v>OK</v>
      </c>
    </row>
    <row r="248" spans="1:6" ht="38.25" x14ac:dyDescent="0.2">
      <c r="A248" s="126" t="s">
        <v>51</v>
      </c>
      <c r="B248" s="125" t="s">
        <v>349</v>
      </c>
      <c r="C248" s="126" t="s">
        <v>350</v>
      </c>
      <c r="D248" s="126" t="s">
        <v>707</v>
      </c>
      <c r="E248" s="126" t="s">
        <v>708</v>
      </c>
      <c r="F248" s="126" t="str">
        <f>IF(ABS('JE203'!P81-SUM('JE203'!Q81,'JE203'!R81,'JE203'!S81))&lt;=0.5,"OK","ERROR")</f>
        <v>OK</v>
      </c>
    </row>
    <row r="249" spans="1:6" ht="38.25" x14ac:dyDescent="0.2">
      <c r="A249" s="126" t="s">
        <v>51</v>
      </c>
      <c r="B249" s="125" t="s">
        <v>349</v>
      </c>
      <c r="C249" s="126" t="s">
        <v>350</v>
      </c>
      <c r="D249" s="126" t="s">
        <v>709</v>
      </c>
      <c r="E249" s="126" t="s">
        <v>710</v>
      </c>
      <c r="F249" s="126" t="str">
        <f>IF(ABS('JE203'!V81-SUM('JE203'!W81,'JE203'!X81,'JE203'!Y81))&lt;=0.5,"OK","ERROR")</f>
        <v>OK</v>
      </c>
    </row>
    <row r="250" spans="1:6" ht="38.25" x14ac:dyDescent="0.2">
      <c r="A250" s="126" t="s">
        <v>51</v>
      </c>
      <c r="B250" s="125" t="s">
        <v>349</v>
      </c>
      <c r="C250" s="126" t="s">
        <v>350</v>
      </c>
      <c r="D250" s="126" t="s">
        <v>711</v>
      </c>
      <c r="E250" s="126" t="s">
        <v>712</v>
      </c>
      <c r="F250" s="126" t="str">
        <f>IF(ABS('JE203'!L82-SUM('JE203'!M82,'JE203'!N82,'JE203'!O82))&lt;=0.5,"OK","ERROR")</f>
        <v>OK</v>
      </c>
    </row>
    <row r="251" spans="1:6" ht="38.25" x14ac:dyDescent="0.2">
      <c r="A251" s="126" t="s">
        <v>51</v>
      </c>
      <c r="B251" s="125" t="s">
        <v>349</v>
      </c>
      <c r="C251" s="126" t="s">
        <v>350</v>
      </c>
      <c r="D251" s="126" t="s">
        <v>713</v>
      </c>
      <c r="E251" s="126" t="s">
        <v>714</v>
      </c>
      <c r="F251" s="126" t="str">
        <f>IF(ABS('JE203'!P82-SUM('JE203'!Q82,'JE203'!R82,'JE203'!S82))&lt;=0.5,"OK","ERROR")</f>
        <v>OK</v>
      </c>
    </row>
    <row r="252" spans="1:6" ht="38.25" x14ac:dyDescent="0.2">
      <c r="A252" s="126" t="s">
        <v>51</v>
      </c>
      <c r="B252" s="125" t="s">
        <v>349</v>
      </c>
      <c r="C252" s="126" t="s">
        <v>350</v>
      </c>
      <c r="D252" s="126" t="s">
        <v>715</v>
      </c>
      <c r="E252" s="126" t="s">
        <v>716</v>
      </c>
      <c r="F252" s="126" t="str">
        <f>IF(ABS('JE203'!V82-SUM('JE203'!W82,'JE203'!X82,'JE203'!Y82))&lt;=0.5,"OK","ERROR")</f>
        <v>OK</v>
      </c>
    </row>
    <row r="253" spans="1:6" ht="38.25" x14ac:dyDescent="0.2">
      <c r="A253" s="126" t="s">
        <v>51</v>
      </c>
      <c r="B253" s="125" t="s">
        <v>349</v>
      </c>
      <c r="C253" s="126" t="s">
        <v>350</v>
      </c>
      <c r="D253" s="126" t="s">
        <v>717</v>
      </c>
      <c r="E253" s="126" t="s">
        <v>718</v>
      </c>
      <c r="F253" s="126" t="str">
        <f>IF(ABS('JE203'!L83-SUM('JE203'!M83,'JE203'!N83,'JE203'!O83))&lt;=0.5,"OK","ERROR")</f>
        <v>OK</v>
      </c>
    </row>
    <row r="254" spans="1:6" ht="38.25" x14ac:dyDescent="0.2">
      <c r="A254" s="126" t="s">
        <v>51</v>
      </c>
      <c r="B254" s="125" t="s">
        <v>349</v>
      </c>
      <c r="C254" s="126" t="s">
        <v>350</v>
      </c>
      <c r="D254" s="126" t="s">
        <v>719</v>
      </c>
      <c r="E254" s="126" t="s">
        <v>720</v>
      </c>
      <c r="F254" s="126" t="str">
        <f>IF(ABS('JE203'!P83-SUM('JE203'!Q83,'JE203'!R83,'JE203'!S83))&lt;=0.5,"OK","ERROR")</f>
        <v>OK</v>
      </c>
    </row>
    <row r="255" spans="1:6" ht="38.25" x14ac:dyDescent="0.2">
      <c r="A255" s="126" t="s">
        <v>51</v>
      </c>
      <c r="B255" s="125" t="s">
        <v>349</v>
      </c>
      <c r="C255" s="126" t="s">
        <v>350</v>
      </c>
      <c r="D255" s="126" t="s">
        <v>721</v>
      </c>
      <c r="E255" s="126" t="s">
        <v>722</v>
      </c>
      <c r="F255" s="126" t="str">
        <f>IF(ABS('JE203'!V83-SUM('JE203'!W83,'JE203'!X83,'JE203'!Y83))&lt;=0.5,"OK","ERROR")</f>
        <v>OK</v>
      </c>
    </row>
    <row r="256" spans="1:6" ht="38.25" x14ac:dyDescent="0.2">
      <c r="A256" s="126" t="s">
        <v>51</v>
      </c>
      <c r="B256" s="125" t="s">
        <v>349</v>
      </c>
      <c r="C256" s="126" t="s">
        <v>350</v>
      </c>
      <c r="D256" s="126" t="s">
        <v>723</v>
      </c>
      <c r="E256" s="126" t="s">
        <v>724</v>
      </c>
      <c r="F256" s="126" t="str">
        <f>IF(ABS('JE203'!L84-SUM('JE203'!M84,'JE203'!N84,'JE203'!O84))&lt;=0.5,"OK","ERROR")</f>
        <v>OK</v>
      </c>
    </row>
    <row r="257" spans="1:6" ht="38.25" x14ac:dyDescent="0.2">
      <c r="A257" s="126" t="s">
        <v>51</v>
      </c>
      <c r="B257" s="125" t="s">
        <v>349</v>
      </c>
      <c r="C257" s="126" t="s">
        <v>350</v>
      </c>
      <c r="D257" s="126" t="s">
        <v>725</v>
      </c>
      <c r="E257" s="126" t="s">
        <v>726</v>
      </c>
      <c r="F257" s="126" t="str">
        <f>IF(ABS('JE203'!P84-SUM('JE203'!Q84,'JE203'!R84,'JE203'!S84))&lt;=0.5,"OK","ERROR")</f>
        <v>OK</v>
      </c>
    </row>
    <row r="258" spans="1:6" ht="38.25" x14ac:dyDescent="0.2">
      <c r="A258" s="126" t="s">
        <v>51</v>
      </c>
      <c r="B258" s="125" t="s">
        <v>349</v>
      </c>
      <c r="C258" s="126" t="s">
        <v>350</v>
      </c>
      <c r="D258" s="126" t="s">
        <v>727</v>
      </c>
      <c r="E258" s="126" t="s">
        <v>728</v>
      </c>
      <c r="F258" s="126" t="str">
        <f>IF(ABS('JE203'!V84-SUM('JE203'!W84,'JE203'!X84,'JE203'!Y84))&lt;=0.5,"OK","ERROR")</f>
        <v>OK</v>
      </c>
    </row>
    <row r="259" spans="1:6" ht="38.25" x14ac:dyDescent="0.2">
      <c r="A259" s="126" t="s">
        <v>51</v>
      </c>
      <c r="B259" s="125" t="s">
        <v>349</v>
      </c>
      <c r="C259" s="126" t="s">
        <v>350</v>
      </c>
      <c r="D259" s="126" t="s">
        <v>729</v>
      </c>
      <c r="E259" s="126" t="s">
        <v>730</v>
      </c>
      <c r="F259" s="126" t="str">
        <f>IF(ABS('JE203'!L85-SUM('JE203'!M85,'JE203'!N85,'JE203'!O85))&lt;=0.5,"OK","ERROR")</f>
        <v>OK</v>
      </c>
    </row>
    <row r="260" spans="1:6" ht="38.25" x14ac:dyDescent="0.2">
      <c r="A260" s="126" t="s">
        <v>51</v>
      </c>
      <c r="B260" s="125" t="s">
        <v>349</v>
      </c>
      <c r="C260" s="126" t="s">
        <v>350</v>
      </c>
      <c r="D260" s="126" t="s">
        <v>731</v>
      </c>
      <c r="E260" s="126" t="s">
        <v>732</v>
      </c>
      <c r="F260" s="126" t="str">
        <f>IF(ABS('JE203'!P85-SUM('JE203'!Q85,'JE203'!R85,'JE203'!S85))&lt;=0.5,"OK","ERROR")</f>
        <v>OK</v>
      </c>
    </row>
    <row r="261" spans="1:6" ht="38.25" x14ac:dyDescent="0.2">
      <c r="A261" s="126" t="s">
        <v>51</v>
      </c>
      <c r="B261" s="125" t="s">
        <v>349</v>
      </c>
      <c r="C261" s="126" t="s">
        <v>350</v>
      </c>
      <c r="D261" s="126" t="s">
        <v>733</v>
      </c>
      <c r="E261" s="126" t="s">
        <v>734</v>
      </c>
      <c r="F261" s="126" t="str">
        <f>IF(ABS('JE203'!V85-SUM('JE203'!W85,'JE203'!X85,'JE203'!Y85))&lt;=0.5,"OK","ERROR")</f>
        <v>OK</v>
      </c>
    </row>
    <row r="262" spans="1:6" ht="38.25" x14ac:dyDescent="0.2">
      <c r="A262" s="126" t="s">
        <v>51</v>
      </c>
      <c r="B262" s="125" t="s">
        <v>349</v>
      </c>
      <c r="C262" s="126" t="s">
        <v>350</v>
      </c>
      <c r="D262" s="126" t="s">
        <v>735</v>
      </c>
      <c r="E262" s="126" t="s">
        <v>736</v>
      </c>
      <c r="F262" s="126" t="str">
        <f>IF(ABS('JE203'!L86-SUM('JE203'!M86,'JE203'!N86,'JE203'!O86))&lt;=0.5,"OK","ERROR")</f>
        <v>OK</v>
      </c>
    </row>
    <row r="263" spans="1:6" ht="38.25" x14ac:dyDescent="0.2">
      <c r="A263" s="126" t="s">
        <v>51</v>
      </c>
      <c r="B263" s="125" t="s">
        <v>349</v>
      </c>
      <c r="C263" s="126" t="s">
        <v>350</v>
      </c>
      <c r="D263" s="126" t="s">
        <v>737</v>
      </c>
      <c r="E263" s="126" t="s">
        <v>738</v>
      </c>
      <c r="F263" s="126" t="str">
        <f>IF(ABS('JE203'!P86-SUM('JE203'!Q86,'JE203'!R86,'JE203'!S86))&lt;=0.5,"OK","ERROR")</f>
        <v>OK</v>
      </c>
    </row>
    <row r="264" spans="1:6" ht="38.25" x14ac:dyDescent="0.2">
      <c r="A264" s="126" t="s">
        <v>51</v>
      </c>
      <c r="B264" s="125" t="s">
        <v>349</v>
      </c>
      <c r="C264" s="126" t="s">
        <v>350</v>
      </c>
      <c r="D264" s="126" t="s">
        <v>739</v>
      </c>
      <c r="E264" s="126" t="s">
        <v>740</v>
      </c>
      <c r="F264" s="126" t="str">
        <f>IF(ABS('JE203'!V86-SUM('JE203'!W86,'JE203'!X86,'JE203'!Y86))&lt;=0.5,"OK","ERROR")</f>
        <v>OK</v>
      </c>
    </row>
    <row r="265" spans="1:6" ht="38.25" x14ac:dyDescent="0.2">
      <c r="A265" s="126" t="s">
        <v>51</v>
      </c>
      <c r="B265" s="125" t="s">
        <v>349</v>
      </c>
      <c r="C265" s="126" t="s">
        <v>350</v>
      </c>
      <c r="D265" s="126" t="s">
        <v>741</v>
      </c>
      <c r="E265" s="126" t="s">
        <v>742</v>
      </c>
      <c r="F265" s="126" t="str">
        <f>IF(ABS('JE203'!L87-SUM('JE203'!M87,'JE203'!N87,'JE203'!O87))&lt;=0.5,"OK","ERROR")</f>
        <v>OK</v>
      </c>
    </row>
    <row r="266" spans="1:6" ht="38.25" x14ac:dyDescent="0.2">
      <c r="A266" s="126" t="s">
        <v>51</v>
      </c>
      <c r="B266" s="125" t="s">
        <v>349</v>
      </c>
      <c r="C266" s="126" t="s">
        <v>350</v>
      </c>
      <c r="D266" s="126" t="s">
        <v>743</v>
      </c>
      <c r="E266" s="126" t="s">
        <v>744</v>
      </c>
      <c r="F266" s="126" t="str">
        <f>IF(ABS('JE203'!P87-SUM('JE203'!Q87,'JE203'!R87,'JE203'!S87))&lt;=0.5,"OK","ERROR")</f>
        <v>OK</v>
      </c>
    </row>
    <row r="267" spans="1:6" ht="38.25" x14ac:dyDescent="0.2">
      <c r="A267" s="126" t="s">
        <v>51</v>
      </c>
      <c r="B267" s="125" t="s">
        <v>349</v>
      </c>
      <c r="C267" s="126" t="s">
        <v>350</v>
      </c>
      <c r="D267" s="126" t="s">
        <v>745</v>
      </c>
      <c r="E267" s="126" t="s">
        <v>746</v>
      </c>
      <c r="F267" s="126" t="str">
        <f>IF(ABS('JE203'!V87-SUM('JE203'!W87,'JE203'!X87,'JE203'!Y87))&lt;=0.5,"OK","ERROR")</f>
        <v>OK</v>
      </c>
    </row>
    <row r="268" spans="1:6" ht="38.25" x14ac:dyDescent="0.2">
      <c r="A268" s="126" t="s">
        <v>51</v>
      </c>
      <c r="B268" s="125" t="s">
        <v>349</v>
      </c>
      <c r="C268" s="126" t="s">
        <v>350</v>
      </c>
      <c r="D268" s="126" t="s">
        <v>747</v>
      </c>
      <c r="E268" s="126" t="s">
        <v>748</v>
      </c>
      <c r="F268" s="126" t="str">
        <f>IF(ABS('JE203'!L88-SUM('JE203'!M88,'JE203'!N88,'JE203'!O88))&lt;=0.5,"OK","ERROR")</f>
        <v>OK</v>
      </c>
    </row>
    <row r="269" spans="1:6" ht="38.25" x14ac:dyDescent="0.2">
      <c r="A269" s="126" t="s">
        <v>51</v>
      </c>
      <c r="B269" s="125" t="s">
        <v>349</v>
      </c>
      <c r="C269" s="126" t="s">
        <v>350</v>
      </c>
      <c r="D269" s="126" t="s">
        <v>749</v>
      </c>
      <c r="E269" s="126" t="s">
        <v>750</v>
      </c>
      <c r="F269" s="126" t="str">
        <f>IF(ABS('JE203'!P88-SUM('JE203'!Q88,'JE203'!R88,'JE203'!S88))&lt;=0.5,"OK","ERROR")</f>
        <v>OK</v>
      </c>
    </row>
    <row r="270" spans="1:6" ht="38.25" x14ac:dyDescent="0.2">
      <c r="A270" s="126" t="s">
        <v>51</v>
      </c>
      <c r="B270" s="125" t="s">
        <v>349</v>
      </c>
      <c r="C270" s="126" t="s">
        <v>350</v>
      </c>
      <c r="D270" s="126" t="s">
        <v>751</v>
      </c>
      <c r="E270" s="126" t="s">
        <v>752</v>
      </c>
      <c r="F270" s="126" t="str">
        <f>IF(ABS('JE203'!V88-SUM('JE203'!W88,'JE203'!X88,'JE203'!Y88))&lt;=0.5,"OK","ERROR")</f>
        <v>OK</v>
      </c>
    </row>
    <row r="271" spans="1:6" ht="38.25" x14ac:dyDescent="0.2">
      <c r="A271" s="126" t="s">
        <v>51</v>
      </c>
      <c r="B271" s="125" t="s">
        <v>349</v>
      </c>
      <c r="C271" s="126" t="s">
        <v>350</v>
      </c>
      <c r="D271" s="126" t="s">
        <v>753</v>
      </c>
      <c r="E271" s="126" t="s">
        <v>754</v>
      </c>
      <c r="F271" s="126" t="str">
        <f>IF(ABS('JE203'!L89-SUM('JE203'!M89,'JE203'!N89,'JE203'!O89))&lt;=0.5,"OK","ERROR")</f>
        <v>OK</v>
      </c>
    </row>
    <row r="272" spans="1:6" ht="38.25" x14ac:dyDescent="0.2">
      <c r="A272" s="126" t="s">
        <v>51</v>
      </c>
      <c r="B272" s="125" t="s">
        <v>349</v>
      </c>
      <c r="C272" s="126" t="s">
        <v>350</v>
      </c>
      <c r="D272" s="126" t="s">
        <v>755</v>
      </c>
      <c r="E272" s="126" t="s">
        <v>756</v>
      </c>
      <c r="F272" s="126" t="str">
        <f>IF(ABS('JE203'!P89-SUM('JE203'!Q89,'JE203'!R89,'JE203'!S89))&lt;=0.5,"OK","ERROR")</f>
        <v>OK</v>
      </c>
    </row>
    <row r="273" spans="1:6" ht="38.25" x14ac:dyDescent="0.2">
      <c r="A273" s="126" t="s">
        <v>51</v>
      </c>
      <c r="B273" s="125" t="s">
        <v>349</v>
      </c>
      <c r="C273" s="126" t="s">
        <v>350</v>
      </c>
      <c r="D273" s="126" t="s">
        <v>757</v>
      </c>
      <c r="E273" s="126" t="s">
        <v>758</v>
      </c>
      <c r="F273" s="126" t="str">
        <f>IF(ABS('JE203'!V89-SUM('JE203'!W89,'JE203'!X89,'JE203'!Y89))&lt;=0.5,"OK","ERROR")</f>
        <v>OK</v>
      </c>
    </row>
    <row r="274" spans="1:6" ht="38.25" x14ac:dyDescent="0.2">
      <c r="A274" s="126" t="s">
        <v>51</v>
      </c>
      <c r="B274" s="125" t="s">
        <v>349</v>
      </c>
      <c r="C274" s="126" t="s">
        <v>350</v>
      </c>
      <c r="D274" s="126" t="s">
        <v>759</v>
      </c>
      <c r="E274" s="126" t="s">
        <v>760</v>
      </c>
      <c r="F274" s="126" t="str">
        <f>IF(ABS('JE203'!L90-SUM('JE203'!M90,'JE203'!N90,'JE203'!O90))&lt;=0.5,"OK","ERROR")</f>
        <v>OK</v>
      </c>
    </row>
    <row r="275" spans="1:6" ht="38.25" x14ac:dyDescent="0.2">
      <c r="A275" s="126" t="s">
        <v>51</v>
      </c>
      <c r="B275" s="125" t="s">
        <v>349</v>
      </c>
      <c r="C275" s="126" t="s">
        <v>350</v>
      </c>
      <c r="D275" s="126" t="s">
        <v>761</v>
      </c>
      <c r="E275" s="126" t="s">
        <v>762</v>
      </c>
      <c r="F275" s="126" t="str">
        <f>IF(ABS('JE203'!P90-SUM('JE203'!Q90,'JE203'!R90,'JE203'!S90))&lt;=0.5,"OK","ERROR")</f>
        <v>OK</v>
      </c>
    </row>
    <row r="276" spans="1:6" ht="38.25" x14ac:dyDescent="0.2">
      <c r="A276" s="126" t="s">
        <v>51</v>
      </c>
      <c r="B276" s="125" t="s">
        <v>349</v>
      </c>
      <c r="C276" s="126" t="s">
        <v>350</v>
      </c>
      <c r="D276" s="126" t="s">
        <v>763</v>
      </c>
      <c r="E276" s="126" t="s">
        <v>764</v>
      </c>
      <c r="F276" s="126" t="str">
        <f>IF(ABS('JE203'!V90-SUM('JE203'!W90,'JE203'!X90,'JE203'!Y90))&lt;=0.5,"OK","ERROR")</f>
        <v>OK</v>
      </c>
    </row>
    <row r="277" spans="1:6" ht="38.25" x14ac:dyDescent="0.2">
      <c r="A277" s="126" t="s">
        <v>51</v>
      </c>
      <c r="B277" s="125" t="s">
        <v>349</v>
      </c>
      <c r="C277" s="126" t="s">
        <v>350</v>
      </c>
      <c r="D277" s="126" t="s">
        <v>765</v>
      </c>
      <c r="E277" s="126" t="s">
        <v>766</v>
      </c>
      <c r="F277" s="126" t="str">
        <f>IF(ABS('JE203'!L91-SUM('JE203'!M91,'JE203'!N91,'JE203'!O91))&lt;=0.5,"OK","ERROR")</f>
        <v>OK</v>
      </c>
    </row>
    <row r="278" spans="1:6" ht="38.25" x14ac:dyDescent="0.2">
      <c r="A278" s="126" t="s">
        <v>51</v>
      </c>
      <c r="B278" s="125" t="s">
        <v>349</v>
      </c>
      <c r="C278" s="126" t="s">
        <v>350</v>
      </c>
      <c r="D278" s="126" t="s">
        <v>767</v>
      </c>
      <c r="E278" s="126" t="s">
        <v>768</v>
      </c>
      <c r="F278" s="126" t="str">
        <f>IF(ABS('JE203'!P91-SUM('JE203'!Q91,'JE203'!R91,'JE203'!S91))&lt;=0.5,"OK","ERROR")</f>
        <v>OK</v>
      </c>
    </row>
    <row r="279" spans="1:6" ht="38.25" x14ac:dyDescent="0.2">
      <c r="A279" s="126" t="s">
        <v>51</v>
      </c>
      <c r="B279" s="125" t="s">
        <v>349</v>
      </c>
      <c r="C279" s="126" t="s">
        <v>350</v>
      </c>
      <c r="D279" s="126" t="s">
        <v>769</v>
      </c>
      <c r="E279" s="126" t="s">
        <v>770</v>
      </c>
      <c r="F279" s="126" t="str">
        <f>IF(ABS('JE203'!V91-SUM('JE203'!W91,'JE203'!X91,'JE203'!Y91))&lt;=0.5,"OK","ERROR")</f>
        <v>OK</v>
      </c>
    </row>
    <row r="280" spans="1:6" ht="38.25" x14ac:dyDescent="0.2">
      <c r="A280" s="126" t="s">
        <v>51</v>
      </c>
      <c r="B280" s="125" t="s">
        <v>349</v>
      </c>
      <c r="C280" s="126" t="s">
        <v>350</v>
      </c>
      <c r="D280" s="126" t="s">
        <v>771</v>
      </c>
      <c r="E280" s="126" t="s">
        <v>772</v>
      </c>
      <c r="F280" s="126" t="str">
        <f>IF(ABS('JE203'!L92-SUM('JE203'!M92,'JE203'!N92,'JE203'!O92))&lt;=0.5,"OK","ERROR")</f>
        <v>OK</v>
      </c>
    </row>
    <row r="281" spans="1:6" ht="38.25" x14ac:dyDescent="0.2">
      <c r="A281" s="126" t="s">
        <v>51</v>
      </c>
      <c r="B281" s="125" t="s">
        <v>349</v>
      </c>
      <c r="C281" s="126" t="s">
        <v>350</v>
      </c>
      <c r="D281" s="126" t="s">
        <v>773</v>
      </c>
      <c r="E281" s="126" t="s">
        <v>774</v>
      </c>
      <c r="F281" s="126" t="str">
        <f>IF(ABS('JE203'!P92-SUM('JE203'!Q92,'JE203'!R92,'JE203'!S92))&lt;=0.5,"OK","ERROR")</f>
        <v>OK</v>
      </c>
    </row>
    <row r="282" spans="1:6" ht="38.25" x14ac:dyDescent="0.2">
      <c r="A282" s="126" t="s">
        <v>51</v>
      </c>
      <c r="B282" s="125" t="s">
        <v>349</v>
      </c>
      <c r="C282" s="126" t="s">
        <v>350</v>
      </c>
      <c r="D282" s="126" t="s">
        <v>775</v>
      </c>
      <c r="E282" s="126" t="s">
        <v>776</v>
      </c>
      <c r="F282" s="126" t="str">
        <f>IF(ABS('JE203'!V92-SUM('JE203'!W92,'JE203'!X92,'JE203'!Y92))&lt;=0.5,"OK","ERROR")</f>
        <v>OK</v>
      </c>
    </row>
    <row r="283" spans="1:6" ht="38.25" x14ac:dyDescent="0.2">
      <c r="A283" s="126" t="s">
        <v>51</v>
      </c>
      <c r="B283" s="125" t="s">
        <v>349</v>
      </c>
      <c r="C283" s="126" t="s">
        <v>350</v>
      </c>
      <c r="D283" s="126" t="s">
        <v>777</v>
      </c>
      <c r="E283" s="126" t="s">
        <v>778</v>
      </c>
      <c r="F283" s="126" t="str">
        <f>IF(ABS('JE203'!L93-SUM('JE203'!M93,'JE203'!N93,'JE203'!O93))&lt;=0.5,"OK","ERROR")</f>
        <v>OK</v>
      </c>
    </row>
    <row r="284" spans="1:6" ht="38.25" x14ac:dyDescent="0.2">
      <c r="A284" s="126" t="s">
        <v>51</v>
      </c>
      <c r="B284" s="125" t="s">
        <v>349</v>
      </c>
      <c r="C284" s="126" t="s">
        <v>350</v>
      </c>
      <c r="D284" s="126" t="s">
        <v>779</v>
      </c>
      <c r="E284" s="126" t="s">
        <v>780</v>
      </c>
      <c r="F284" s="126" t="str">
        <f>IF(ABS('JE203'!P93-SUM('JE203'!Q93,'JE203'!R93,'JE203'!S93))&lt;=0.5,"OK","ERROR")</f>
        <v>OK</v>
      </c>
    </row>
    <row r="285" spans="1:6" ht="38.25" x14ac:dyDescent="0.2">
      <c r="A285" s="126" t="s">
        <v>51</v>
      </c>
      <c r="B285" s="125" t="s">
        <v>349</v>
      </c>
      <c r="C285" s="126" t="s">
        <v>350</v>
      </c>
      <c r="D285" s="126" t="s">
        <v>781</v>
      </c>
      <c r="E285" s="126" t="s">
        <v>782</v>
      </c>
      <c r="F285" s="126" t="str">
        <f>IF(ABS('JE203'!V93-SUM('JE203'!W93,'JE203'!X93,'JE203'!Y93))&lt;=0.5,"OK","ERROR")</f>
        <v>OK</v>
      </c>
    </row>
    <row r="286" spans="1:6" ht="38.25" x14ac:dyDescent="0.2">
      <c r="A286" s="126" t="s">
        <v>51</v>
      </c>
      <c r="B286" s="125" t="s">
        <v>349</v>
      </c>
      <c r="C286" s="126" t="s">
        <v>350</v>
      </c>
      <c r="D286" s="126" t="s">
        <v>783</v>
      </c>
      <c r="E286" s="126" t="s">
        <v>784</v>
      </c>
      <c r="F286" s="126" t="str">
        <f>IF(ABS('JE203'!L94-SUM('JE203'!M94,'JE203'!N94,'JE203'!O94))&lt;=0.5,"OK","ERROR")</f>
        <v>OK</v>
      </c>
    </row>
    <row r="287" spans="1:6" ht="38.25" x14ac:dyDescent="0.2">
      <c r="A287" s="126" t="s">
        <v>51</v>
      </c>
      <c r="B287" s="125" t="s">
        <v>349</v>
      </c>
      <c r="C287" s="126" t="s">
        <v>350</v>
      </c>
      <c r="D287" s="126" t="s">
        <v>785</v>
      </c>
      <c r="E287" s="126" t="s">
        <v>786</v>
      </c>
      <c r="F287" s="126" t="str">
        <f>IF(ABS('JE203'!P94-SUM('JE203'!Q94,'JE203'!R94,'JE203'!S94))&lt;=0.5,"OK","ERROR")</f>
        <v>OK</v>
      </c>
    </row>
    <row r="288" spans="1:6" ht="38.25" x14ac:dyDescent="0.2">
      <c r="A288" s="126" t="s">
        <v>51</v>
      </c>
      <c r="B288" s="125" t="s">
        <v>349</v>
      </c>
      <c r="C288" s="126" t="s">
        <v>350</v>
      </c>
      <c r="D288" s="126" t="s">
        <v>787</v>
      </c>
      <c r="E288" s="126" t="s">
        <v>788</v>
      </c>
      <c r="F288" s="126" t="str">
        <f>IF(ABS('JE203'!V94-SUM('JE203'!W94,'JE203'!X94,'JE203'!Y94))&lt;=0.5,"OK","ERROR")</f>
        <v>OK</v>
      </c>
    </row>
    <row r="289" spans="1:6" ht="38.25" x14ac:dyDescent="0.2">
      <c r="A289" s="126" t="s">
        <v>51</v>
      </c>
      <c r="B289" s="125" t="s">
        <v>349</v>
      </c>
      <c r="C289" s="126" t="s">
        <v>350</v>
      </c>
      <c r="D289" s="126" t="s">
        <v>789</v>
      </c>
      <c r="E289" s="126" t="s">
        <v>790</v>
      </c>
      <c r="F289" s="126" t="str">
        <f>IF(ABS('JE203'!L95-SUM('JE203'!M95,'JE203'!N95,'JE203'!O95))&lt;=0.5,"OK","ERROR")</f>
        <v>OK</v>
      </c>
    </row>
    <row r="290" spans="1:6" ht="38.25" x14ac:dyDescent="0.2">
      <c r="A290" s="126" t="s">
        <v>51</v>
      </c>
      <c r="B290" s="125" t="s">
        <v>349</v>
      </c>
      <c r="C290" s="126" t="s">
        <v>350</v>
      </c>
      <c r="D290" s="126" t="s">
        <v>791</v>
      </c>
      <c r="E290" s="126" t="s">
        <v>792</v>
      </c>
      <c r="F290" s="126" t="str">
        <f>IF(ABS('JE203'!P95-SUM('JE203'!Q95,'JE203'!R95,'JE203'!S95))&lt;=0.5,"OK","ERROR")</f>
        <v>OK</v>
      </c>
    </row>
    <row r="291" spans="1:6" ht="38.25" x14ac:dyDescent="0.2">
      <c r="A291" s="126" t="s">
        <v>51</v>
      </c>
      <c r="B291" s="125" t="s">
        <v>349</v>
      </c>
      <c r="C291" s="126" t="s">
        <v>350</v>
      </c>
      <c r="D291" s="126" t="s">
        <v>793</v>
      </c>
      <c r="E291" s="126" t="s">
        <v>794</v>
      </c>
      <c r="F291" s="126" t="str">
        <f>IF(ABS('JE203'!V95-SUM('JE203'!W95,'JE203'!X95,'JE203'!Y95))&lt;=0.5,"OK","ERROR")</f>
        <v>OK</v>
      </c>
    </row>
    <row r="292" spans="1:6" ht="38.25" x14ac:dyDescent="0.2">
      <c r="A292" s="126" t="s">
        <v>51</v>
      </c>
      <c r="B292" s="125" t="s">
        <v>349</v>
      </c>
      <c r="C292" s="126" t="s">
        <v>350</v>
      </c>
      <c r="D292" s="126" t="s">
        <v>795</v>
      </c>
      <c r="E292" s="126" t="s">
        <v>796</v>
      </c>
      <c r="F292" s="126" t="str">
        <f>IF(ABS('JE203'!L96-SUM('JE203'!M96,'JE203'!N96,'JE203'!O96))&lt;=0.5,"OK","ERROR")</f>
        <v>OK</v>
      </c>
    </row>
    <row r="293" spans="1:6" ht="38.25" x14ac:dyDescent="0.2">
      <c r="A293" s="126" t="s">
        <v>51</v>
      </c>
      <c r="B293" s="125" t="s">
        <v>349</v>
      </c>
      <c r="C293" s="126" t="s">
        <v>350</v>
      </c>
      <c r="D293" s="126" t="s">
        <v>797</v>
      </c>
      <c r="E293" s="126" t="s">
        <v>798</v>
      </c>
      <c r="F293" s="126" t="str">
        <f>IF(ABS('JE203'!P96-SUM('JE203'!Q96,'JE203'!R96,'JE203'!S96))&lt;=0.5,"OK","ERROR")</f>
        <v>OK</v>
      </c>
    </row>
    <row r="294" spans="1:6" ht="38.25" x14ac:dyDescent="0.2">
      <c r="A294" s="126" t="s">
        <v>51</v>
      </c>
      <c r="B294" s="125" t="s">
        <v>349</v>
      </c>
      <c r="C294" s="126" t="s">
        <v>350</v>
      </c>
      <c r="D294" s="126" t="s">
        <v>799</v>
      </c>
      <c r="E294" s="126" t="s">
        <v>800</v>
      </c>
      <c r="F294" s="126" t="str">
        <f>IF(ABS('JE203'!V96-SUM('JE203'!W96,'JE203'!X96,'JE203'!Y96))&lt;=0.5,"OK","ERROR")</f>
        <v>OK</v>
      </c>
    </row>
    <row r="295" spans="1:6" ht="38.25" x14ac:dyDescent="0.2">
      <c r="A295" s="126" t="s">
        <v>51</v>
      </c>
      <c r="B295" s="125" t="s">
        <v>349</v>
      </c>
      <c r="C295" s="126" t="s">
        <v>350</v>
      </c>
      <c r="D295" s="126" t="s">
        <v>801</v>
      </c>
      <c r="E295" s="126" t="s">
        <v>802</v>
      </c>
      <c r="F295" s="126" t="str">
        <f>IF(ABS('JE203'!L97-SUM('JE203'!M97,'JE203'!N97,'JE203'!O97))&lt;=0.5,"OK","ERROR")</f>
        <v>OK</v>
      </c>
    </row>
    <row r="296" spans="1:6" ht="38.25" x14ac:dyDescent="0.2">
      <c r="A296" s="126" t="s">
        <v>51</v>
      </c>
      <c r="B296" s="125" t="s">
        <v>349</v>
      </c>
      <c r="C296" s="126" t="s">
        <v>350</v>
      </c>
      <c r="D296" s="126" t="s">
        <v>803</v>
      </c>
      <c r="E296" s="126" t="s">
        <v>804</v>
      </c>
      <c r="F296" s="126" t="str">
        <f>IF(ABS('JE203'!P97-SUM('JE203'!Q97,'JE203'!R97,'JE203'!S97))&lt;=0.5,"OK","ERROR")</f>
        <v>OK</v>
      </c>
    </row>
    <row r="297" spans="1:6" ht="38.25" x14ac:dyDescent="0.2">
      <c r="A297" s="126" t="s">
        <v>51</v>
      </c>
      <c r="B297" s="125" t="s">
        <v>349</v>
      </c>
      <c r="C297" s="126" t="s">
        <v>350</v>
      </c>
      <c r="D297" s="126" t="s">
        <v>805</v>
      </c>
      <c r="E297" s="126" t="s">
        <v>806</v>
      </c>
      <c r="F297" s="126" t="str">
        <f>IF(ABS('JE203'!V97-SUM('JE203'!W97,'JE203'!X97,'JE203'!Y97))&lt;=0.5,"OK","ERROR")</f>
        <v>OK</v>
      </c>
    </row>
    <row r="298" spans="1:6" ht="38.25" x14ac:dyDescent="0.2">
      <c r="A298" s="126" t="s">
        <v>51</v>
      </c>
      <c r="B298" s="125" t="s">
        <v>349</v>
      </c>
      <c r="C298" s="126" t="s">
        <v>350</v>
      </c>
      <c r="D298" s="126" t="s">
        <v>807</v>
      </c>
      <c r="E298" s="126" t="s">
        <v>808</v>
      </c>
      <c r="F298" s="126" t="str">
        <f>IF(ABS('JE203'!L98-SUM('JE203'!M98,'JE203'!N98,'JE203'!O98))&lt;=0.5,"OK","ERROR")</f>
        <v>OK</v>
      </c>
    </row>
    <row r="299" spans="1:6" ht="38.25" x14ac:dyDescent="0.2">
      <c r="A299" s="126" t="s">
        <v>51</v>
      </c>
      <c r="B299" s="125" t="s">
        <v>349</v>
      </c>
      <c r="C299" s="126" t="s">
        <v>350</v>
      </c>
      <c r="D299" s="126" t="s">
        <v>809</v>
      </c>
      <c r="E299" s="126" t="s">
        <v>810</v>
      </c>
      <c r="F299" s="126" t="str">
        <f>IF(ABS('JE203'!P98-SUM('JE203'!Q98,'JE203'!R98,'JE203'!S98))&lt;=0.5,"OK","ERROR")</f>
        <v>OK</v>
      </c>
    </row>
    <row r="300" spans="1:6" ht="38.25" x14ac:dyDescent="0.2">
      <c r="A300" s="126" t="s">
        <v>51</v>
      </c>
      <c r="B300" s="125" t="s">
        <v>349</v>
      </c>
      <c r="C300" s="126" t="s">
        <v>350</v>
      </c>
      <c r="D300" s="126" t="s">
        <v>811</v>
      </c>
      <c r="E300" s="126" t="s">
        <v>812</v>
      </c>
      <c r="F300" s="126" t="str">
        <f>IF(ABS('JE203'!V98-SUM('JE203'!W98,'JE203'!X98,'JE203'!Y98))&lt;=0.5,"OK","ERROR")</f>
        <v>OK</v>
      </c>
    </row>
    <row r="301" spans="1:6" ht="38.25" x14ac:dyDescent="0.2">
      <c r="A301" s="126" t="s">
        <v>51</v>
      </c>
      <c r="B301" s="125" t="s">
        <v>349</v>
      </c>
      <c r="C301" s="126" t="s">
        <v>350</v>
      </c>
      <c r="D301" s="126" t="s">
        <v>813</v>
      </c>
      <c r="E301" s="126" t="s">
        <v>814</v>
      </c>
      <c r="F301" s="126" t="str">
        <f>IF(ABS('JE203'!L99-SUM('JE203'!M99,'JE203'!N99,'JE203'!O99))&lt;=0.5,"OK","ERROR")</f>
        <v>OK</v>
      </c>
    </row>
    <row r="302" spans="1:6" ht="38.25" x14ac:dyDescent="0.2">
      <c r="A302" s="126" t="s">
        <v>51</v>
      </c>
      <c r="B302" s="125" t="s">
        <v>349</v>
      </c>
      <c r="C302" s="126" t="s">
        <v>350</v>
      </c>
      <c r="D302" s="126" t="s">
        <v>815</v>
      </c>
      <c r="E302" s="126" t="s">
        <v>816</v>
      </c>
      <c r="F302" s="126" t="str">
        <f>IF(ABS('JE203'!P99-SUM('JE203'!Q99,'JE203'!R99,'JE203'!S99))&lt;=0.5,"OK","ERROR")</f>
        <v>OK</v>
      </c>
    </row>
    <row r="303" spans="1:6" ht="38.25" x14ac:dyDescent="0.2">
      <c r="A303" s="126" t="s">
        <v>51</v>
      </c>
      <c r="B303" s="125" t="s">
        <v>349</v>
      </c>
      <c r="C303" s="126" t="s">
        <v>350</v>
      </c>
      <c r="D303" s="126" t="s">
        <v>817</v>
      </c>
      <c r="E303" s="126" t="s">
        <v>818</v>
      </c>
      <c r="F303" s="126" t="str">
        <f>IF(ABS('JE203'!V99-SUM('JE203'!W99,'JE203'!X99,'JE203'!Y99))&lt;=0.5,"OK","ERROR")</f>
        <v>OK</v>
      </c>
    </row>
    <row r="304" spans="1:6" ht="38.25" x14ac:dyDescent="0.2">
      <c r="A304" s="126" t="s">
        <v>51</v>
      </c>
      <c r="B304" s="125" t="s">
        <v>349</v>
      </c>
      <c r="C304" s="126" t="s">
        <v>350</v>
      </c>
      <c r="D304" s="126" t="s">
        <v>819</v>
      </c>
      <c r="E304" s="126" t="s">
        <v>820</v>
      </c>
      <c r="F304" s="126" t="str">
        <f>IF(ABS('JE203'!L100-SUM('JE203'!M100,'JE203'!N100,'JE203'!O100))&lt;=0.5,"OK","ERROR")</f>
        <v>OK</v>
      </c>
    </row>
    <row r="305" spans="1:6" ht="38.25" x14ac:dyDescent="0.2">
      <c r="A305" s="126" t="s">
        <v>51</v>
      </c>
      <c r="B305" s="125" t="s">
        <v>349</v>
      </c>
      <c r="C305" s="126" t="s">
        <v>350</v>
      </c>
      <c r="D305" s="126" t="s">
        <v>821</v>
      </c>
      <c r="E305" s="126" t="s">
        <v>822</v>
      </c>
      <c r="F305" s="126" t="str">
        <f>IF(ABS('JE203'!P100-SUM('JE203'!Q100,'JE203'!R100,'JE203'!S100))&lt;=0.5,"OK","ERROR")</f>
        <v>OK</v>
      </c>
    </row>
    <row r="306" spans="1:6" ht="38.25" x14ac:dyDescent="0.2">
      <c r="A306" s="126" t="s">
        <v>51</v>
      </c>
      <c r="B306" s="125" t="s">
        <v>349</v>
      </c>
      <c r="C306" s="126" t="s">
        <v>350</v>
      </c>
      <c r="D306" s="126" t="s">
        <v>823</v>
      </c>
      <c r="E306" s="126" t="s">
        <v>824</v>
      </c>
      <c r="F306" s="126" t="str">
        <f>IF(ABS('JE203'!V100-SUM('JE203'!W100,'JE203'!X100,'JE203'!Y100))&lt;=0.5,"OK","ERROR")</f>
        <v>OK</v>
      </c>
    </row>
    <row r="307" spans="1:6" ht="38.25" x14ac:dyDescent="0.2">
      <c r="A307" s="126" t="s">
        <v>51</v>
      </c>
      <c r="B307" s="125" t="s">
        <v>349</v>
      </c>
      <c r="C307" s="126" t="s">
        <v>350</v>
      </c>
      <c r="D307" s="126" t="s">
        <v>825</v>
      </c>
      <c r="E307" s="126" t="s">
        <v>826</v>
      </c>
      <c r="F307" s="126" t="str">
        <f>IF(ABS('JE203'!L101-SUM('JE203'!M101,'JE203'!N101,'JE203'!O101))&lt;=0.5,"OK","ERROR")</f>
        <v>OK</v>
      </c>
    </row>
    <row r="308" spans="1:6" ht="38.25" x14ac:dyDescent="0.2">
      <c r="A308" s="126" t="s">
        <v>51</v>
      </c>
      <c r="B308" s="125" t="s">
        <v>349</v>
      </c>
      <c r="C308" s="126" t="s">
        <v>350</v>
      </c>
      <c r="D308" s="126" t="s">
        <v>827</v>
      </c>
      <c r="E308" s="126" t="s">
        <v>828</v>
      </c>
      <c r="F308" s="126" t="str">
        <f>IF(ABS('JE203'!P101-SUM('JE203'!Q101,'JE203'!R101,'JE203'!S101))&lt;=0.5,"OK","ERROR")</f>
        <v>OK</v>
      </c>
    </row>
    <row r="309" spans="1:6" ht="38.25" x14ac:dyDescent="0.2">
      <c r="A309" s="126" t="s">
        <v>51</v>
      </c>
      <c r="B309" s="125" t="s">
        <v>349</v>
      </c>
      <c r="C309" s="126" t="s">
        <v>350</v>
      </c>
      <c r="D309" s="126" t="s">
        <v>829</v>
      </c>
      <c r="E309" s="126" t="s">
        <v>830</v>
      </c>
      <c r="F309" s="126" t="str">
        <f>IF(ABS('JE203'!V101-SUM('JE203'!W101,'JE203'!X101,'JE203'!Y101))&lt;=0.5,"OK","ERROR")</f>
        <v>OK</v>
      </c>
    </row>
    <row r="310" spans="1:6" ht="38.25" x14ac:dyDescent="0.2">
      <c r="A310" s="126" t="s">
        <v>51</v>
      </c>
      <c r="B310" s="125" t="s">
        <v>349</v>
      </c>
      <c r="C310" s="126" t="s">
        <v>350</v>
      </c>
      <c r="D310" s="126" t="s">
        <v>831</v>
      </c>
      <c r="E310" s="126" t="s">
        <v>832</v>
      </c>
      <c r="F310" s="126" t="str">
        <f>IF(ABS('JE203'!L102-SUM('JE203'!M102,'JE203'!N102,'JE203'!O102))&lt;=0.5,"OK","ERROR")</f>
        <v>OK</v>
      </c>
    </row>
    <row r="311" spans="1:6" ht="38.25" x14ac:dyDescent="0.2">
      <c r="A311" s="126" t="s">
        <v>51</v>
      </c>
      <c r="B311" s="125" t="s">
        <v>349</v>
      </c>
      <c r="C311" s="126" t="s">
        <v>350</v>
      </c>
      <c r="D311" s="126" t="s">
        <v>833</v>
      </c>
      <c r="E311" s="126" t="s">
        <v>834</v>
      </c>
      <c r="F311" s="126" t="str">
        <f>IF(ABS('JE203'!P102-SUM('JE203'!Q102,'JE203'!R102,'JE203'!S102))&lt;=0.5,"OK","ERROR")</f>
        <v>OK</v>
      </c>
    </row>
    <row r="312" spans="1:6" ht="38.25" x14ac:dyDescent="0.2">
      <c r="A312" s="126" t="s">
        <v>51</v>
      </c>
      <c r="B312" s="125" t="s">
        <v>349</v>
      </c>
      <c r="C312" s="126" t="s">
        <v>350</v>
      </c>
      <c r="D312" s="126" t="s">
        <v>835</v>
      </c>
      <c r="E312" s="126" t="s">
        <v>836</v>
      </c>
      <c r="F312" s="126" t="str">
        <f>IF(ABS('JE203'!V102-SUM('JE203'!W102,'JE203'!X102,'JE203'!Y102))&lt;=0.5,"OK","ERROR")</f>
        <v>OK</v>
      </c>
    </row>
    <row r="313" spans="1:6" ht="38.25" x14ac:dyDescent="0.2">
      <c r="A313" s="126" t="s">
        <v>51</v>
      </c>
      <c r="B313" s="125" t="s">
        <v>349</v>
      </c>
      <c r="C313" s="126" t="s">
        <v>350</v>
      </c>
      <c r="D313" s="126" t="s">
        <v>837</v>
      </c>
      <c r="E313" s="126" t="s">
        <v>838</v>
      </c>
      <c r="F313" s="126" t="str">
        <f>IF(ABS('JE203'!L103-SUM('JE203'!M103,'JE203'!N103,'JE203'!O103))&lt;=0.5,"OK","ERROR")</f>
        <v>OK</v>
      </c>
    </row>
    <row r="314" spans="1:6" ht="38.25" x14ac:dyDescent="0.2">
      <c r="A314" s="126" t="s">
        <v>51</v>
      </c>
      <c r="B314" s="125" t="s">
        <v>349</v>
      </c>
      <c r="C314" s="126" t="s">
        <v>350</v>
      </c>
      <c r="D314" s="126" t="s">
        <v>839</v>
      </c>
      <c r="E314" s="126" t="s">
        <v>840</v>
      </c>
      <c r="F314" s="126" t="str">
        <f>IF(ABS('JE203'!P103-SUM('JE203'!Q103,'JE203'!R103,'JE203'!S103))&lt;=0.5,"OK","ERROR")</f>
        <v>OK</v>
      </c>
    </row>
    <row r="315" spans="1:6" ht="38.25" x14ac:dyDescent="0.2">
      <c r="A315" s="126" t="s">
        <v>51</v>
      </c>
      <c r="B315" s="125" t="s">
        <v>349</v>
      </c>
      <c r="C315" s="126" t="s">
        <v>350</v>
      </c>
      <c r="D315" s="126" t="s">
        <v>841</v>
      </c>
      <c r="E315" s="126" t="s">
        <v>842</v>
      </c>
      <c r="F315" s="126" t="str">
        <f>IF(ABS('JE203'!V103-SUM('JE203'!W103,'JE203'!X103,'JE203'!Y103))&lt;=0.5,"OK","ERROR")</f>
        <v>OK</v>
      </c>
    </row>
    <row r="316" spans="1:6" ht="38.25" x14ac:dyDescent="0.2">
      <c r="A316" s="126" t="s">
        <v>51</v>
      </c>
      <c r="B316" s="125" t="s">
        <v>349</v>
      </c>
      <c r="C316" s="126" t="s">
        <v>350</v>
      </c>
      <c r="D316" s="126" t="s">
        <v>843</v>
      </c>
      <c r="E316" s="126" t="s">
        <v>844</v>
      </c>
      <c r="F316" s="126" t="str">
        <f>IF(ABS('JE203'!L104-SUM('JE203'!M104,'JE203'!N104,'JE203'!O104))&lt;=0.5,"OK","ERROR")</f>
        <v>OK</v>
      </c>
    </row>
    <row r="317" spans="1:6" ht="38.25" x14ac:dyDescent="0.2">
      <c r="A317" s="126" t="s">
        <v>51</v>
      </c>
      <c r="B317" s="125" t="s">
        <v>349</v>
      </c>
      <c r="C317" s="126" t="s">
        <v>350</v>
      </c>
      <c r="D317" s="126" t="s">
        <v>845</v>
      </c>
      <c r="E317" s="126" t="s">
        <v>846</v>
      </c>
      <c r="F317" s="126" t="str">
        <f>IF(ABS('JE203'!P104-SUM('JE203'!Q104,'JE203'!R104,'JE203'!S104))&lt;=0.5,"OK","ERROR")</f>
        <v>OK</v>
      </c>
    </row>
    <row r="318" spans="1:6" ht="38.25" x14ac:dyDescent="0.2">
      <c r="A318" s="126" t="s">
        <v>51</v>
      </c>
      <c r="B318" s="125" t="s">
        <v>349</v>
      </c>
      <c r="C318" s="126" t="s">
        <v>350</v>
      </c>
      <c r="D318" s="126" t="s">
        <v>847</v>
      </c>
      <c r="E318" s="126" t="s">
        <v>848</v>
      </c>
      <c r="F318" s="126" t="str">
        <f>IF(ABS('JE203'!V104-SUM('JE203'!W104,'JE203'!X104,'JE203'!Y104))&lt;=0.5,"OK","ERROR")</f>
        <v>OK</v>
      </c>
    </row>
    <row r="319" spans="1:6" ht="25.5" x14ac:dyDescent="0.2">
      <c r="A319" s="126" t="s">
        <v>51</v>
      </c>
      <c r="B319" s="125" t="s">
        <v>849</v>
      </c>
      <c r="C319" s="126" t="s">
        <v>850</v>
      </c>
      <c r="D319" s="126" t="s">
        <v>851</v>
      </c>
      <c r="E319" s="126" t="s">
        <v>852</v>
      </c>
      <c r="F319" s="126" t="str">
        <f>IF(ABS('JE203'!U22-SUM('JE203'!Z22,'JE203'!V22))&lt;=0.5,"OK","ERROR")</f>
        <v>OK</v>
      </c>
    </row>
    <row r="320" spans="1:6" ht="25.5" x14ac:dyDescent="0.2">
      <c r="A320" s="126" t="s">
        <v>51</v>
      </c>
      <c r="B320" s="125" t="s">
        <v>849</v>
      </c>
      <c r="C320" s="126" t="s">
        <v>850</v>
      </c>
      <c r="D320" s="126" t="s">
        <v>853</v>
      </c>
      <c r="E320" s="126" t="s">
        <v>854</v>
      </c>
      <c r="F320" s="126" t="str">
        <f>IF(ABS('JE203'!U23-SUM('JE203'!Z23,'JE203'!V23))&lt;=0.5,"OK","ERROR")</f>
        <v>OK</v>
      </c>
    </row>
    <row r="321" spans="1:6" ht="25.5" x14ac:dyDescent="0.2">
      <c r="A321" s="126" t="s">
        <v>51</v>
      </c>
      <c r="B321" s="125" t="s">
        <v>849</v>
      </c>
      <c r="C321" s="126" t="s">
        <v>850</v>
      </c>
      <c r="D321" s="126" t="s">
        <v>855</v>
      </c>
      <c r="E321" s="126" t="s">
        <v>856</v>
      </c>
      <c r="F321" s="126" t="str">
        <f>IF(ABS('JE203'!U24-SUM('JE203'!Z24,'JE203'!V24))&lt;=0.5,"OK","ERROR")</f>
        <v>OK</v>
      </c>
    </row>
    <row r="322" spans="1:6" ht="25.5" x14ac:dyDescent="0.2">
      <c r="A322" s="126" t="s">
        <v>51</v>
      </c>
      <c r="B322" s="125" t="s">
        <v>849</v>
      </c>
      <c r="C322" s="126" t="s">
        <v>850</v>
      </c>
      <c r="D322" s="126" t="s">
        <v>857</v>
      </c>
      <c r="E322" s="126" t="s">
        <v>858</v>
      </c>
      <c r="F322" s="126" t="str">
        <f>IF(ABS('JE203'!U25-SUM('JE203'!Z25,'JE203'!V25))&lt;=0.5,"OK","ERROR")</f>
        <v>OK</v>
      </c>
    </row>
    <row r="323" spans="1:6" ht="25.5" x14ac:dyDescent="0.2">
      <c r="A323" s="126" t="s">
        <v>51</v>
      </c>
      <c r="B323" s="125" t="s">
        <v>849</v>
      </c>
      <c r="C323" s="126" t="s">
        <v>850</v>
      </c>
      <c r="D323" s="126" t="s">
        <v>859</v>
      </c>
      <c r="E323" s="126" t="s">
        <v>860</v>
      </c>
      <c r="F323" s="126" t="str">
        <f>IF(ABS('JE203'!U26-SUM('JE203'!Z26,'JE203'!V26))&lt;=0.5,"OK","ERROR")</f>
        <v>OK</v>
      </c>
    </row>
    <row r="324" spans="1:6" ht="25.5" x14ac:dyDescent="0.2">
      <c r="A324" s="126" t="s">
        <v>51</v>
      </c>
      <c r="B324" s="125" t="s">
        <v>849</v>
      </c>
      <c r="C324" s="126" t="s">
        <v>850</v>
      </c>
      <c r="D324" s="126" t="s">
        <v>861</v>
      </c>
      <c r="E324" s="126" t="s">
        <v>862</v>
      </c>
      <c r="F324" s="126" t="str">
        <f>IF(ABS('JE203'!U27-SUM('JE203'!Z27,'JE203'!V27))&lt;=0.5,"OK","ERROR")</f>
        <v>OK</v>
      </c>
    </row>
    <row r="325" spans="1:6" ht="25.5" x14ac:dyDescent="0.2">
      <c r="A325" s="126" t="s">
        <v>51</v>
      </c>
      <c r="B325" s="125" t="s">
        <v>849</v>
      </c>
      <c r="C325" s="126" t="s">
        <v>850</v>
      </c>
      <c r="D325" s="126" t="s">
        <v>863</v>
      </c>
      <c r="E325" s="126" t="s">
        <v>864</v>
      </c>
      <c r="F325" s="126" t="str">
        <f>IF(ABS('JE203'!U28-SUM('JE203'!Z28,'JE203'!V28))&lt;=0.5,"OK","ERROR")</f>
        <v>OK</v>
      </c>
    </row>
    <row r="326" spans="1:6" ht="25.5" x14ac:dyDescent="0.2">
      <c r="A326" s="126" t="s">
        <v>51</v>
      </c>
      <c r="B326" s="125" t="s">
        <v>849</v>
      </c>
      <c r="C326" s="126" t="s">
        <v>850</v>
      </c>
      <c r="D326" s="126" t="s">
        <v>865</v>
      </c>
      <c r="E326" s="126" t="s">
        <v>866</v>
      </c>
      <c r="F326" s="126" t="str">
        <f>IF(ABS('JE203'!U29-SUM('JE203'!Z29,'JE203'!V29))&lt;=0.5,"OK","ERROR")</f>
        <v>OK</v>
      </c>
    </row>
    <row r="327" spans="1:6" ht="25.5" x14ac:dyDescent="0.2">
      <c r="A327" s="126" t="s">
        <v>51</v>
      </c>
      <c r="B327" s="125" t="s">
        <v>849</v>
      </c>
      <c r="C327" s="126" t="s">
        <v>850</v>
      </c>
      <c r="D327" s="126" t="s">
        <v>867</v>
      </c>
      <c r="E327" s="126" t="s">
        <v>868</v>
      </c>
      <c r="F327" s="126" t="str">
        <f>IF(ABS('JE203'!U30-SUM('JE203'!Z30,'JE203'!V30))&lt;=0.5,"OK","ERROR")</f>
        <v>OK</v>
      </c>
    </row>
    <row r="328" spans="1:6" ht="25.5" x14ac:dyDescent="0.2">
      <c r="A328" s="126" t="s">
        <v>51</v>
      </c>
      <c r="B328" s="125" t="s">
        <v>849</v>
      </c>
      <c r="C328" s="126" t="s">
        <v>850</v>
      </c>
      <c r="D328" s="126" t="s">
        <v>869</v>
      </c>
      <c r="E328" s="126" t="s">
        <v>870</v>
      </c>
      <c r="F328" s="126" t="str">
        <f>IF(ABS('JE203'!U31-SUM('JE203'!Z31,'JE203'!V31))&lt;=0.5,"OK","ERROR")</f>
        <v>OK</v>
      </c>
    </row>
    <row r="329" spans="1:6" ht="25.5" x14ac:dyDescent="0.2">
      <c r="A329" s="126" t="s">
        <v>51</v>
      </c>
      <c r="B329" s="125" t="s">
        <v>849</v>
      </c>
      <c r="C329" s="126" t="s">
        <v>850</v>
      </c>
      <c r="D329" s="126" t="s">
        <v>871</v>
      </c>
      <c r="E329" s="126" t="s">
        <v>872</v>
      </c>
      <c r="F329" s="126" t="str">
        <f>IF(ABS('JE203'!U32-SUM('JE203'!Z32,'JE203'!V32))&lt;=0.5,"OK","ERROR")</f>
        <v>OK</v>
      </c>
    </row>
    <row r="330" spans="1:6" ht="25.5" x14ac:dyDescent="0.2">
      <c r="A330" s="126" t="s">
        <v>51</v>
      </c>
      <c r="B330" s="125" t="s">
        <v>849</v>
      </c>
      <c r="C330" s="126" t="s">
        <v>850</v>
      </c>
      <c r="D330" s="126" t="s">
        <v>873</v>
      </c>
      <c r="E330" s="126" t="s">
        <v>874</v>
      </c>
      <c r="F330" s="126" t="str">
        <f>IF(ABS('JE203'!U33-SUM('JE203'!Z33,'JE203'!V33))&lt;=0.5,"OK","ERROR")</f>
        <v>OK</v>
      </c>
    </row>
    <row r="331" spans="1:6" ht="25.5" x14ac:dyDescent="0.2">
      <c r="A331" s="126" t="s">
        <v>51</v>
      </c>
      <c r="B331" s="125" t="s">
        <v>849</v>
      </c>
      <c r="C331" s="126" t="s">
        <v>850</v>
      </c>
      <c r="D331" s="126" t="s">
        <v>875</v>
      </c>
      <c r="E331" s="126" t="s">
        <v>876</v>
      </c>
      <c r="F331" s="126" t="str">
        <f>IF(ABS('JE203'!U34-SUM('JE203'!Z34,'JE203'!V34))&lt;=0.5,"OK","ERROR")</f>
        <v>OK</v>
      </c>
    </row>
    <row r="332" spans="1:6" ht="25.5" x14ac:dyDescent="0.2">
      <c r="A332" s="126" t="s">
        <v>51</v>
      </c>
      <c r="B332" s="125" t="s">
        <v>849</v>
      </c>
      <c r="C332" s="126" t="s">
        <v>850</v>
      </c>
      <c r="D332" s="126" t="s">
        <v>877</v>
      </c>
      <c r="E332" s="126" t="s">
        <v>878</v>
      </c>
      <c r="F332" s="126" t="str">
        <f>IF(ABS('JE203'!U35-SUM('JE203'!Z35,'JE203'!V35))&lt;=0.5,"OK","ERROR")</f>
        <v>OK</v>
      </c>
    </row>
    <row r="333" spans="1:6" ht="25.5" x14ac:dyDescent="0.2">
      <c r="A333" s="126" t="s">
        <v>51</v>
      </c>
      <c r="B333" s="125" t="s">
        <v>849</v>
      </c>
      <c r="C333" s="126" t="s">
        <v>850</v>
      </c>
      <c r="D333" s="126" t="s">
        <v>879</v>
      </c>
      <c r="E333" s="126" t="s">
        <v>880</v>
      </c>
      <c r="F333" s="126" t="str">
        <f>IF(ABS('JE203'!U36-SUM('JE203'!Z36,'JE203'!V36))&lt;=0.5,"OK","ERROR")</f>
        <v>OK</v>
      </c>
    </row>
    <row r="334" spans="1:6" ht="25.5" x14ac:dyDescent="0.2">
      <c r="A334" s="126" t="s">
        <v>51</v>
      </c>
      <c r="B334" s="125" t="s">
        <v>849</v>
      </c>
      <c r="C334" s="126" t="s">
        <v>850</v>
      </c>
      <c r="D334" s="126" t="s">
        <v>881</v>
      </c>
      <c r="E334" s="126" t="s">
        <v>882</v>
      </c>
      <c r="F334" s="126" t="str">
        <f>IF(ABS('JE203'!U37-SUM('JE203'!Z37,'JE203'!V37))&lt;=0.5,"OK","ERROR")</f>
        <v>OK</v>
      </c>
    </row>
    <row r="335" spans="1:6" ht="25.5" x14ac:dyDescent="0.2">
      <c r="A335" s="126" t="s">
        <v>51</v>
      </c>
      <c r="B335" s="125" t="s">
        <v>849</v>
      </c>
      <c r="C335" s="126" t="s">
        <v>850</v>
      </c>
      <c r="D335" s="126" t="s">
        <v>883</v>
      </c>
      <c r="E335" s="126" t="s">
        <v>884</v>
      </c>
      <c r="F335" s="126" t="str">
        <f>IF(ABS('JE203'!U38-SUM('JE203'!Z38,'JE203'!V38))&lt;=0.5,"OK","ERROR")</f>
        <v>OK</v>
      </c>
    </row>
    <row r="336" spans="1:6" ht="25.5" x14ac:dyDescent="0.2">
      <c r="A336" s="126" t="s">
        <v>51</v>
      </c>
      <c r="B336" s="125" t="s">
        <v>849</v>
      </c>
      <c r="C336" s="126" t="s">
        <v>850</v>
      </c>
      <c r="D336" s="126" t="s">
        <v>885</v>
      </c>
      <c r="E336" s="126" t="s">
        <v>886</v>
      </c>
      <c r="F336" s="126" t="str">
        <f>IF(ABS('JE203'!U39-SUM('JE203'!Z39,'JE203'!V39))&lt;=0.5,"OK","ERROR")</f>
        <v>OK</v>
      </c>
    </row>
    <row r="337" spans="1:6" ht="25.5" x14ac:dyDescent="0.2">
      <c r="A337" s="126" t="s">
        <v>51</v>
      </c>
      <c r="B337" s="125" t="s">
        <v>849</v>
      </c>
      <c r="C337" s="126" t="s">
        <v>850</v>
      </c>
      <c r="D337" s="126" t="s">
        <v>887</v>
      </c>
      <c r="E337" s="126" t="s">
        <v>888</v>
      </c>
      <c r="F337" s="126" t="str">
        <f>IF(ABS('JE203'!U40-SUM('JE203'!Z40,'JE203'!V40))&lt;=0.5,"OK","ERROR")</f>
        <v>OK</v>
      </c>
    </row>
    <row r="338" spans="1:6" ht="25.5" x14ac:dyDescent="0.2">
      <c r="A338" s="126" t="s">
        <v>51</v>
      </c>
      <c r="B338" s="125" t="s">
        <v>849</v>
      </c>
      <c r="C338" s="126" t="s">
        <v>850</v>
      </c>
      <c r="D338" s="126" t="s">
        <v>889</v>
      </c>
      <c r="E338" s="126" t="s">
        <v>890</v>
      </c>
      <c r="F338" s="126" t="str">
        <f>IF(ABS('JE203'!U41-SUM('JE203'!Z41,'JE203'!V41))&lt;=0.5,"OK","ERROR")</f>
        <v>OK</v>
      </c>
    </row>
    <row r="339" spans="1:6" ht="25.5" x14ac:dyDescent="0.2">
      <c r="A339" s="126" t="s">
        <v>51</v>
      </c>
      <c r="B339" s="125" t="s">
        <v>849</v>
      </c>
      <c r="C339" s="126" t="s">
        <v>850</v>
      </c>
      <c r="D339" s="126" t="s">
        <v>891</v>
      </c>
      <c r="E339" s="126" t="s">
        <v>892</v>
      </c>
      <c r="F339" s="126" t="str">
        <f>IF(ABS('JE203'!U42-SUM('JE203'!Z42,'JE203'!V42))&lt;=0.5,"OK","ERROR")</f>
        <v>OK</v>
      </c>
    </row>
    <row r="340" spans="1:6" ht="25.5" x14ac:dyDescent="0.2">
      <c r="A340" s="126" t="s">
        <v>51</v>
      </c>
      <c r="B340" s="125" t="s">
        <v>849</v>
      </c>
      <c r="C340" s="126" t="s">
        <v>850</v>
      </c>
      <c r="D340" s="126" t="s">
        <v>893</v>
      </c>
      <c r="E340" s="126" t="s">
        <v>894</v>
      </c>
      <c r="F340" s="126" t="str">
        <f>IF(ABS('JE203'!U43-SUM('JE203'!Z43,'JE203'!V43))&lt;=0.5,"OK","ERROR")</f>
        <v>OK</v>
      </c>
    </row>
    <row r="341" spans="1:6" ht="25.5" x14ac:dyDescent="0.2">
      <c r="A341" s="126" t="s">
        <v>51</v>
      </c>
      <c r="B341" s="125" t="s">
        <v>849</v>
      </c>
      <c r="C341" s="126" t="s">
        <v>850</v>
      </c>
      <c r="D341" s="126" t="s">
        <v>895</v>
      </c>
      <c r="E341" s="126" t="s">
        <v>896</v>
      </c>
      <c r="F341" s="126" t="str">
        <f>IF(ABS('JE203'!U44-SUM('JE203'!Z44,'JE203'!V44))&lt;=0.5,"OK","ERROR")</f>
        <v>OK</v>
      </c>
    </row>
    <row r="342" spans="1:6" ht="25.5" x14ac:dyDescent="0.2">
      <c r="A342" s="126" t="s">
        <v>51</v>
      </c>
      <c r="B342" s="125" t="s">
        <v>849</v>
      </c>
      <c r="C342" s="126" t="s">
        <v>850</v>
      </c>
      <c r="D342" s="126" t="s">
        <v>897</v>
      </c>
      <c r="E342" s="126" t="s">
        <v>898</v>
      </c>
      <c r="F342" s="126" t="str">
        <f>IF(ABS('JE203'!U45-SUM('JE203'!Z45,'JE203'!V45))&lt;=0.5,"OK","ERROR")</f>
        <v>OK</v>
      </c>
    </row>
    <row r="343" spans="1:6" ht="25.5" x14ac:dyDescent="0.2">
      <c r="A343" s="126" t="s">
        <v>51</v>
      </c>
      <c r="B343" s="125" t="s">
        <v>849</v>
      </c>
      <c r="C343" s="126" t="s">
        <v>850</v>
      </c>
      <c r="D343" s="126" t="s">
        <v>899</v>
      </c>
      <c r="E343" s="126" t="s">
        <v>900</v>
      </c>
      <c r="F343" s="126" t="str">
        <f>IF(ABS('JE203'!U46-SUM('JE203'!Z46,'JE203'!V46))&lt;=0.5,"OK","ERROR")</f>
        <v>OK</v>
      </c>
    </row>
    <row r="344" spans="1:6" ht="25.5" x14ac:dyDescent="0.2">
      <c r="A344" s="126" t="s">
        <v>51</v>
      </c>
      <c r="B344" s="125" t="s">
        <v>849</v>
      </c>
      <c r="C344" s="126" t="s">
        <v>850</v>
      </c>
      <c r="D344" s="126" t="s">
        <v>901</v>
      </c>
      <c r="E344" s="126" t="s">
        <v>902</v>
      </c>
      <c r="F344" s="126" t="str">
        <f>IF(ABS('JE203'!U47-SUM('JE203'!Z47,'JE203'!V47))&lt;=0.5,"OK","ERROR")</f>
        <v>OK</v>
      </c>
    </row>
    <row r="345" spans="1:6" ht="25.5" x14ac:dyDescent="0.2">
      <c r="A345" s="126" t="s">
        <v>51</v>
      </c>
      <c r="B345" s="125" t="s">
        <v>849</v>
      </c>
      <c r="C345" s="126" t="s">
        <v>850</v>
      </c>
      <c r="D345" s="126" t="s">
        <v>903</v>
      </c>
      <c r="E345" s="126" t="s">
        <v>904</v>
      </c>
      <c r="F345" s="126" t="str">
        <f>IF(ABS('JE203'!U48-SUM('JE203'!Z48,'JE203'!V48))&lt;=0.5,"OK","ERROR")</f>
        <v>OK</v>
      </c>
    </row>
    <row r="346" spans="1:6" ht="25.5" x14ac:dyDescent="0.2">
      <c r="A346" s="126" t="s">
        <v>51</v>
      </c>
      <c r="B346" s="125" t="s">
        <v>849</v>
      </c>
      <c r="C346" s="126" t="s">
        <v>850</v>
      </c>
      <c r="D346" s="126" t="s">
        <v>905</v>
      </c>
      <c r="E346" s="126" t="s">
        <v>906</v>
      </c>
      <c r="F346" s="126" t="str">
        <f>IF(ABS('JE203'!U49-SUM('JE203'!Z49,'JE203'!V49))&lt;=0.5,"OK","ERROR")</f>
        <v>OK</v>
      </c>
    </row>
    <row r="347" spans="1:6" ht="25.5" x14ac:dyDescent="0.2">
      <c r="A347" s="126" t="s">
        <v>51</v>
      </c>
      <c r="B347" s="125" t="s">
        <v>849</v>
      </c>
      <c r="C347" s="126" t="s">
        <v>850</v>
      </c>
      <c r="D347" s="126" t="s">
        <v>907</v>
      </c>
      <c r="E347" s="126" t="s">
        <v>908</v>
      </c>
      <c r="F347" s="126" t="str">
        <f>IF(ABS('JE203'!U50-SUM('JE203'!Z50,'JE203'!V50))&lt;=0.5,"OK","ERROR")</f>
        <v>OK</v>
      </c>
    </row>
    <row r="348" spans="1:6" ht="25.5" x14ac:dyDescent="0.2">
      <c r="A348" s="126" t="s">
        <v>51</v>
      </c>
      <c r="B348" s="125" t="s">
        <v>849</v>
      </c>
      <c r="C348" s="126" t="s">
        <v>850</v>
      </c>
      <c r="D348" s="126" t="s">
        <v>909</v>
      </c>
      <c r="E348" s="126" t="s">
        <v>910</v>
      </c>
      <c r="F348" s="126" t="str">
        <f>IF(ABS('JE203'!U51-SUM('JE203'!Z51,'JE203'!V51))&lt;=0.5,"OK","ERROR")</f>
        <v>OK</v>
      </c>
    </row>
    <row r="349" spans="1:6" ht="25.5" x14ac:dyDescent="0.2">
      <c r="A349" s="126" t="s">
        <v>51</v>
      </c>
      <c r="B349" s="125" t="s">
        <v>849</v>
      </c>
      <c r="C349" s="126" t="s">
        <v>850</v>
      </c>
      <c r="D349" s="126" t="s">
        <v>911</v>
      </c>
      <c r="E349" s="126" t="s">
        <v>912</v>
      </c>
      <c r="F349" s="126" t="str">
        <f>IF(ABS('JE203'!U52-SUM('JE203'!Z52,'JE203'!V52))&lt;=0.5,"OK","ERROR")</f>
        <v>OK</v>
      </c>
    </row>
    <row r="350" spans="1:6" ht="25.5" x14ac:dyDescent="0.2">
      <c r="A350" s="126" t="s">
        <v>51</v>
      </c>
      <c r="B350" s="125" t="s">
        <v>849</v>
      </c>
      <c r="C350" s="126" t="s">
        <v>850</v>
      </c>
      <c r="D350" s="126" t="s">
        <v>913</v>
      </c>
      <c r="E350" s="126" t="s">
        <v>914</v>
      </c>
      <c r="F350" s="126" t="str">
        <f>IF(ABS('JE203'!U53-SUM('JE203'!Z53,'JE203'!V53))&lt;=0.5,"OK","ERROR")</f>
        <v>OK</v>
      </c>
    </row>
    <row r="351" spans="1:6" ht="25.5" x14ac:dyDescent="0.2">
      <c r="A351" s="126" t="s">
        <v>51</v>
      </c>
      <c r="B351" s="125" t="s">
        <v>849</v>
      </c>
      <c r="C351" s="126" t="s">
        <v>850</v>
      </c>
      <c r="D351" s="126" t="s">
        <v>915</v>
      </c>
      <c r="E351" s="126" t="s">
        <v>916</v>
      </c>
      <c r="F351" s="126" t="str">
        <f>IF(ABS('JE203'!U54-SUM('JE203'!Z54,'JE203'!V54))&lt;=0.5,"OK","ERROR")</f>
        <v>OK</v>
      </c>
    </row>
    <row r="352" spans="1:6" ht="25.5" x14ac:dyDescent="0.2">
      <c r="A352" s="126" t="s">
        <v>51</v>
      </c>
      <c r="B352" s="125" t="s">
        <v>849</v>
      </c>
      <c r="C352" s="126" t="s">
        <v>850</v>
      </c>
      <c r="D352" s="126" t="s">
        <v>917</v>
      </c>
      <c r="E352" s="126" t="s">
        <v>918</v>
      </c>
      <c r="F352" s="126" t="str">
        <f>IF(ABS('JE203'!U55-SUM('JE203'!Z55,'JE203'!V55))&lt;=0.5,"OK","ERROR")</f>
        <v>OK</v>
      </c>
    </row>
    <row r="353" spans="1:6" ht="25.5" x14ac:dyDescent="0.2">
      <c r="A353" s="126" t="s">
        <v>51</v>
      </c>
      <c r="B353" s="125" t="s">
        <v>849</v>
      </c>
      <c r="C353" s="126" t="s">
        <v>850</v>
      </c>
      <c r="D353" s="126" t="s">
        <v>919</v>
      </c>
      <c r="E353" s="126" t="s">
        <v>920</v>
      </c>
      <c r="F353" s="126" t="str">
        <f>IF(ABS('JE203'!U56-SUM('JE203'!Z56,'JE203'!V56))&lt;=0.5,"OK","ERROR")</f>
        <v>OK</v>
      </c>
    </row>
    <row r="354" spans="1:6" ht="25.5" x14ac:dyDescent="0.2">
      <c r="A354" s="126" t="s">
        <v>51</v>
      </c>
      <c r="B354" s="125" t="s">
        <v>849</v>
      </c>
      <c r="C354" s="126" t="s">
        <v>850</v>
      </c>
      <c r="D354" s="126" t="s">
        <v>921</v>
      </c>
      <c r="E354" s="126" t="s">
        <v>922</v>
      </c>
      <c r="F354" s="126" t="str">
        <f>IF(ABS('JE203'!U57-SUM('JE203'!Z57,'JE203'!V57))&lt;=0.5,"OK","ERROR")</f>
        <v>OK</v>
      </c>
    </row>
    <row r="355" spans="1:6" ht="25.5" x14ac:dyDescent="0.2">
      <c r="A355" s="126" t="s">
        <v>51</v>
      </c>
      <c r="B355" s="125" t="s">
        <v>849</v>
      </c>
      <c r="C355" s="126" t="s">
        <v>850</v>
      </c>
      <c r="D355" s="126" t="s">
        <v>923</v>
      </c>
      <c r="E355" s="126" t="s">
        <v>924</v>
      </c>
      <c r="F355" s="126" t="str">
        <f>IF(ABS('JE203'!U58-SUM('JE203'!Z58,'JE203'!V58))&lt;=0.5,"OK","ERROR")</f>
        <v>OK</v>
      </c>
    </row>
    <row r="356" spans="1:6" ht="25.5" x14ac:dyDescent="0.2">
      <c r="A356" s="126" t="s">
        <v>51</v>
      </c>
      <c r="B356" s="125" t="s">
        <v>849</v>
      </c>
      <c r="C356" s="126" t="s">
        <v>850</v>
      </c>
      <c r="D356" s="126" t="s">
        <v>925</v>
      </c>
      <c r="E356" s="126" t="s">
        <v>926</v>
      </c>
      <c r="F356" s="126" t="str">
        <f>IF(ABS('JE203'!U59-SUM('JE203'!Z59,'JE203'!V59))&lt;=0.5,"OK","ERROR")</f>
        <v>OK</v>
      </c>
    </row>
    <row r="357" spans="1:6" ht="25.5" x14ac:dyDescent="0.2">
      <c r="A357" s="126" t="s">
        <v>51</v>
      </c>
      <c r="B357" s="125" t="s">
        <v>849</v>
      </c>
      <c r="C357" s="126" t="s">
        <v>850</v>
      </c>
      <c r="D357" s="126" t="s">
        <v>927</v>
      </c>
      <c r="E357" s="126" t="s">
        <v>928</v>
      </c>
      <c r="F357" s="126" t="str">
        <f>IF(ABS('JE203'!U60-SUM('JE203'!Z60,'JE203'!V60))&lt;=0.5,"OK","ERROR")</f>
        <v>OK</v>
      </c>
    </row>
    <row r="358" spans="1:6" ht="25.5" x14ac:dyDescent="0.2">
      <c r="A358" s="126" t="s">
        <v>51</v>
      </c>
      <c r="B358" s="125" t="s">
        <v>849</v>
      </c>
      <c r="C358" s="126" t="s">
        <v>850</v>
      </c>
      <c r="D358" s="126" t="s">
        <v>929</v>
      </c>
      <c r="E358" s="126" t="s">
        <v>930</v>
      </c>
      <c r="F358" s="126" t="str">
        <f>IF(ABS('JE203'!U61-SUM('JE203'!Z61,'JE203'!V61))&lt;=0.5,"OK","ERROR")</f>
        <v>OK</v>
      </c>
    </row>
    <row r="359" spans="1:6" ht="25.5" x14ac:dyDescent="0.2">
      <c r="A359" s="126" t="s">
        <v>51</v>
      </c>
      <c r="B359" s="125" t="s">
        <v>849</v>
      </c>
      <c r="C359" s="126" t="s">
        <v>850</v>
      </c>
      <c r="D359" s="126" t="s">
        <v>931</v>
      </c>
      <c r="E359" s="126" t="s">
        <v>932</v>
      </c>
      <c r="F359" s="126" t="str">
        <f>IF(ABS('JE203'!U62-SUM('JE203'!Z62,'JE203'!V62))&lt;=0.5,"OK","ERROR")</f>
        <v>OK</v>
      </c>
    </row>
    <row r="360" spans="1:6" ht="25.5" x14ac:dyDescent="0.2">
      <c r="A360" s="126" t="s">
        <v>51</v>
      </c>
      <c r="B360" s="125" t="s">
        <v>849</v>
      </c>
      <c r="C360" s="126" t="s">
        <v>850</v>
      </c>
      <c r="D360" s="126" t="s">
        <v>933</v>
      </c>
      <c r="E360" s="126" t="s">
        <v>934</v>
      </c>
      <c r="F360" s="126" t="str">
        <f>IF(ABS('JE203'!U63-SUM('JE203'!Z63,'JE203'!V63))&lt;=0.5,"OK","ERROR")</f>
        <v>OK</v>
      </c>
    </row>
    <row r="361" spans="1:6" ht="25.5" x14ac:dyDescent="0.2">
      <c r="A361" s="126" t="s">
        <v>51</v>
      </c>
      <c r="B361" s="125" t="s">
        <v>849</v>
      </c>
      <c r="C361" s="126" t="s">
        <v>850</v>
      </c>
      <c r="D361" s="126" t="s">
        <v>935</v>
      </c>
      <c r="E361" s="126" t="s">
        <v>936</v>
      </c>
      <c r="F361" s="126" t="str">
        <f>IF(ABS('JE203'!U64-SUM('JE203'!Z64,'JE203'!V64))&lt;=0.5,"OK","ERROR")</f>
        <v>OK</v>
      </c>
    </row>
    <row r="362" spans="1:6" ht="25.5" x14ac:dyDescent="0.2">
      <c r="A362" s="126" t="s">
        <v>51</v>
      </c>
      <c r="B362" s="125" t="s">
        <v>849</v>
      </c>
      <c r="C362" s="126" t="s">
        <v>850</v>
      </c>
      <c r="D362" s="126" t="s">
        <v>937</v>
      </c>
      <c r="E362" s="126" t="s">
        <v>938</v>
      </c>
      <c r="F362" s="126" t="str">
        <f>IF(ABS('JE203'!U65-SUM('JE203'!Z65,'JE203'!V65))&lt;=0.5,"OK","ERROR")</f>
        <v>OK</v>
      </c>
    </row>
    <row r="363" spans="1:6" ht="25.5" x14ac:dyDescent="0.2">
      <c r="A363" s="126" t="s">
        <v>51</v>
      </c>
      <c r="B363" s="125" t="s">
        <v>849</v>
      </c>
      <c r="C363" s="126" t="s">
        <v>850</v>
      </c>
      <c r="D363" s="126" t="s">
        <v>939</v>
      </c>
      <c r="E363" s="126" t="s">
        <v>940</v>
      </c>
      <c r="F363" s="126" t="str">
        <f>IF(ABS('JE203'!U66-SUM('JE203'!Z66,'JE203'!V66))&lt;=0.5,"OK","ERROR")</f>
        <v>OK</v>
      </c>
    </row>
    <row r="364" spans="1:6" ht="25.5" x14ac:dyDescent="0.2">
      <c r="A364" s="126" t="s">
        <v>51</v>
      </c>
      <c r="B364" s="125" t="s">
        <v>849</v>
      </c>
      <c r="C364" s="126" t="s">
        <v>850</v>
      </c>
      <c r="D364" s="126" t="s">
        <v>941</v>
      </c>
      <c r="E364" s="126" t="s">
        <v>942</v>
      </c>
      <c r="F364" s="126" t="str">
        <f>IF(ABS('JE203'!U67-SUM('JE203'!Z67,'JE203'!V67))&lt;=0.5,"OK","ERROR")</f>
        <v>OK</v>
      </c>
    </row>
    <row r="365" spans="1:6" ht="25.5" x14ac:dyDescent="0.2">
      <c r="A365" s="126" t="s">
        <v>51</v>
      </c>
      <c r="B365" s="125" t="s">
        <v>849</v>
      </c>
      <c r="C365" s="126" t="s">
        <v>850</v>
      </c>
      <c r="D365" s="126" t="s">
        <v>943</v>
      </c>
      <c r="E365" s="126" t="s">
        <v>944</v>
      </c>
      <c r="F365" s="126" t="str">
        <f>IF(ABS('JE203'!U68-SUM('JE203'!Z68,'JE203'!V68))&lt;=0.5,"OK","ERROR")</f>
        <v>OK</v>
      </c>
    </row>
    <row r="366" spans="1:6" ht="25.5" x14ac:dyDescent="0.2">
      <c r="A366" s="126" t="s">
        <v>51</v>
      </c>
      <c r="B366" s="125" t="s">
        <v>849</v>
      </c>
      <c r="C366" s="126" t="s">
        <v>850</v>
      </c>
      <c r="D366" s="126" t="s">
        <v>945</v>
      </c>
      <c r="E366" s="126" t="s">
        <v>946</v>
      </c>
      <c r="F366" s="126" t="str">
        <f>IF(ABS('JE203'!U69-SUM('JE203'!Z69,'JE203'!V69))&lt;=0.5,"OK","ERROR")</f>
        <v>OK</v>
      </c>
    </row>
    <row r="367" spans="1:6" ht="25.5" x14ac:dyDescent="0.2">
      <c r="A367" s="126" t="s">
        <v>51</v>
      </c>
      <c r="B367" s="125" t="s">
        <v>849</v>
      </c>
      <c r="C367" s="126" t="s">
        <v>850</v>
      </c>
      <c r="D367" s="126" t="s">
        <v>947</v>
      </c>
      <c r="E367" s="126" t="s">
        <v>948</v>
      </c>
      <c r="F367" s="126" t="str">
        <f>IF(ABS('JE203'!U70-SUM('JE203'!Z70,'JE203'!V70))&lt;=0.5,"OK","ERROR")</f>
        <v>OK</v>
      </c>
    </row>
    <row r="368" spans="1:6" ht="25.5" x14ac:dyDescent="0.2">
      <c r="A368" s="126" t="s">
        <v>51</v>
      </c>
      <c r="B368" s="125" t="s">
        <v>849</v>
      </c>
      <c r="C368" s="126" t="s">
        <v>850</v>
      </c>
      <c r="D368" s="126" t="s">
        <v>949</v>
      </c>
      <c r="E368" s="126" t="s">
        <v>950</v>
      </c>
      <c r="F368" s="126" t="str">
        <f>IF(ABS('JE203'!U71-SUM('JE203'!Z71,'JE203'!V71))&lt;=0.5,"OK","ERROR")</f>
        <v>OK</v>
      </c>
    </row>
    <row r="369" spans="1:6" ht="25.5" x14ac:dyDescent="0.2">
      <c r="A369" s="126" t="s">
        <v>51</v>
      </c>
      <c r="B369" s="125" t="s">
        <v>849</v>
      </c>
      <c r="C369" s="126" t="s">
        <v>850</v>
      </c>
      <c r="D369" s="126" t="s">
        <v>951</v>
      </c>
      <c r="E369" s="126" t="s">
        <v>952</v>
      </c>
      <c r="F369" s="126" t="str">
        <f>IF(ABS('JE203'!U72-SUM('JE203'!Z72,'JE203'!V72))&lt;=0.5,"OK","ERROR")</f>
        <v>OK</v>
      </c>
    </row>
    <row r="370" spans="1:6" ht="25.5" x14ac:dyDescent="0.2">
      <c r="A370" s="126" t="s">
        <v>51</v>
      </c>
      <c r="B370" s="125" t="s">
        <v>849</v>
      </c>
      <c r="C370" s="126" t="s">
        <v>850</v>
      </c>
      <c r="D370" s="126" t="s">
        <v>953</v>
      </c>
      <c r="E370" s="126" t="s">
        <v>954</v>
      </c>
      <c r="F370" s="126" t="str">
        <f>IF(ABS('JE203'!U73-SUM('JE203'!Z73,'JE203'!V73))&lt;=0.5,"OK","ERROR")</f>
        <v>OK</v>
      </c>
    </row>
    <row r="371" spans="1:6" ht="25.5" x14ac:dyDescent="0.2">
      <c r="A371" s="126" t="s">
        <v>51</v>
      </c>
      <c r="B371" s="125" t="s">
        <v>849</v>
      </c>
      <c r="C371" s="126" t="s">
        <v>850</v>
      </c>
      <c r="D371" s="126" t="s">
        <v>955</v>
      </c>
      <c r="E371" s="126" t="s">
        <v>956</v>
      </c>
      <c r="F371" s="126" t="str">
        <f>IF(ABS('JE203'!U74-SUM('JE203'!Z74,'JE203'!V74))&lt;=0.5,"OK","ERROR")</f>
        <v>OK</v>
      </c>
    </row>
    <row r="372" spans="1:6" ht="25.5" x14ac:dyDescent="0.2">
      <c r="A372" s="126" t="s">
        <v>51</v>
      </c>
      <c r="B372" s="125" t="s">
        <v>849</v>
      </c>
      <c r="C372" s="126" t="s">
        <v>850</v>
      </c>
      <c r="D372" s="126" t="s">
        <v>957</v>
      </c>
      <c r="E372" s="126" t="s">
        <v>958</v>
      </c>
      <c r="F372" s="126" t="str">
        <f>IF(ABS('JE203'!U75-SUM('JE203'!Z75,'JE203'!V75))&lt;=0.5,"OK","ERROR")</f>
        <v>OK</v>
      </c>
    </row>
    <row r="373" spans="1:6" ht="25.5" x14ac:dyDescent="0.2">
      <c r="A373" s="126" t="s">
        <v>51</v>
      </c>
      <c r="B373" s="125" t="s">
        <v>849</v>
      </c>
      <c r="C373" s="126" t="s">
        <v>850</v>
      </c>
      <c r="D373" s="126" t="s">
        <v>959</v>
      </c>
      <c r="E373" s="126" t="s">
        <v>960</v>
      </c>
      <c r="F373" s="126" t="str">
        <f>IF(ABS('JE203'!U76-SUM('JE203'!Z76,'JE203'!V76))&lt;=0.5,"OK","ERROR")</f>
        <v>OK</v>
      </c>
    </row>
    <row r="374" spans="1:6" ht="25.5" x14ac:dyDescent="0.2">
      <c r="A374" s="126" t="s">
        <v>51</v>
      </c>
      <c r="B374" s="125" t="s">
        <v>849</v>
      </c>
      <c r="C374" s="126" t="s">
        <v>850</v>
      </c>
      <c r="D374" s="126" t="s">
        <v>961</v>
      </c>
      <c r="E374" s="126" t="s">
        <v>962</v>
      </c>
      <c r="F374" s="126" t="str">
        <f>IF(ABS('JE203'!U77-SUM('JE203'!Z77,'JE203'!V77))&lt;=0.5,"OK","ERROR")</f>
        <v>OK</v>
      </c>
    </row>
    <row r="375" spans="1:6" ht="25.5" x14ac:dyDescent="0.2">
      <c r="A375" s="126" t="s">
        <v>51</v>
      </c>
      <c r="B375" s="125" t="s">
        <v>849</v>
      </c>
      <c r="C375" s="126" t="s">
        <v>850</v>
      </c>
      <c r="D375" s="126" t="s">
        <v>963</v>
      </c>
      <c r="E375" s="126" t="s">
        <v>964</v>
      </c>
      <c r="F375" s="126" t="str">
        <f>IF(ABS('JE203'!U78-SUM('JE203'!Z78,'JE203'!V78))&lt;=0.5,"OK","ERROR")</f>
        <v>OK</v>
      </c>
    </row>
    <row r="376" spans="1:6" ht="25.5" x14ac:dyDescent="0.2">
      <c r="A376" s="126" t="s">
        <v>51</v>
      </c>
      <c r="B376" s="125" t="s">
        <v>849</v>
      </c>
      <c r="C376" s="126" t="s">
        <v>850</v>
      </c>
      <c r="D376" s="126" t="s">
        <v>965</v>
      </c>
      <c r="E376" s="126" t="s">
        <v>966</v>
      </c>
      <c r="F376" s="126" t="str">
        <f>IF(ABS('JE203'!U79-SUM('JE203'!Z79,'JE203'!V79))&lt;=0.5,"OK","ERROR")</f>
        <v>OK</v>
      </c>
    </row>
    <row r="377" spans="1:6" ht="25.5" x14ac:dyDescent="0.2">
      <c r="A377" s="126" t="s">
        <v>51</v>
      </c>
      <c r="B377" s="125" t="s">
        <v>849</v>
      </c>
      <c r="C377" s="126" t="s">
        <v>850</v>
      </c>
      <c r="D377" s="126" t="s">
        <v>967</v>
      </c>
      <c r="E377" s="126" t="s">
        <v>968</v>
      </c>
      <c r="F377" s="126" t="str">
        <f>IF(ABS('JE203'!U80-SUM('JE203'!Z80,'JE203'!V80))&lt;=0.5,"OK","ERROR")</f>
        <v>OK</v>
      </c>
    </row>
    <row r="378" spans="1:6" ht="25.5" x14ac:dyDescent="0.2">
      <c r="A378" s="126" t="s">
        <v>51</v>
      </c>
      <c r="B378" s="125" t="s">
        <v>849</v>
      </c>
      <c r="C378" s="126" t="s">
        <v>850</v>
      </c>
      <c r="D378" s="126" t="s">
        <v>969</v>
      </c>
      <c r="E378" s="126" t="s">
        <v>970</v>
      </c>
      <c r="F378" s="126" t="str">
        <f>IF(ABS('JE203'!U81-SUM('JE203'!Z81,'JE203'!V81))&lt;=0.5,"OK","ERROR")</f>
        <v>OK</v>
      </c>
    </row>
    <row r="379" spans="1:6" ht="25.5" x14ac:dyDescent="0.2">
      <c r="A379" s="126" t="s">
        <v>51</v>
      </c>
      <c r="B379" s="125" t="s">
        <v>849</v>
      </c>
      <c r="C379" s="126" t="s">
        <v>850</v>
      </c>
      <c r="D379" s="126" t="s">
        <v>971</v>
      </c>
      <c r="E379" s="126" t="s">
        <v>972</v>
      </c>
      <c r="F379" s="126" t="str">
        <f>IF(ABS('JE203'!U82-SUM('JE203'!Z82,'JE203'!V82))&lt;=0.5,"OK","ERROR")</f>
        <v>OK</v>
      </c>
    </row>
    <row r="380" spans="1:6" ht="25.5" x14ac:dyDescent="0.2">
      <c r="A380" s="126" t="s">
        <v>51</v>
      </c>
      <c r="B380" s="125" t="s">
        <v>849</v>
      </c>
      <c r="C380" s="126" t="s">
        <v>850</v>
      </c>
      <c r="D380" s="126" t="s">
        <v>973</v>
      </c>
      <c r="E380" s="126" t="s">
        <v>974</v>
      </c>
      <c r="F380" s="126" t="str">
        <f>IF(ABS('JE203'!U83-SUM('JE203'!Z83,'JE203'!V83))&lt;=0.5,"OK","ERROR")</f>
        <v>OK</v>
      </c>
    </row>
    <row r="381" spans="1:6" ht="25.5" x14ac:dyDescent="0.2">
      <c r="A381" s="126" t="s">
        <v>51</v>
      </c>
      <c r="B381" s="125" t="s">
        <v>849</v>
      </c>
      <c r="C381" s="126" t="s">
        <v>850</v>
      </c>
      <c r="D381" s="126" t="s">
        <v>975</v>
      </c>
      <c r="E381" s="126" t="s">
        <v>976</v>
      </c>
      <c r="F381" s="126" t="str">
        <f>IF(ABS('JE203'!U84-SUM('JE203'!Z84,'JE203'!V84))&lt;=0.5,"OK","ERROR")</f>
        <v>OK</v>
      </c>
    </row>
    <row r="382" spans="1:6" ht="25.5" x14ac:dyDescent="0.2">
      <c r="A382" s="126" t="s">
        <v>51</v>
      </c>
      <c r="B382" s="125" t="s">
        <v>849</v>
      </c>
      <c r="C382" s="126" t="s">
        <v>850</v>
      </c>
      <c r="D382" s="126" t="s">
        <v>977</v>
      </c>
      <c r="E382" s="126" t="s">
        <v>978</v>
      </c>
      <c r="F382" s="126" t="str">
        <f>IF(ABS('JE203'!U85-SUM('JE203'!Z85,'JE203'!V85))&lt;=0.5,"OK","ERROR")</f>
        <v>OK</v>
      </c>
    </row>
    <row r="383" spans="1:6" ht="25.5" x14ac:dyDescent="0.2">
      <c r="A383" s="126" t="s">
        <v>51</v>
      </c>
      <c r="B383" s="125" t="s">
        <v>849</v>
      </c>
      <c r="C383" s="126" t="s">
        <v>850</v>
      </c>
      <c r="D383" s="126" t="s">
        <v>979</v>
      </c>
      <c r="E383" s="126" t="s">
        <v>980</v>
      </c>
      <c r="F383" s="126" t="str">
        <f>IF(ABS('JE203'!U86-SUM('JE203'!Z86,'JE203'!V86))&lt;=0.5,"OK","ERROR")</f>
        <v>OK</v>
      </c>
    </row>
    <row r="384" spans="1:6" ht="25.5" x14ac:dyDescent="0.2">
      <c r="A384" s="126" t="s">
        <v>51</v>
      </c>
      <c r="B384" s="125" t="s">
        <v>849</v>
      </c>
      <c r="C384" s="126" t="s">
        <v>850</v>
      </c>
      <c r="D384" s="126" t="s">
        <v>981</v>
      </c>
      <c r="E384" s="126" t="s">
        <v>982</v>
      </c>
      <c r="F384" s="126" t="str">
        <f>IF(ABS('JE203'!U87-SUM('JE203'!Z87,'JE203'!V87))&lt;=0.5,"OK","ERROR")</f>
        <v>OK</v>
      </c>
    </row>
    <row r="385" spans="1:6" ht="25.5" x14ac:dyDescent="0.2">
      <c r="A385" s="126" t="s">
        <v>51</v>
      </c>
      <c r="B385" s="125" t="s">
        <v>849</v>
      </c>
      <c r="C385" s="126" t="s">
        <v>850</v>
      </c>
      <c r="D385" s="126" t="s">
        <v>983</v>
      </c>
      <c r="E385" s="126" t="s">
        <v>984</v>
      </c>
      <c r="F385" s="126" t="str">
        <f>IF(ABS('JE203'!U88-SUM('JE203'!Z88,'JE203'!V88))&lt;=0.5,"OK","ERROR")</f>
        <v>OK</v>
      </c>
    </row>
    <row r="386" spans="1:6" ht="25.5" x14ac:dyDescent="0.2">
      <c r="A386" s="126" t="s">
        <v>51</v>
      </c>
      <c r="B386" s="125" t="s">
        <v>849</v>
      </c>
      <c r="C386" s="126" t="s">
        <v>850</v>
      </c>
      <c r="D386" s="126" t="s">
        <v>985</v>
      </c>
      <c r="E386" s="126" t="s">
        <v>986</v>
      </c>
      <c r="F386" s="126" t="str">
        <f>IF(ABS('JE203'!U89-SUM('JE203'!Z89,'JE203'!V89))&lt;=0.5,"OK","ERROR")</f>
        <v>OK</v>
      </c>
    </row>
    <row r="387" spans="1:6" ht="25.5" x14ac:dyDescent="0.2">
      <c r="A387" s="126" t="s">
        <v>51</v>
      </c>
      <c r="B387" s="125" t="s">
        <v>849</v>
      </c>
      <c r="C387" s="126" t="s">
        <v>850</v>
      </c>
      <c r="D387" s="126" t="s">
        <v>987</v>
      </c>
      <c r="E387" s="126" t="s">
        <v>988</v>
      </c>
      <c r="F387" s="126" t="str">
        <f>IF(ABS('JE203'!U90-SUM('JE203'!Z90,'JE203'!V90))&lt;=0.5,"OK","ERROR")</f>
        <v>OK</v>
      </c>
    </row>
    <row r="388" spans="1:6" ht="25.5" x14ac:dyDescent="0.2">
      <c r="A388" s="126" t="s">
        <v>51</v>
      </c>
      <c r="B388" s="125" t="s">
        <v>849</v>
      </c>
      <c r="C388" s="126" t="s">
        <v>850</v>
      </c>
      <c r="D388" s="126" t="s">
        <v>989</v>
      </c>
      <c r="E388" s="126" t="s">
        <v>990</v>
      </c>
      <c r="F388" s="126" t="str">
        <f>IF(ABS('JE203'!U91-SUM('JE203'!Z91,'JE203'!V91))&lt;=0.5,"OK","ERROR")</f>
        <v>OK</v>
      </c>
    </row>
    <row r="389" spans="1:6" ht="25.5" x14ac:dyDescent="0.2">
      <c r="A389" s="126" t="s">
        <v>51</v>
      </c>
      <c r="B389" s="125" t="s">
        <v>849</v>
      </c>
      <c r="C389" s="126" t="s">
        <v>850</v>
      </c>
      <c r="D389" s="126" t="s">
        <v>991</v>
      </c>
      <c r="E389" s="126" t="s">
        <v>992</v>
      </c>
      <c r="F389" s="126" t="str">
        <f>IF(ABS('JE203'!U92-SUM('JE203'!Z92,'JE203'!V92))&lt;=0.5,"OK","ERROR")</f>
        <v>OK</v>
      </c>
    </row>
    <row r="390" spans="1:6" ht="25.5" x14ac:dyDescent="0.2">
      <c r="A390" s="126" t="s">
        <v>51</v>
      </c>
      <c r="B390" s="125" t="s">
        <v>849</v>
      </c>
      <c r="C390" s="126" t="s">
        <v>850</v>
      </c>
      <c r="D390" s="126" t="s">
        <v>993</v>
      </c>
      <c r="E390" s="126" t="s">
        <v>994</v>
      </c>
      <c r="F390" s="126" t="str">
        <f>IF(ABS('JE203'!U93-SUM('JE203'!Z93,'JE203'!V93))&lt;=0.5,"OK","ERROR")</f>
        <v>OK</v>
      </c>
    </row>
    <row r="391" spans="1:6" ht="25.5" x14ac:dyDescent="0.2">
      <c r="A391" s="126" t="s">
        <v>51</v>
      </c>
      <c r="B391" s="125" t="s">
        <v>849</v>
      </c>
      <c r="C391" s="126" t="s">
        <v>850</v>
      </c>
      <c r="D391" s="126" t="s">
        <v>995</v>
      </c>
      <c r="E391" s="126" t="s">
        <v>996</v>
      </c>
      <c r="F391" s="126" t="str">
        <f>IF(ABS('JE203'!U94-SUM('JE203'!Z94,'JE203'!V94))&lt;=0.5,"OK","ERROR")</f>
        <v>OK</v>
      </c>
    </row>
    <row r="392" spans="1:6" ht="25.5" x14ac:dyDescent="0.2">
      <c r="A392" s="126" t="s">
        <v>51</v>
      </c>
      <c r="B392" s="125" t="s">
        <v>849</v>
      </c>
      <c r="C392" s="126" t="s">
        <v>850</v>
      </c>
      <c r="D392" s="126" t="s">
        <v>997</v>
      </c>
      <c r="E392" s="126" t="s">
        <v>998</v>
      </c>
      <c r="F392" s="126" t="str">
        <f>IF(ABS('JE203'!U95-SUM('JE203'!Z95,'JE203'!V95))&lt;=0.5,"OK","ERROR")</f>
        <v>OK</v>
      </c>
    </row>
    <row r="393" spans="1:6" ht="25.5" x14ac:dyDescent="0.2">
      <c r="A393" s="126" t="s">
        <v>51</v>
      </c>
      <c r="B393" s="125" t="s">
        <v>849</v>
      </c>
      <c r="C393" s="126" t="s">
        <v>850</v>
      </c>
      <c r="D393" s="126" t="s">
        <v>999</v>
      </c>
      <c r="E393" s="126" t="s">
        <v>1000</v>
      </c>
      <c r="F393" s="126" t="str">
        <f>IF(ABS('JE203'!U96-SUM('JE203'!Z96,'JE203'!V96))&lt;=0.5,"OK","ERROR")</f>
        <v>OK</v>
      </c>
    </row>
    <row r="394" spans="1:6" ht="25.5" x14ac:dyDescent="0.2">
      <c r="A394" s="126" t="s">
        <v>51</v>
      </c>
      <c r="B394" s="125" t="s">
        <v>849</v>
      </c>
      <c r="C394" s="126" t="s">
        <v>850</v>
      </c>
      <c r="D394" s="126" t="s">
        <v>1001</v>
      </c>
      <c r="E394" s="126" t="s">
        <v>1002</v>
      </c>
      <c r="F394" s="126" t="str">
        <f>IF(ABS('JE203'!U97-SUM('JE203'!Z97,'JE203'!V97))&lt;=0.5,"OK","ERROR")</f>
        <v>OK</v>
      </c>
    </row>
    <row r="395" spans="1:6" ht="25.5" x14ac:dyDescent="0.2">
      <c r="A395" s="126" t="s">
        <v>51</v>
      </c>
      <c r="B395" s="125" t="s">
        <v>849</v>
      </c>
      <c r="C395" s="126" t="s">
        <v>850</v>
      </c>
      <c r="D395" s="126" t="s">
        <v>1003</v>
      </c>
      <c r="E395" s="126" t="s">
        <v>1004</v>
      </c>
      <c r="F395" s="126" t="str">
        <f>IF(ABS('JE203'!U98-SUM('JE203'!Z98,'JE203'!V98))&lt;=0.5,"OK","ERROR")</f>
        <v>OK</v>
      </c>
    </row>
    <row r="396" spans="1:6" ht="25.5" x14ac:dyDescent="0.2">
      <c r="A396" s="126" t="s">
        <v>51</v>
      </c>
      <c r="B396" s="125" t="s">
        <v>849</v>
      </c>
      <c r="C396" s="126" t="s">
        <v>850</v>
      </c>
      <c r="D396" s="126" t="s">
        <v>1005</v>
      </c>
      <c r="E396" s="126" t="s">
        <v>1006</v>
      </c>
      <c r="F396" s="126" t="str">
        <f>IF(ABS('JE203'!U99-SUM('JE203'!Z99,'JE203'!V99))&lt;=0.5,"OK","ERROR")</f>
        <v>OK</v>
      </c>
    </row>
    <row r="397" spans="1:6" ht="25.5" x14ac:dyDescent="0.2">
      <c r="A397" s="126" t="s">
        <v>51</v>
      </c>
      <c r="B397" s="125" t="s">
        <v>849</v>
      </c>
      <c r="C397" s="126" t="s">
        <v>850</v>
      </c>
      <c r="D397" s="126" t="s">
        <v>1007</v>
      </c>
      <c r="E397" s="126" t="s">
        <v>1008</v>
      </c>
      <c r="F397" s="126" t="str">
        <f>IF(ABS('JE203'!U100-SUM('JE203'!Z100,'JE203'!V100))&lt;=0.5,"OK","ERROR")</f>
        <v>OK</v>
      </c>
    </row>
    <row r="398" spans="1:6" ht="25.5" x14ac:dyDescent="0.2">
      <c r="A398" s="126" t="s">
        <v>51</v>
      </c>
      <c r="B398" s="125" t="s">
        <v>849</v>
      </c>
      <c r="C398" s="126" t="s">
        <v>850</v>
      </c>
      <c r="D398" s="126" t="s">
        <v>1009</v>
      </c>
      <c r="E398" s="126" t="s">
        <v>1010</v>
      </c>
      <c r="F398" s="126" t="str">
        <f>IF(ABS('JE203'!U101-SUM('JE203'!Z101,'JE203'!V101))&lt;=0.5,"OK","ERROR")</f>
        <v>OK</v>
      </c>
    </row>
    <row r="399" spans="1:6" ht="25.5" x14ac:dyDescent="0.2">
      <c r="A399" s="126" t="s">
        <v>51</v>
      </c>
      <c r="B399" s="125" t="s">
        <v>849</v>
      </c>
      <c r="C399" s="126" t="s">
        <v>850</v>
      </c>
      <c r="D399" s="126" t="s">
        <v>1011</v>
      </c>
      <c r="E399" s="126" t="s">
        <v>1012</v>
      </c>
      <c r="F399" s="126" t="str">
        <f>IF(ABS('JE203'!U102-SUM('JE203'!Z102,'JE203'!V102))&lt;=0.5,"OK","ERROR")</f>
        <v>OK</v>
      </c>
    </row>
    <row r="400" spans="1:6" ht="25.5" x14ac:dyDescent="0.2">
      <c r="A400" s="126" t="s">
        <v>51</v>
      </c>
      <c r="B400" s="125" t="s">
        <v>849</v>
      </c>
      <c r="C400" s="126" t="s">
        <v>850</v>
      </c>
      <c r="D400" s="126" t="s">
        <v>1013</v>
      </c>
      <c r="E400" s="126" t="s">
        <v>1014</v>
      </c>
      <c r="F400" s="126" t="str">
        <f>IF(ABS('JE203'!U103-SUM('JE203'!Z103,'JE203'!V103))&lt;=0.5,"OK","ERROR")</f>
        <v>OK</v>
      </c>
    </row>
    <row r="401" spans="1:6" ht="25.5" x14ac:dyDescent="0.2">
      <c r="A401" s="126" t="s">
        <v>51</v>
      </c>
      <c r="B401" s="125" t="s">
        <v>849</v>
      </c>
      <c r="C401" s="126" t="s">
        <v>850</v>
      </c>
      <c r="D401" s="126" t="s">
        <v>1015</v>
      </c>
      <c r="E401" s="126" t="s">
        <v>1016</v>
      </c>
      <c r="F401" s="126" t="str">
        <f>IF(ABS('JE203'!U104-SUM('JE203'!Z104,'JE203'!V104))&lt;=0.5,"OK","ERROR")</f>
        <v>OK</v>
      </c>
    </row>
    <row r="402" spans="1:6" ht="25.5" x14ac:dyDescent="0.2">
      <c r="A402" s="126" t="s">
        <v>132</v>
      </c>
      <c r="B402" s="125" t="s">
        <v>1017</v>
      </c>
      <c r="C402" s="126" t="s">
        <v>1018</v>
      </c>
      <c r="D402" s="126" t="s">
        <v>1019</v>
      </c>
      <c r="E402" s="126" t="s">
        <v>1020</v>
      </c>
      <c r="F402" s="126" t="str">
        <f>IF(ABS('JE204'!K21-SUM('JE204'!K23,'JE204'!K22,'JE204'!K25,'JE204'!K24))&lt;=0.5,"OK","ERROR")</f>
        <v>OK</v>
      </c>
    </row>
    <row r="403" spans="1:6" ht="25.5" x14ac:dyDescent="0.2">
      <c r="A403" s="126" t="s">
        <v>132</v>
      </c>
      <c r="B403" s="125" t="s">
        <v>1021</v>
      </c>
      <c r="C403" s="126" t="s">
        <v>1022</v>
      </c>
      <c r="D403" s="126" t="s">
        <v>1023</v>
      </c>
      <c r="E403" s="126" t="s">
        <v>1024</v>
      </c>
      <c r="F403" s="126" t="str">
        <f>IF(ABS('JE204'!K28-SUM('JE204'!K30,'JE204'!K31,'JE204'!K29))&lt;=0.5,"OK","ERROR")</f>
        <v>OK</v>
      </c>
    </row>
    <row r="404" spans="1:6" ht="38.25" x14ac:dyDescent="0.2">
      <c r="A404" s="126" t="s">
        <v>132</v>
      </c>
      <c r="B404" s="125" t="s">
        <v>1025</v>
      </c>
      <c r="C404" s="126" t="s">
        <v>1026</v>
      </c>
      <c r="D404" s="126" t="s">
        <v>1027</v>
      </c>
      <c r="E404" s="126" t="s">
        <v>1028</v>
      </c>
      <c r="F404" s="126" t="str">
        <f>IF('JE204'!K21-SUM('JE204'!M21,'JE204'!L21)&gt;=-0.5,"OK","ERROR")</f>
        <v>OK</v>
      </c>
    </row>
    <row r="405" spans="1:6" ht="38.25" x14ac:dyDescent="0.2">
      <c r="A405" s="126" t="s">
        <v>132</v>
      </c>
      <c r="B405" s="125" t="s">
        <v>1025</v>
      </c>
      <c r="C405" s="126" t="s">
        <v>1026</v>
      </c>
      <c r="D405" s="126" t="s">
        <v>1029</v>
      </c>
      <c r="E405" s="126" t="s">
        <v>1030</v>
      </c>
      <c r="F405" s="126" t="str">
        <f>IF('JE204'!K26-SUM('JE204'!M26,'JE204'!L26)&gt;=-0.5,"OK","ERROR")</f>
        <v>OK</v>
      </c>
    </row>
    <row r="406" spans="1:6" ht="38.25" x14ac:dyDescent="0.2">
      <c r="A406" s="126" t="s">
        <v>132</v>
      </c>
      <c r="B406" s="125" t="s">
        <v>1025</v>
      </c>
      <c r="C406" s="126" t="s">
        <v>1026</v>
      </c>
      <c r="D406" s="126" t="s">
        <v>1031</v>
      </c>
      <c r="E406" s="126" t="s">
        <v>1032</v>
      </c>
      <c r="F406" s="126" t="str">
        <f>IF('JE204'!K27-SUM('JE204'!M27,'JE204'!L27)&gt;=-0.5,"OK","ERROR")</f>
        <v>OK</v>
      </c>
    </row>
    <row r="407" spans="1:6" ht="38.25" x14ac:dyDescent="0.2">
      <c r="A407" s="126" t="s">
        <v>132</v>
      </c>
      <c r="B407" s="125" t="s">
        <v>1025</v>
      </c>
      <c r="C407" s="126" t="s">
        <v>1026</v>
      </c>
      <c r="D407" s="126" t="s">
        <v>1033</v>
      </c>
      <c r="E407" s="126" t="s">
        <v>1034</v>
      </c>
      <c r="F407" s="126" t="str">
        <f>IF('JE204'!K28-SUM('JE204'!M28,'JE204'!L28)&gt;=-0.5,"OK","ERROR")</f>
        <v>OK</v>
      </c>
    </row>
  </sheetData>
  <sheetProtection sheet="1" objects="1" scenarios="1" formatColumns="0" autoFilter="0"/>
  <autoFilter ref="A18:F407"/>
  <conditionalFormatting sqref="B9 B12 B15 B5">
    <cfRule type="expression" dxfId="1" priority="1">
      <formula>AND(B5=0,NOT(ISBLANK(B5)))</formula>
    </cfRule>
    <cfRule type="expression" dxfId="0" priority="2">
      <formula>B5&gt;0</formula>
    </cfRule>
  </conditionalFormatting>
  <hyperlinks>
    <hyperlink ref="B19" location="Validation_K001_JE202_K21_0" display="JAHR_UEA_AKT.K001"/>
    <hyperlink ref="B20" location="Validation_K001_JE202_L21_0" display="JAHR_UEA_AKT.K001"/>
    <hyperlink ref="B21" location="Validation_K001_JE202_M21_0" display="JAHR_UEA_AKT.K001"/>
    <hyperlink ref="B22" location="Validation_D001_JE202_M21_0" display="JAHR_UEA_D.D001"/>
    <hyperlink ref="B23" location="Validation_D001_JE202_M22_0" display="JAHR_UEA_D.D001"/>
    <hyperlink ref="B24" location="Validation_D001_JE202_M23_0" display="JAHR_UEA_D.D001"/>
    <hyperlink ref="B25" location="Validation_D001_JE202_M27_0" display="JAHR_UEA_D.D001"/>
    <hyperlink ref="B26" location="Validation_D001_JE202_M28_0" display="JAHR_UEA_D.D001"/>
    <hyperlink ref="B27" location="Validation_D001_JE202_M32_0" display="JAHR_UEA_D.D001"/>
    <hyperlink ref="B28" location="Validation_D001_JE202_M38_0" display="JAHR_UEA_D.D001"/>
    <hyperlink ref="B29" location="Validation_D001_JE202_M43_0" display="JAHR_UEA_D.D001"/>
    <hyperlink ref="B30" location="Validation_D001_JE202_M44_0" display="JAHR_UEA_D.D001"/>
    <hyperlink ref="B31" location="Validation_D001_JE202_M45_0" display="JAHR_UEA_D.D001"/>
    <hyperlink ref="B32" location="Validation_D001_JE202_M46_0" display="JAHR_UEA_D.D001"/>
    <hyperlink ref="B33" location="Validation_D001_JE202_M47_0" display="JAHR_UEA_D.D001"/>
    <hyperlink ref="B34" location="Validation_D001_JE202_M48_0" display="JAHR_UEA_D.D001"/>
    <hyperlink ref="B35" location="Validation_D002_JE202_K27_0" display="JAHR_UEA_D.D002"/>
    <hyperlink ref="B36" location="Validation_D002_JE202_L27_0" display="JAHR_UEA_D.D002"/>
    <hyperlink ref="B37" location="Validation_D002_JE202_M27_0" display="JAHR_UEA_D.D002"/>
    <hyperlink ref="B38" location="Validation_D003_JE202_K23_0" display="JAHR_UEA_D.D003"/>
    <hyperlink ref="B39" location="Validation_D003_JE202_K28_0" display="JAHR_UEA_D.D003"/>
    <hyperlink ref="B40" location="Validation_D004_JE202_K32_0" display="JAHR_UEA_D.D004"/>
    <hyperlink ref="B41" location="Validation_D005_JE202_K33_0" display="JAHR_UEA_D.D005"/>
    <hyperlink ref="B42" location="Validation_D009_JE202_K22_0" display="JAHR_UEA_D.D009"/>
    <hyperlink ref="B43" location="Validation_D009_JE202_L22_0" display="JAHR_UEA_D.D009"/>
    <hyperlink ref="B44" location="Validation_D009_JE202_M22_0" display="JAHR_UEA_D.D009"/>
    <hyperlink ref="B45" location="Validation_D009_JE202_K27_0" display="JAHR_UEA_D.D009"/>
    <hyperlink ref="B46" location="Validation_D009_JE202_L27_0" display="JAHR_UEA_D.D009"/>
    <hyperlink ref="B47" location="Validation_D009_JE202_M27_0" display="JAHR_UEA_D.D009"/>
    <hyperlink ref="B48" location="Validation_D010_JE202_K38_0" display="JAHR_UEA_D.D010"/>
    <hyperlink ref="B49" location="Validation_D010_JE202_K44_0" display="JAHR_UEA_D.D010"/>
    <hyperlink ref="B50" location="Validation_D010_JE202_L44_0" display="JAHR_UEA_D.D010"/>
    <hyperlink ref="B51" location="Validation_D010_JE202_M44_0" display="JAHR_UEA_D.D010"/>
    <hyperlink ref="B52" location="Validation_D006_JE203_K104_0" display="JAHR_UEA_D.D006"/>
    <hyperlink ref="B53" location="Validation_D006_JE203_L104_0" display="JAHR_UEA_D.D006"/>
    <hyperlink ref="B54" location="Validation_D006_JE203_M104_0" display="JAHR_UEA_D.D006"/>
    <hyperlink ref="B55" location="Validation_D006_JE203_N104_0" display="JAHR_UEA_D.D006"/>
    <hyperlink ref="B56" location="Validation_D006_JE203_O104_0" display="JAHR_UEA_D.D006"/>
    <hyperlink ref="B57" location="Validation_D006_JE203_P104_0" display="JAHR_UEA_D.D006"/>
    <hyperlink ref="B58" location="Validation_D006_JE203_Q104_0" display="JAHR_UEA_D.D006"/>
    <hyperlink ref="B59" location="Validation_D006_JE203_R104_0" display="JAHR_UEA_D.D006"/>
    <hyperlink ref="B60" location="Validation_D006_JE203_S104_0" display="JAHR_UEA_D.D006"/>
    <hyperlink ref="B61" location="Validation_D006_JE203_T104_0" display="JAHR_UEA_D.D006"/>
    <hyperlink ref="B62" location="Validation_D006_JE203_U104_0" display="JAHR_UEA_D.D006"/>
    <hyperlink ref="B63" location="Validation_D006_JE203_V104_0" display="JAHR_UEA_D.D006"/>
    <hyperlink ref="B64" location="Validation_D006_JE203_W104_0" display="JAHR_UEA_D.D006"/>
    <hyperlink ref="B65" location="Validation_D006_JE203_X104_0" display="JAHR_UEA_D.D006"/>
    <hyperlink ref="B66" location="Validation_D006_JE203_Y104_0" display="JAHR_UEA_D.D006"/>
    <hyperlink ref="B67" location="Validation_D006_JE203_Z104_0" display="JAHR_UEA_D.D006"/>
    <hyperlink ref="B68" location="Validation_D006_JE203_AA104_0" display="JAHR_UEA_D.D006"/>
    <hyperlink ref="B69" location="Validation_D006_JE203_AB104_0" display="JAHR_UEA_D.D006"/>
    <hyperlink ref="B70" location="Validation_D007_JE203_L22_0" display="JAHR_UEA_D.D007"/>
    <hyperlink ref="B71" location="Validation_D007_JE203_P22_0" display="JAHR_UEA_D.D007"/>
    <hyperlink ref="B72" location="Validation_D007_JE203_V22_0" display="JAHR_UEA_D.D007"/>
    <hyperlink ref="B73" location="Validation_D007_JE203_L23_0" display="JAHR_UEA_D.D007"/>
    <hyperlink ref="B74" location="Validation_D007_JE203_P23_0" display="JAHR_UEA_D.D007"/>
    <hyperlink ref="B75" location="Validation_D007_JE203_V23_0" display="JAHR_UEA_D.D007"/>
    <hyperlink ref="B76" location="Validation_D007_JE203_L24_0" display="JAHR_UEA_D.D007"/>
    <hyperlink ref="B77" location="Validation_D007_JE203_P24_0" display="JAHR_UEA_D.D007"/>
    <hyperlink ref="B78" location="Validation_D007_JE203_V24_0" display="JAHR_UEA_D.D007"/>
    <hyperlink ref="B79" location="Validation_D007_JE203_L25_0" display="JAHR_UEA_D.D007"/>
    <hyperlink ref="B80" location="Validation_D007_JE203_P25_0" display="JAHR_UEA_D.D007"/>
    <hyperlink ref="B81" location="Validation_D007_JE203_V25_0" display="JAHR_UEA_D.D007"/>
    <hyperlink ref="B82" location="Validation_D007_JE203_L26_0" display="JAHR_UEA_D.D007"/>
    <hyperlink ref="B83" location="Validation_D007_JE203_P26_0" display="JAHR_UEA_D.D007"/>
    <hyperlink ref="B84" location="Validation_D007_JE203_V26_0" display="JAHR_UEA_D.D007"/>
    <hyperlink ref="B85" location="Validation_D007_JE203_L27_0" display="JAHR_UEA_D.D007"/>
    <hyperlink ref="B86" location="Validation_D007_JE203_P27_0" display="JAHR_UEA_D.D007"/>
    <hyperlink ref="B87" location="Validation_D007_JE203_V27_0" display="JAHR_UEA_D.D007"/>
    <hyperlink ref="B88" location="Validation_D007_JE203_L28_0" display="JAHR_UEA_D.D007"/>
    <hyperlink ref="B89" location="Validation_D007_JE203_P28_0" display="JAHR_UEA_D.D007"/>
    <hyperlink ref="B90" location="Validation_D007_JE203_V28_0" display="JAHR_UEA_D.D007"/>
    <hyperlink ref="B91" location="Validation_D007_JE203_L29_0" display="JAHR_UEA_D.D007"/>
    <hyperlink ref="B92" location="Validation_D007_JE203_P29_0" display="JAHR_UEA_D.D007"/>
    <hyperlink ref="B93" location="Validation_D007_JE203_V29_0" display="JAHR_UEA_D.D007"/>
    <hyperlink ref="B94" location="Validation_D007_JE203_L30_0" display="JAHR_UEA_D.D007"/>
    <hyperlink ref="B95" location="Validation_D007_JE203_P30_0" display="JAHR_UEA_D.D007"/>
    <hyperlink ref="B96" location="Validation_D007_JE203_V30_0" display="JAHR_UEA_D.D007"/>
    <hyperlink ref="B97" location="Validation_D007_JE203_L31_0" display="JAHR_UEA_D.D007"/>
    <hyperlink ref="B98" location="Validation_D007_JE203_P31_0" display="JAHR_UEA_D.D007"/>
    <hyperlink ref="B99" location="Validation_D007_JE203_V31_0" display="JAHR_UEA_D.D007"/>
    <hyperlink ref="B100" location="Validation_D007_JE203_L32_0" display="JAHR_UEA_D.D007"/>
    <hyperlink ref="B101" location="Validation_D007_JE203_P32_0" display="JAHR_UEA_D.D007"/>
    <hyperlink ref="B102" location="Validation_D007_JE203_V32_0" display="JAHR_UEA_D.D007"/>
    <hyperlink ref="B103" location="Validation_D007_JE203_L33_0" display="JAHR_UEA_D.D007"/>
    <hyperlink ref="B104" location="Validation_D007_JE203_P33_0" display="JAHR_UEA_D.D007"/>
    <hyperlink ref="B105" location="Validation_D007_JE203_V33_0" display="JAHR_UEA_D.D007"/>
    <hyperlink ref="B106" location="Validation_D007_JE203_L34_0" display="JAHR_UEA_D.D007"/>
    <hyperlink ref="B107" location="Validation_D007_JE203_P34_0" display="JAHR_UEA_D.D007"/>
    <hyperlink ref="B108" location="Validation_D007_JE203_V34_0" display="JAHR_UEA_D.D007"/>
    <hyperlink ref="B109" location="Validation_D007_JE203_L35_0" display="JAHR_UEA_D.D007"/>
    <hyperlink ref="B110" location="Validation_D007_JE203_P35_0" display="JAHR_UEA_D.D007"/>
    <hyperlink ref="B111" location="Validation_D007_JE203_V35_0" display="JAHR_UEA_D.D007"/>
    <hyperlink ref="B112" location="Validation_D007_JE203_L36_0" display="JAHR_UEA_D.D007"/>
    <hyperlink ref="B113" location="Validation_D007_JE203_P36_0" display="JAHR_UEA_D.D007"/>
    <hyperlink ref="B114" location="Validation_D007_JE203_V36_0" display="JAHR_UEA_D.D007"/>
    <hyperlink ref="B115" location="Validation_D007_JE203_L37_0" display="JAHR_UEA_D.D007"/>
    <hyperlink ref="B116" location="Validation_D007_JE203_P37_0" display="JAHR_UEA_D.D007"/>
    <hyperlink ref="B117" location="Validation_D007_JE203_V37_0" display="JAHR_UEA_D.D007"/>
    <hyperlink ref="B118" location="Validation_D007_JE203_L38_0" display="JAHR_UEA_D.D007"/>
    <hyperlink ref="B119" location="Validation_D007_JE203_P38_0" display="JAHR_UEA_D.D007"/>
    <hyperlink ref="B120" location="Validation_D007_JE203_V38_0" display="JAHR_UEA_D.D007"/>
    <hyperlink ref="B121" location="Validation_D007_JE203_L39_0" display="JAHR_UEA_D.D007"/>
    <hyperlink ref="B122" location="Validation_D007_JE203_P39_0" display="JAHR_UEA_D.D007"/>
    <hyperlink ref="B123" location="Validation_D007_JE203_V39_0" display="JAHR_UEA_D.D007"/>
    <hyperlink ref="B124" location="Validation_D007_JE203_L40_0" display="JAHR_UEA_D.D007"/>
    <hyperlink ref="B125" location="Validation_D007_JE203_P40_0" display="JAHR_UEA_D.D007"/>
    <hyperlink ref="B126" location="Validation_D007_JE203_V40_0" display="JAHR_UEA_D.D007"/>
    <hyperlink ref="B127" location="Validation_D007_JE203_L41_0" display="JAHR_UEA_D.D007"/>
    <hyperlink ref="B128" location="Validation_D007_JE203_P41_0" display="JAHR_UEA_D.D007"/>
    <hyperlink ref="B129" location="Validation_D007_JE203_V41_0" display="JAHR_UEA_D.D007"/>
    <hyperlink ref="B130" location="Validation_D007_JE203_L42_0" display="JAHR_UEA_D.D007"/>
    <hyperlink ref="B131" location="Validation_D007_JE203_P42_0" display="JAHR_UEA_D.D007"/>
    <hyperlink ref="B132" location="Validation_D007_JE203_V42_0" display="JAHR_UEA_D.D007"/>
    <hyperlink ref="B133" location="Validation_D007_JE203_L43_0" display="JAHR_UEA_D.D007"/>
    <hyperlink ref="B134" location="Validation_D007_JE203_P43_0" display="JAHR_UEA_D.D007"/>
    <hyperlink ref="B135" location="Validation_D007_JE203_V43_0" display="JAHR_UEA_D.D007"/>
    <hyperlink ref="B136" location="Validation_D007_JE203_L44_0" display="JAHR_UEA_D.D007"/>
    <hyperlink ref="B137" location="Validation_D007_JE203_P44_0" display="JAHR_UEA_D.D007"/>
    <hyperlink ref="B138" location="Validation_D007_JE203_V44_0" display="JAHR_UEA_D.D007"/>
    <hyperlink ref="B139" location="Validation_D007_JE203_L45_0" display="JAHR_UEA_D.D007"/>
    <hyperlink ref="B140" location="Validation_D007_JE203_P45_0" display="JAHR_UEA_D.D007"/>
    <hyperlink ref="B141" location="Validation_D007_JE203_V45_0" display="JAHR_UEA_D.D007"/>
    <hyperlink ref="B142" location="Validation_D007_JE203_L46_0" display="JAHR_UEA_D.D007"/>
    <hyperlink ref="B143" location="Validation_D007_JE203_P46_0" display="JAHR_UEA_D.D007"/>
    <hyperlink ref="B144" location="Validation_D007_JE203_V46_0" display="JAHR_UEA_D.D007"/>
    <hyperlink ref="B145" location="Validation_D007_JE203_L47_0" display="JAHR_UEA_D.D007"/>
    <hyperlink ref="B146" location="Validation_D007_JE203_P47_0" display="JAHR_UEA_D.D007"/>
    <hyperlink ref="B147" location="Validation_D007_JE203_V47_0" display="JAHR_UEA_D.D007"/>
    <hyperlink ref="B148" location="Validation_D007_JE203_L48_0" display="JAHR_UEA_D.D007"/>
    <hyperlink ref="B149" location="Validation_D007_JE203_P48_0" display="JAHR_UEA_D.D007"/>
    <hyperlink ref="B150" location="Validation_D007_JE203_V48_0" display="JAHR_UEA_D.D007"/>
    <hyperlink ref="B151" location="Validation_D007_JE203_L49_0" display="JAHR_UEA_D.D007"/>
    <hyperlink ref="B152" location="Validation_D007_JE203_P49_0" display="JAHR_UEA_D.D007"/>
    <hyperlink ref="B153" location="Validation_D007_JE203_V49_0" display="JAHR_UEA_D.D007"/>
    <hyperlink ref="B154" location="Validation_D007_JE203_L50_0" display="JAHR_UEA_D.D007"/>
    <hyperlink ref="B155" location="Validation_D007_JE203_P50_0" display="JAHR_UEA_D.D007"/>
    <hyperlink ref="B156" location="Validation_D007_JE203_V50_0" display="JAHR_UEA_D.D007"/>
    <hyperlink ref="B157" location="Validation_D007_JE203_L51_0" display="JAHR_UEA_D.D007"/>
    <hyperlink ref="B158" location="Validation_D007_JE203_P51_0" display="JAHR_UEA_D.D007"/>
    <hyperlink ref="B159" location="Validation_D007_JE203_V51_0" display="JAHR_UEA_D.D007"/>
    <hyperlink ref="B160" location="Validation_D007_JE203_L52_0" display="JAHR_UEA_D.D007"/>
    <hyperlink ref="B161" location="Validation_D007_JE203_P52_0" display="JAHR_UEA_D.D007"/>
    <hyperlink ref="B162" location="Validation_D007_JE203_V52_0" display="JAHR_UEA_D.D007"/>
    <hyperlink ref="B163" location="Validation_D007_JE203_L53_0" display="JAHR_UEA_D.D007"/>
    <hyperlink ref="B164" location="Validation_D007_JE203_P53_0" display="JAHR_UEA_D.D007"/>
    <hyperlink ref="B165" location="Validation_D007_JE203_V53_0" display="JAHR_UEA_D.D007"/>
    <hyperlink ref="B166" location="Validation_D007_JE203_L54_0" display="JAHR_UEA_D.D007"/>
    <hyperlink ref="B167" location="Validation_D007_JE203_P54_0" display="JAHR_UEA_D.D007"/>
    <hyperlink ref="B168" location="Validation_D007_JE203_V54_0" display="JAHR_UEA_D.D007"/>
    <hyperlink ref="B169" location="Validation_D007_JE203_L55_0" display="JAHR_UEA_D.D007"/>
    <hyperlink ref="B170" location="Validation_D007_JE203_P55_0" display="JAHR_UEA_D.D007"/>
    <hyperlink ref="B171" location="Validation_D007_JE203_V55_0" display="JAHR_UEA_D.D007"/>
    <hyperlink ref="B172" location="Validation_D007_JE203_L56_0" display="JAHR_UEA_D.D007"/>
    <hyperlink ref="B173" location="Validation_D007_JE203_P56_0" display="JAHR_UEA_D.D007"/>
    <hyperlink ref="B174" location="Validation_D007_JE203_V56_0" display="JAHR_UEA_D.D007"/>
    <hyperlink ref="B175" location="Validation_D007_JE203_L57_0" display="JAHR_UEA_D.D007"/>
    <hyperlink ref="B176" location="Validation_D007_JE203_P57_0" display="JAHR_UEA_D.D007"/>
    <hyperlink ref="B177" location="Validation_D007_JE203_V57_0" display="JAHR_UEA_D.D007"/>
    <hyperlink ref="B178" location="Validation_D007_JE203_L58_0" display="JAHR_UEA_D.D007"/>
    <hyperlink ref="B179" location="Validation_D007_JE203_P58_0" display="JAHR_UEA_D.D007"/>
    <hyperlink ref="B180" location="Validation_D007_JE203_V58_0" display="JAHR_UEA_D.D007"/>
    <hyperlink ref="B181" location="Validation_D007_JE203_L59_0" display="JAHR_UEA_D.D007"/>
    <hyperlink ref="B182" location="Validation_D007_JE203_P59_0" display="JAHR_UEA_D.D007"/>
    <hyperlink ref="B183" location="Validation_D007_JE203_V59_0" display="JAHR_UEA_D.D007"/>
    <hyperlink ref="B184" location="Validation_D007_JE203_L60_0" display="JAHR_UEA_D.D007"/>
    <hyperlink ref="B185" location="Validation_D007_JE203_P60_0" display="JAHR_UEA_D.D007"/>
    <hyperlink ref="B186" location="Validation_D007_JE203_V60_0" display="JAHR_UEA_D.D007"/>
    <hyperlink ref="B187" location="Validation_D007_JE203_L61_0" display="JAHR_UEA_D.D007"/>
    <hyperlink ref="B188" location="Validation_D007_JE203_P61_0" display="JAHR_UEA_D.D007"/>
    <hyperlink ref="B189" location="Validation_D007_JE203_V61_0" display="JAHR_UEA_D.D007"/>
    <hyperlink ref="B190" location="Validation_D007_JE203_L62_0" display="JAHR_UEA_D.D007"/>
    <hyperlink ref="B191" location="Validation_D007_JE203_P62_0" display="JAHR_UEA_D.D007"/>
    <hyperlink ref="B192" location="Validation_D007_JE203_V62_0" display="JAHR_UEA_D.D007"/>
    <hyperlink ref="B193" location="Validation_D007_JE203_L63_0" display="JAHR_UEA_D.D007"/>
    <hyperlink ref="B194" location="Validation_D007_JE203_P63_0" display="JAHR_UEA_D.D007"/>
    <hyperlink ref="B195" location="Validation_D007_JE203_V63_0" display="JAHR_UEA_D.D007"/>
    <hyperlink ref="B196" location="Validation_D007_JE203_L64_0" display="JAHR_UEA_D.D007"/>
    <hyperlink ref="B197" location="Validation_D007_JE203_P64_0" display="JAHR_UEA_D.D007"/>
    <hyperlink ref="B198" location="Validation_D007_JE203_V64_0" display="JAHR_UEA_D.D007"/>
    <hyperlink ref="B199" location="Validation_D007_JE203_L65_0" display="JAHR_UEA_D.D007"/>
    <hyperlink ref="B200" location="Validation_D007_JE203_P65_0" display="JAHR_UEA_D.D007"/>
    <hyperlink ref="B201" location="Validation_D007_JE203_V65_0" display="JAHR_UEA_D.D007"/>
    <hyperlink ref="B202" location="Validation_D007_JE203_L66_0" display="JAHR_UEA_D.D007"/>
    <hyperlink ref="B203" location="Validation_D007_JE203_P66_0" display="JAHR_UEA_D.D007"/>
    <hyperlink ref="B204" location="Validation_D007_JE203_V66_0" display="JAHR_UEA_D.D007"/>
    <hyperlink ref="B205" location="Validation_D007_JE203_L67_0" display="JAHR_UEA_D.D007"/>
    <hyperlink ref="B206" location="Validation_D007_JE203_P67_0" display="JAHR_UEA_D.D007"/>
    <hyperlink ref="B207" location="Validation_D007_JE203_V67_0" display="JAHR_UEA_D.D007"/>
    <hyperlink ref="B208" location="Validation_D007_JE203_L68_0" display="JAHR_UEA_D.D007"/>
    <hyperlink ref="B209" location="Validation_D007_JE203_P68_0" display="JAHR_UEA_D.D007"/>
    <hyperlink ref="B210" location="Validation_D007_JE203_V68_0" display="JAHR_UEA_D.D007"/>
    <hyperlink ref="B211" location="Validation_D007_JE203_L69_0" display="JAHR_UEA_D.D007"/>
    <hyperlink ref="B212" location="Validation_D007_JE203_P69_0" display="JAHR_UEA_D.D007"/>
    <hyperlink ref="B213" location="Validation_D007_JE203_V69_0" display="JAHR_UEA_D.D007"/>
    <hyperlink ref="B214" location="Validation_D007_JE203_L70_0" display="JAHR_UEA_D.D007"/>
    <hyperlink ref="B215" location="Validation_D007_JE203_P70_0" display="JAHR_UEA_D.D007"/>
    <hyperlink ref="B216" location="Validation_D007_JE203_V70_0" display="JAHR_UEA_D.D007"/>
    <hyperlink ref="B217" location="Validation_D007_JE203_L71_0" display="JAHR_UEA_D.D007"/>
    <hyperlink ref="B218" location="Validation_D007_JE203_P71_0" display="JAHR_UEA_D.D007"/>
    <hyperlink ref="B219" location="Validation_D007_JE203_V71_0" display="JAHR_UEA_D.D007"/>
    <hyperlink ref="B220" location="Validation_D007_JE203_L72_0" display="JAHR_UEA_D.D007"/>
    <hyperlink ref="B221" location="Validation_D007_JE203_P72_0" display="JAHR_UEA_D.D007"/>
    <hyperlink ref="B222" location="Validation_D007_JE203_V72_0" display="JAHR_UEA_D.D007"/>
    <hyperlink ref="B223" location="Validation_D007_JE203_L73_0" display="JAHR_UEA_D.D007"/>
    <hyperlink ref="B224" location="Validation_D007_JE203_P73_0" display="JAHR_UEA_D.D007"/>
    <hyperlink ref="B225" location="Validation_D007_JE203_V73_0" display="JAHR_UEA_D.D007"/>
    <hyperlink ref="B226" location="Validation_D007_JE203_L74_0" display="JAHR_UEA_D.D007"/>
    <hyperlink ref="B227" location="Validation_D007_JE203_P74_0" display="JAHR_UEA_D.D007"/>
    <hyperlink ref="B228" location="Validation_D007_JE203_V74_0" display="JAHR_UEA_D.D007"/>
    <hyperlink ref="B229" location="Validation_D007_JE203_L75_0" display="JAHR_UEA_D.D007"/>
    <hyperlink ref="B230" location="Validation_D007_JE203_P75_0" display="JAHR_UEA_D.D007"/>
    <hyperlink ref="B231" location="Validation_D007_JE203_V75_0" display="JAHR_UEA_D.D007"/>
    <hyperlink ref="B232" location="Validation_D007_JE203_L76_0" display="JAHR_UEA_D.D007"/>
    <hyperlink ref="B233" location="Validation_D007_JE203_P76_0" display="JAHR_UEA_D.D007"/>
    <hyperlink ref="B234" location="Validation_D007_JE203_V76_0" display="JAHR_UEA_D.D007"/>
    <hyperlink ref="B235" location="Validation_D007_JE203_L77_0" display="JAHR_UEA_D.D007"/>
    <hyperlink ref="B236" location="Validation_D007_JE203_P77_0" display="JAHR_UEA_D.D007"/>
    <hyperlink ref="B237" location="Validation_D007_JE203_V77_0" display="JAHR_UEA_D.D007"/>
    <hyperlink ref="B238" location="Validation_D007_JE203_L78_0" display="JAHR_UEA_D.D007"/>
    <hyperlink ref="B239" location="Validation_D007_JE203_P78_0" display="JAHR_UEA_D.D007"/>
    <hyperlink ref="B240" location="Validation_D007_JE203_V78_0" display="JAHR_UEA_D.D007"/>
    <hyperlink ref="B241" location="Validation_D007_JE203_L79_0" display="JAHR_UEA_D.D007"/>
    <hyperlink ref="B242" location="Validation_D007_JE203_P79_0" display="JAHR_UEA_D.D007"/>
    <hyperlink ref="B243" location="Validation_D007_JE203_V79_0" display="JAHR_UEA_D.D007"/>
    <hyperlink ref="B244" location="Validation_D007_JE203_L80_0" display="JAHR_UEA_D.D007"/>
    <hyperlink ref="B245" location="Validation_D007_JE203_P80_0" display="JAHR_UEA_D.D007"/>
    <hyperlink ref="B246" location="Validation_D007_JE203_V80_0" display="JAHR_UEA_D.D007"/>
    <hyperlink ref="B247" location="Validation_D007_JE203_L81_0" display="JAHR_UEA_D.D007"/>
    <hyperlink ref="B248" location="Validation_D007_JE203_P81_0" display="JAHR_UEA_D.D007"/>
    <hyperlink ref="B249" location="Validation_D007_JE203_V81_0" display="JAHR_UEA_D.D007"/>
    <hyperlink ref="B250" location="Validation_D007_JE203_L82_0" display="JAHR_UEA_D.D007"/>
    <hyperlink ref="B251" location="Validation_D007_JE203_P82_0" display="JAHR_UEA_D.D007"/>
    <hyperlink ref="B252" location="Validation_D007_JE203_V82_0" display="JAHR_UEA_D.D007"/>
    <hyperlink ref="B253" location="Validation_D007_JE203_L83_0" display="JAHR_UEA_D.D007"/>
    <hyperlink ref="B254" location="Validation_D007_JE203_P83_0" display="JAHR_UEA_D.D007"/>
    <hyperlink ref="B255" location="Validation_D007_JE203_V83_0" display="JAHR_UEA_D.D007"/>
    <hyperlink ref="B256" location="Validation_D007_JE203_L84_0" display="JAHR_UEA_D.D007"/>
    <hyperlink ref="B257" location="Validation_D007_JE203_P84_0" display="JAHR_UEA_D.D007"/>
    <hyperlink ref="B258" location="Validation_D007_JE203_V84_0" display="JAHR_UEA_D.D007"/>
    <hyperlink ref="B259" location="Validation_D007_JE203_L85_0" display="JAHR_UEA_D.D007"/>
    <hyperlink ref="B260" location="Validation_D007_JE203_P85_0" display="JAHR_UEA_D.D007"/>
    <hyperlink ref="B261" location="Validation_D007_JE203_V85_0" display="JAHR_UEA_D.D007"/>
    <hyperlink ref="B262" location="Validation_D007_JE203_L86_0" display="JAHR_UEA_D.D007"/>
    <hyperlink ref="B263" location="Validation_D007_JE203_P86_0" display="JAHR_UEA_D.D007"/>
    <hyperlink ref="B264" location="Validation_D007_JE203_V86_0" display="JAHR_UEA_D.D007"/>
    <hyperlink ref="B265" location="Validation_D007_JE203_L87_0" display="JAHR_UEA_D.D007"/>
    <hyperlink ref="B266" location="Validation_D007_JE203_P87_0" display="JAHR_UEA_D.D007"/>
    <hyperlink ref="B267" location="Validation_D007_JE203_V87_0" display="JAHR_UEA_D.D007"/>
    <hyperlink ref="B268" location="Validation_D007_JE203_L88_0" display="JAHR_UEA_D.D007"/>
    <hyperlink ref="B269" location="Validation_D007_JE203_P88_0" display="JAHR_UEA_D.D007"/>
    <hyperlink ref="B270" location="Validation_D007_JE203_V88_0" display="JAHR_UEA_D.D007"/>
    <hyperlink ref="B271" location="Validation_D007_JE203_L89_0" display="JAHR_UEA_D.D007"/>
    <hyperlink ref="B272" location="Validation_D007_JE203_P89_0" display="JAHR_UEA_D.D007"/>
    <hyperlink ref="B273" location="Validation_D007_JE203_V89_0" display="JAHR_UEA_D.D007"/>
    <hyperlink ref="B274" location="Validation_D007_JE203_L90_0" display="JAHR_UEA_D.D007"/>
    <hyperlink ref="B275" location="Validation_D007_JE203_P90_0" display="JAHR_UEA_D.D007"/>
    <hyperlink ref="B276" location="Validation_D007_JE203_V90_0" display="JAHR_UEA_D.D007"/>
    <hyperlink ref="B277" location="Validation_D007_JE203_L91_0" display="JAHR_UEA_D.D007"/>
    <hyperlink ref="B278" location="Validation_D007_JE203_P91_0" display="JAHR_UEA_D.D007"/>
    <hyperlink ref="B279" location="Validation_D007_JE203_V91_0" display="JAHR_UEA_D.D007"/>
    <hyperlink ref="B280" location="Validation_D007_JE203_L92_0" display="JAHR_UEA_D.D007"/>
    <hyperlink ref="B281" location="Validation_D007_JE203_P92_0" display="JAHR_UEA_D.D007"/>
    <hyperlink ref="B282" location="Validation_D007_JE203_V92_0" display="JAHR_UEA_D.D007"/>
    <hyperlink ref="B283" location="Validation_D007_JE203_L93_0" display="JAHR_UEA_D.D007"/>
    <hyperlink ref="B284" location="Validation_D007_JE203_P93_0" display="JAHR_UEA_D.D007"/>
    <hyperlink ref="B285" location="Validation_D007_JE203_V93_0" display="JAHR_UEA_D.D007"/>
    <hyperlink ref="B286" location="Validation_D007_JE203_L94_0" display="JAHR_UEA_D.D007"/>
    <hyperlink ref="B287" location="Validation_D007_JE203_P94_0" display="JAHR_UEA_D.D007"/>
    <hyperlink ref="B288" location="Validation_D007_JE203_V94_0" display="JAHR_UEA_D.D007"/>
    <hyperlink ref="B289" location="Validation_D007_JE203_L95_0" display="JAHR_UEA_D.D007"/>
    <hyperlink ref="B290" location="Validation_D007_JE203_P95_0" display="JAHR_UEA_D.D007"/>
    <hyperlink ref="B291" location="Validation_D007_JE203_V95_0" display="JAHR_UEA_D.D007"/>
    <hyperlink ref="B292" location="Validation_D007_JE203_L96_0" display="JAHR_UEA_D.D007"/>
    <hyperlink ref="B293" location="Validation_D007_JE203_P96_0" display="JAHR_UEA_D.D007"/>
    <hyperlink ref="B294" location="Validation_D007_JE203_V96_0" display="JAHR_UEA_D.D007"/>
    <hyperlink ref="B295" location="Validation_D007_JE203_L97_0" display="JAHR_UEA_D.D007"/>
    <hyperlink ref="B296" location="Validation_D007_JE203_P97_0" display="JAHR_UEA_D.D007"/>
    <hyperlink ref="B297" location="Validation_D007_JE203_V97_0" display="JAHR_UEA_D.D007"/>
    <hyperlink ref="B298" location="Validation_D007_JE203_L98_0" display="JAHR_UEA_D.D007"/>
    <hyperlink ref="B299" location="Validation_D007_JE203_P98_0" display="JAHR_UEA_D.D007"/>
    <hyperlink ref="B300" location="Validation_D007_JE203_V98_0" display="JAHR_UEA_D.D007"/>
    <hyperlink ref="B301" location="Validation_D007_JE203_L99_0" display="JAHR_UEA_D.D007"/>
    <hyperlink ref="B302" location="Validation_D007_JE203_P99_0" display="JAHR_UEA_D.D007"/>
    <hyperlink ref="B303" location="Validation_D007_JE203_V99_0" display="JAHR_UEA_D.D007"/>
    <hyperlink ref="B304" location="Validation_D007_JE203_L100_0" display="JAHR_UEA_D.D007"/>
    <hyperlink ref="B305" location="Validation_D007_JE203_P100_0" display="JAHR_UEA_D.D007"/>
    <hyperlink ref="B306" location="Validation_D007_JE203_V100_0" display="JAHR_UEA_D.D007"/>
    <hyperlink ref="B307" location="Validation_D007_JE203_L101_0" display="JAHR_UEA_D.D007"/>
    <hyperlink ref="B308" location="Validation_D007_JE203_P101_0" display="JAHR_UEA_D.D007"/>
    <hyperlink ref="B309" location="Validation_D007_JE203_V101_0" display="JAHR_UEA_D.D007"/>
    <hyperlink ref="B310" location="Validation_D007_JE203_L102_0" display="JAHR_UEA_D.D007"/>
    <hyperlink ref="B311" location="Validation_D007_JE203_P102_0" display="JAHR_UEA_D.D007"/>
    <hyperlink ref="B312" location="Validation_D007_JE203_V102_0" display="JAHR_UEA_D.D007"/>
    <hyperlink ref="B313" location="Validation_D007_JE203_L103_0" display="JAHR_UEA_D.D007"/>
    <hyperlink ref="B314" location="Validation_D007_JE203_P103_0" display="JAHR_UEA_D.D007"/>
    <hyperlink ref="B315" location="Validation_D007_JE203_V103_0" display="JAHR_UEA_D.D007"/>
    <hyperlink ref="B316" location="Validation_D007_JE203_L104_0" display="JAHR_UEA_D.D007"/>
    <hyperlink ref="B317" location="Validation_D007_JE203_P104_0" display="JAHR_UEA_D.D007"/>
    <hyperlink ref="B318" location="Validation_D007_JE203_V104_0" display="JAHR_UEA_D.D007"/>
    <hyperlink ref="B319" location="Validation_K001_JE203_U22_0" display="JAHR_UEA_PAS.K001"/>
    <hyperlink ref="B320" location="Validation_K001_JE203_U23_0" display="JAHR_UEA_PAS.K001"/>
    <hyperlink ref="B321" location="Validation_K001_JE203_U24_0" display="JAHR_UEA_PAS.K001"/>
    <hyperlink ref="B322" location="Validation_K001_JE203_U25_0" display="JAHR_UEA_PAS.K001"/>
    <hyperlink ref="B323" location="Validation_K001_JE203_U26_0" display="JAHR_UEA_PAS.K001"/>
    <hyperlink ref="B324" location="Validation_K001_JE203_U27_0" display="JAHR_UEA_PAS.K001"/>
    <hyperlink ref="B325" location="Validation_K001_JE203_U28_0" display="JAHR_UEA_PAS.K001"/>
    <hyperlink ref="B326" location="Validation_K001_JE203_U29_0" display="JAHR_UEA_PAS.K001"/>
    <hyperlink ref="B327" location="Validation_K001_JE203_U30_0" display="JAHR_UEA_PAS.K001"/>
    <hyperlink ref="B328" location="Validation_K001_JE203_U31_0" display="JAHR_UEA_PAS.K001"/>
    <hyperlink ref="B329" location="Validation_K001_JE203_U32_0" display="JAHR_UEA_PAS.K001"/>
    <hyperlink ref="B330" location="Validation_K001_JE203_U33_0" display="JAHR_UEA_PAS.K001"/>
    <hyperlink ref="B331" location="Validation_K001_JE203_U34_0" display="JAHR_UEA_PAS.K001"/>
    <hyperlink ref="B332" location="Validation_K001_JE203_U35_0" display="JAHR_UEA_PAS.K001"/>
    <hyperlink ref="B333" location="Validation_K001_JE203_U36_0" display="JAHR_UEA_PAS.K001"/>
    <hyperlink ref="B334" location="Validation_K001_JE203_U37_0" display="JAHR_UEA_PAS.K001"/>
    <hyperlink ref="B335" location="Validation_K001_JE203_U38_0" display="JAHR_UEA_PAS.K001"/>
    <hyperlink ref="B336" location="Validation_K001_JE203_U39_0" display="JAHR_UEA_PAS.K001"/>
    <hyperlink ref="B337" location="Validation_K001_JE203_U40_0" display="JAHR_UEA_PAS.K001"/>
    <hyperlink ref="B338" location="Validation_K001_JE203_U41_0" display="JAHR_UEA_PAS.K001"/>
    <hyperlink ref="B339" location="Validation_K001_JE203_U42_0" display="JAHR_UEA_PAS.K001"/>
    <hyperlink ref="B340" location="Validation_K001_JE203_U43_0" display="JAHR_UEA_PAS.K001"/>
    <hyperlink ref="B341" location="Validation_K001_JE203_U44_0" display="JAHR_UEA_PAS.K001"/>
    <hyperlink ref="B342" location="Validation_K001_JE203_U45_0" display="JAHR_UEA_PAS.K001"/>
    <hyperlink ref="B343" location="Validation_K001_JE203_U46_0" display="JAHR_UEA_PAS.K001"/>
    <hyperlink ref="B344" location="Validation_K001_JE203_U47_0" display="JAHR_UEA_PAS.K001"/>
    <hyperlink ref="B345" location="Validation_K001_JE203_U48_0" display="JAHR_UEA_PAS.K001"/>
    <hyperlink ref="B346" location="Validation_K001_JE203_U49_0" display="JAHR_UEA_PAS.K001"/>
    <hyperlink ref="B347" location="Validation_K001_JE203_U50_0" display="JAHR_UEA_PAS.K001"/>
    <hyperlink ref="B348" location="Validation_K001_JE203_U51_0" display="JAHR_UEA_PAS.K001"/>
    <hyperlink ref="B349" location="Validation_K001_JE203_U52_0" display="JAHR_UEA_PAS.K001"/>
    <hyperlink ref="B350" location="Validation_K001_JE203_U53_0" display="JAHR_UEA_PAS.K001"/>
    <hyperlink ref="B351" location="Validation_K001_JE203_U54_0" display="JAHR_UEA_PAS.K001"/>
    <hyperlink ref="B352" location="Validation_K001_JE203_U55_0" display="JAHR_UEA_PAS.K001"/>
    <hyperlink ref="B353" location="Validation_K001_JE203_U56_0" display="JAHR_UEA_PAS.K001"/>
    <hyperlink ref="B354" location="Validation_K001_JE203_U57_0" display="JAHR_UEA_PAS.K001"/>
    <hyperlink ref="B355" location="Validation_K001_JE203_U58_0" display="JAHR_UEA_PAS.K001"/>
    <hyperlink ref="B356" location="Validation_K001_JE203_U59_0" display="JAHR_UEA_PAS.K001"/>
    <hyperlink ref="B357" location="Validation_K001_JE203_U60_0" display="JAHR_UEA_PAS.K001"/>
    <hyperlink ref="B358" location="Validation_K001_JE203_U61_0" display="JAHR_UEA_PAS.K001"/>
    <hyperlink ref="B359" location="Validation_K001_JE203_U62_0" display="JAHR_UEA_PAS.K001"/>
    <hyperlink ref="B360" location="Validation_K001_JE203_U63_0" display="JAHR_UEA_PAS.K001"/>
    <hyperlink ref="B361" location="Validation_K001_JE203_U64_0" display="JAHR_UEA_PAS.K001"/>
    <hyperlink ref="B362" location="Validation_K001_JE203_U65_0" display="JAHR_UEA_PAS.K001"/>
    <hyperlink ref="B363" location="Validation_K001_JE203_U66_0" display="JAHR_UEA_PAS.K001"/>
    <hyperlink ref="B364" location="Validation_K001_JE203_U67_0" display="JAHR_UEA_PAS.K001"/>
    <hyperlink ref="B365" location="Validation_K001_JE203_U68_0" display="JAHR_UEA_PAS.K001"/>
    <hyperlink ref="B366" location="Validation_K001_JE203_U69_0" display="JAHR_UEA_PAS.K001"/>
    <hyperlink ref="B367" location="Validation_K001_JE203_U70_0" display="JAHR_UEA_PAS.K001"/>
    <hyperlink ref="B368" location="Validation_K001_JE203_U71_0" display="JAHR_UEA_PAS.K001"/>
    <hyperlink ref="B369" location="Validation_K001_JE203_U72_0" display="JAHR_UEA_PAS.K001"/>
    <hyperlink ref="B370" location="Validation_K001_JE203_U73_0" display="JAHR_UEA_PAS.K001"/>
    <hyperlink ref="B371" location="Validation_K001_JE203_U74_0" display="JAHR_UEA_PAS.K001"/>
    <hyperlink ref="B372" location="Validation_K001_JE203_U75_0" display="JAHR_UEA_PAS.K001"/>
    <hyperlink ref="B373" location="Validation_K001_JE203_U76_0" display="JAHR_UEA_PAS.K001"/>
    <hyperlink ref="B374" location="Validation_K001_JE203_U77_0" display="JAHR_UEA_PAS.K001"/>
    <hyperlink ref="B375" location="Validation_K001_JE203_U78_0" display="JAHR_UEA_PAS.K001"/>
    <hyperlink ref="B376" location="Validation_K001_JE203_U79_0" display="JAHR_UEA_PAS.K001"/>
    <hyperlink ref="B377" location="Validation_K001_JE203_U80_0" display="JAHR_UEA_PAS.K001"/>
    <hyperlink ref="B378" location="Validation_K001_JE203_U81_0" display="JAHR_UEA_PAS.K001"/>
    <hyperlink ref="B379" location="Validation_K001_JE203_U82_0" display="JAHR_UEA_PAS.K001"/>
    <hyperlink ref="B380" location="Validation_K001_JE203_U83_0" display="JAHR_UEA_PAS.K001"/>
    <hyperlink ref="B381" location="Validation_K001_JE203_U84_0" display="JAHR_UEA_PAS.K001"/>
    <hyperlink ref="B382" location="Validation_K001_JE203_U85_0" display="JAHR_UEA_PAS.K001"/>
    <hyperlink ref="B383" location="Validation_K001_JE203_U86_0" display="JAHR_UEA_PAS.K001"/>
    <hyperlink ref="B384" location="Validation_K001_JE203_U87_0" display="JAHR_UEA_PAS.K001"/>
    <hyperlink ref="B385" location="Validation_K001_JE203_U88_0" display="JAHR_UEA_PAS.K001"/>
    <hyperlink ref="B386" location="Validation_K001_JE203_U89_0" display="JAHR_UEA_PAS.K001"/>
    <hyperlink ref="B387" location="Validation_K001_JE203_U90_0" display="JAHR_UEA_PAS.K001"/>
    <hyperlink ref="B388" location="Validation_K001_JE203_U91_0" display="JAHR_UEA_PAS.K001"/>
    <hyperlink ref="B389" location="Validation_K001_JE203_U92_0" display="JAHR_UEA_PAS.K001"/>
    <hyperlink ref="B390" location="Validation_K001_JE203_U93_0" display="JAHR_UEA_PAS.K001"/>
    <hyperlink ref="B391" location="Validation_K001_JE203_U94_0" display="JAHR_UEA_PAS.K001"/>
    <hyperlink ref="B392" location="Validation_K001_JE203_U95_0" display="JAHR_UEA_PAS.K001"/>
    <hyperlink ref="B393" location="Validation_K001_JE203_U96_0" display="JAHR_UEA_PAS.K001"/>
    <hyperlink ref="B394" location="Validation_K001_JE203_U97_0" display="JAHR_UEA_PAS.K001"/>
    <hyperlink ref="B395" location="Validation_K001_JE203_U98_0" display="JAHR_UEA_PAS.K001"/>
    <hyperlink ref="B396" location="Validation_K001_JE203_U99_0" display="JAHR_UEA_PAS.K001"/>
    <hyperlink ref="B397" location="Validation_K001_JE203_U100_0" display="JAHR_UEA_PAS.K001"/>
    <hyperlink ref="B398" location="Validation_K001_JE203_U101_0" display="JAHR_UEA_PAS.K001"/>
    <hyperlink ref="B399" location="Validation_K001_JE203_U102_0" display="JAHR_UEA_PAS.K001"/>
    <hyperlink ref="B400" location="Validation_K001_JE203_U103_0" display="JAHR_UEA_PAS.K001"/>
    <hyperlink ref="B401" location="Validation_K001_JE203_U104_0" display="JAHR_UEA_PAS.K001"/>
    <hyperlink ref="B402" location="Validation_K001_JE204_K21_0" display="JAHR_UEA_ABI.K001"/>
    <hyperlink ref="B403" location="Validation_K002_JE204_K28_0" display="JAHR_UEA_ABI.K002"/>
    <hyperlink ref="B404" location="Validation_D008_JE204_K21_0" display="JAHR_UEA_D.D008"/>
    <hyperlink ref="B405" location="Validation_D008_JE204_K26_0" display="JAHR_UEA_D.D008"/>
    <hyperlink ref="B406" location="Validation_D008_JE204_K27_0" display="JAHR_UEA_D.D008"/>
    <hyperlink ref="B407" location="Validation_D008_JE204_K28_0" display="JAHR_UEA_D.D008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71"/>
  <sheetViews>
    <sheetView workbookViewId="0"/>
  </sheetViews>
  <sheetFormatPr baseColWidth="10" defaultColWidth="9.140625" defaultRowHeight="12.75" x14ac:dyDescent="0.2"/>
  <cols>
    <col min="1" max="1" width="30.7109375" customWidth="1"/>
    <col min="2" max="2" width="50.7109375" customWidth="1"/>
    <col min="3" max="3" width="30.7109375" customWidth="1"/>
  </cols>
  <sheetData>
    <row r="1" spans="1:3" ht="18.75" x14ac:dyDescent="0.3">
      <c r="A1" s="131" t="s">
        <v>1037</v>
      </c>
    </row>
    <row r="3" spans="1:3" ht="15" x14ac:dyDescent="0.25">
      <c r="A3" s="130" t="s">
        <v>224</v>
      </c>
      <c r="B3" s="130" t="s">
        <v>1038</v>
      </c>
      <c r="C3" s="130" t="s">
        <v>1039</v>
      </c>
    </row>
    <row r="4" spans="1:3" ht="15" x14ac:dyDescent="0.2">
      <c r="A4" t="s">
        <v>51</v>
      </c>
      <c r="B4" t="s">
        <v>1040</v>
      </c>
      <c r="C4" s="132" t="s">
        <v>1041</v>
      </c>
    </row>
    <row r="5" spans="1:3" ht="15" x14ac:dyDescent="0.2">
      <c r="A5" t="s">
        <v>51</v>
      </c>
      <c r="B5" t="s">
        <v>1042</v>
      </c>
      <c r="C5" s="132" t="s">
        <v>1043</v>
      </c>
    </row>
    <row r="6" spans="1:3" ht="15" x14ac:dyDescent="0.2">
      <c r="A6" t="s">
        <v>51</v>
      </c>
      <c r="B6" t="s">
        <v>1044</v>
      </c>
      <c r="C6" s="132" t="s">
        <v>1045</v>
      </c>
    </row>
    <row r="7" spans="1:3" ht="15" x14ac:dyDescent="0.2">
      <c r="A7" t="s">
        <v>51</v>
      </c>
      <c r="B7" t="s">
        <v>1046</v>
      </c>
      <c r="C7" s="132" t="s">
        <v>1047</v>
      </c>
    </row>
    <row r="8" spans="1:3" ht="15" x14ac:dyDescent="0.2">
      <c r="A8" t="s">
        <v>51</v>
      </c>
      <c r="B8" t="s">
        <v>1048</v>
      </c>
      <c r="C8" s="132" t="s">
        <v>1049</v>
      </c>
    </row>
    <row r="9" spans="1:3" ht="15" x14ac:dyDescent="0.2">
      <c r="A9" t="s">
        <v>51</v>
      </c>
      <c r="B9" t="s">
        <v>1050</v>
      </c>
      <c r="C9" s="132" t="s">
        <v>1051</v>
      </c>
    </row>
    <row r="10" spans="1:3" ht="15" x14ac:dyDescent="0.2">
      <c r="A10" t="s">
        <v>51</v>
      </c>
      <c r="B10" t="s">
        <v>1052</v>
      </c>
      <c r="C10" s="132" t="s">
        <v>1053</v>
      </c>
    </row>
    <row r="11" spans="1:3" ht="15" x14ac:dyDescent="0.2">
      <c r="A11" t="s">
        <v>51</v>
      </c>
      <c r="B11" t="s">
        <v>1054</v>
      </c>
      <c r="C11" s="132" t="s">
        <v>1055</v>
      </c>
    </row>
    <row r="12" spans="1:3" ht="15" x14ac:dyDescent="0.2">
      <c r="A12" t="s">
        <v>51</v>
      </c>
      <c r="B12" t="s">
        <v>1056</v>
      </c>
      <c r="C12" s="132" t="s">
        <v>1057</v>
      </c>
    </row>
    <row r="13" spans="1:3" ht="15" x14ac:dyDescent="0.2">
      <c r="A13" t="s">
        <v>51</v>
      </c>
      <c r="B13" t="s">
        <v>1058</v>
      </c>
      <c r="C13" s="132" t="s">
        <v>1059</v>
      </c>
    </row>
    <row r="14" spans="1:3" ht="15" x14ac:dyDescent="0.2">
      <c r="A14" t="s">
        <v>51</v>
      </c>
      <c r="B14" t="s">
        <v>1060</v>
      </c>
      <c r="C14" s="132" t="s">
        <v>1061</v>
      </c>
    </row>
    <row r="15" spans="1:3" ht="15" x14ac:dyDescent="0.2">
      <c r="A15" t="s">
        <v>51</v>
      </c>
      <c r="B15" t="s">
        <v>1062</v>
      </c>
      <c r="C15" s="132" t="s">
        <v>1063</v>
      </c>
    </row>
    <row r="16" spans="1:3" ht="15" x14ac:dyDescent="0.2">
      <c r="A16" t="s">
        <v>51</v>
      </c>
      <c r="B16" t="s">
        <v>1064</v>
      </c>
      <c r="C16" s="132" t="s">
        <v>1065</v>
      </c>
    </row>
    <row r="17" spans="1:3" ht="15" x14ac:dyDescent="0.2">
      <c r="A17" t="s">
        <v>51</v>
      </c>
      <c r="B17" t="s">
        <v>1066</v>
      </c>
      <c r="C17" s="132" t="s">
        <v>1067</v>
      </c>
    </row>
    <row r="18" spans="1:3" ht="15" x14ac:dyDescent="0.2">
      <c r="A18" t="s">
        <v>51</v>
      </c>
      <c r="B18" t="s">
        <v>1068</v>
      </c>
      <c r="C18" s="132" t="s">
        <v>1069</v>
      </c>
    </row>
    <row r="19" spans="1:3" ht="15" x14ac:dyDescent="0.2">
      <c r="A19" t="s">
        <v>51</v>
      </c>
      <c r="B19" t="s">
        <v>1070</v>
      </c>
      <c r="C19" s="132" t="s">
        <v>1071</v>
      </c>
    </row>
    <row r="20" spans="1:3" ht="15" x14ac:dyDescent="0.2">
      <c r="A20" t="s">
        <v>51</v>
      </c>
      <c r="B20" t="s">
        <v>1072</v>
      </c>
      <c r="C20" s="132" t="s">
        <v>1073</v>
      </c>
    </row>
    <row r="21" spans="1:3" ht="15" x14ac:dyDescent="0.2">
      <c r="A21" t="s">
        <v>51</v>
      </c>
      <c r="B21" t="s">
        <v>1074</v>
      </c>
      <c r="C21" s="132" t="s">
        <v>1075</v>
      </c>
    </row>
    <row r="22" spans="1:3" ht="15" x14ac:dyDescent="0.2">
      <c r="A22" t="s">
        <v>51</v>
      </c>
      <c r="B22" t="s">
        <v>1076</v>
      </c>
      <c r="C22" s="132" t="s">
        <v>1077</v>
      </c>
    </row>
    <row r="23" spans="1:3" ht="15" x14ac:dyDescent="0.2">
      <c r="A23" t="s">
        <v>51</v>
      </c>
      <c r="B23" t="s">
        <v>1078</v>
      </c>
      <c r="C23" s="132" t="s">
        <v>1079</v>
      </c>
    </row>
    <row r="24" spans="1:3" ht="15" x14ac:dyDescent="0.2">
      <c r="A24" t="s">
        <v>51</v>
      </c>
      <c r="B24" t="s">
        <v>1080</v>
      </c>
      <c r="C24" s="132" t="s">
        <v>1081</v>
      </c>
    </row>
    <row r="25" spans="1:3" ht="15" x14ac:dyDescent="0.2">
      <c r="A25" t="s">
        <v>51</v>
      </c>
      <c r="B25" t="s">
        <v>1082</v>
      </c>
      <c r="C25" s="132" t="s">
        <v>1083</v>
      </c>
    </row>
    <row r="26" spans="1:3" ht="15" x14ac:dyDescent="0.2">
      <c r="A26" t="s">
        <v>51</v>
      </c>
      <c r="B26" t="s">
        <v>1084</v>
      </c>
      <c r="C26" s="132" t="s">
        <v>1085</v>
      </c>
    </row>
    <row r="27" spans="1:3" ht="15" x14ac:dyDescent="0.2">
      <c r="A27" t="s">
        <v>51</v>
      </c>
      <c r="B27" t="s">
        <v>1086</v>
      </c>
      <c r="C27" s="132" t="s">
        <v>1087</v>
      </c>
    </row>
    <row r="28" spans="1:3" ht="15" x14ac:dyDescent="0.2">
      <c r="A28" t="s">
        <v>51</v>
      </c>
      <c r="B28" t="s">
        <v>1088</v>
      </c>
      <c r="C28" s="132" t="s">
        <v>1089</v>
      </c>
    </row>
    <row r="29" spans="1:3" ht="15" x14ac:dyDescent="0.2">
      <c r="A29" t="s">
        <v>51</v>
      </c>
      <c r="B29" t="s">
        <v>1090</v>
      </c>
      <c r="C29" s="132" t="s">
        <v>1091</v>
      </c>
    </row>
    <row r="30" spans="1:3" ht="15" x14ac:dyDescent="0.2">
      <c r="A30" t="s">
        <v>51</v>
      </c>
      <c r="B30" t="s">
        <v>1092</v>
      </c>
      <c r="C30" s="132" t="s">
        <v>1093</v>
      </c>
    </row>
    <row r="31" spans="1:3" ht="15" x14ac:dyDescent="0.2">
      <c r="A31" t="s">
        <v>51</v>
      </c>
      <c r="B31" t="s">
        <v>1094</v>
      </c>
      <c r="C31" s="132" t="s">
        <v>1095</v>
      </c>
    </row>
    <row r="32" spans="1:3" ht="15" x14ac:dyDescent="0.2">
      <c r="A32" t="s">
        <v>51</v>
      </c>
      <c r="B32" t="s">
        <v>1096</v>
      </c>
      <c r="C32" s="132" t="s">
        <v>1097</v>
      </c>
    </row>
    <row r="33" spans="1:3" ht="15" x14ac:dyDescent="0.2">
      <c r="A33" t="s">
        <v>51</v>
      </c>
      <c r="B33" t="s">
        <v>1098</v>
      </c>
      <c r="C33" s="132" t="s">
        <v>1099</v>
      </c>
    </row>
    <row r="34" spans="1:3" ht="15" x14ac:dyDescent="0.2">
      <c r="A34" t="s">
        <v>51</v>
      </c>
      <c r="B34" t="s">
        <v>1100</v>
      </c>
      <c r="C34" s="132" t="s">
        <v>1101</v>
      </c>
    </row>
    <row r="35" spans="1:3" ht="15" x14ac:dyDescent="0.2">
      <c r="A35" t="s">
        <v>51</v>
      </c>
      <c r="B35" t="s">
        <v>1102</v>
      </c>
      <c r="C35" s="132" t="s">
        <v>1103</v>
      </c>
    </row>
    <row r="36" spans="1:3" ht="15" x14ac:dyDescent="0.2">
      <c r="A36" t="s">
        <v>51</v>
      </c>
      <c r="B36" t="s">
        <v>1104</v>
      </c>
      <c r="C36" s="132" t="s">
        <v>1105</v>
      </c>
    </row>
    <row r="37" spans="1:3" ht="15" x14ac:dyDescent="0.2">
      <c r="A37" t="s">
        <v>51</v>
      </c>
      <c r="B37" t="s">
        <v>1106</v>
      </c>
      <c r="C37" s="132" t="s">
        <v>1107</v>
      </c>
    </row>
    <row r="38" spans="1:3" ht="15" x14ac:dyDescent="0.2">
      <c r="A38" t="s">
        <v>51</v>
      </c>
      <c r="B38" t="s">
        <v>1108</v>
      </c>
      <c r="C38" s="132" t="s">
        <v>1109</v>
      </c>
    </row>
    <row r="39" spans="1:3" ht="15" x14ac:dyDescent="0.2">
      <c r="A39" t="s">
        <v>51</v>
      </c>
      <c r="B39" t="s">
        <v>1110</v>
      </c>
      <c r="C39" s="132" t="s">
        <v>1111</v>
      </c>
    </row>
    <row r="40" spans="1:3" ht="15" x14ac:dyDescent="0.2">
      <c r="A40" t="s">
        <v>51</v>
      </c>
      <c r="B40" t="s">
        <v>1112</v>
      </c>
      <c r="C40" s="132" t="s">
        <v>1113</v>
      </c>
    </row>
    <row r="41" spans="1:3" ht="15" x14ac:dyDescent="0.2">
      <c r="A41" t="s">
        <v>51</v>
      </c>
      <c r="B41" t="s">
        <v>1114</v>
      </c>
      <c r="C41" s="132" t="s">
        <v>1115</v>
      </c>
    </row>
    <row r="42" spans="1:3" ht="15" x14ac:dyDescent="0.2">
      <c r="A42" t="s">
        <v>51</v>
      </c>
      <c r="B42" t="s">
        <v>1116</v>
      </c>
      <c r="C42" s="132" t="s">
        <v>1117</v>
      </c>
    </row>
    <row r="43" spans="1:3" ht="15" x14ac:dyDescent="0.2">
      <c r="A43" t="s">
        <v>51</v>
      </c>
      <c r="B43" t="s">
        <v>1118</v>
      </c>
      <c r="C43" s="132" t="s">
        <v>1119</v>
      </c>
    </row>
    <row r="44" spans="1:3" ht="15" x14ac:dyDescent="0.2">
      <c r="A44" t="s">
        <v>51</v>
      </c>
      <c r="B44" t="s">
        <v>1120</v>
      </c>
      <c r="C44" s="132" t="s">
        <v>1121</v>
      </c>
    </row>
    <row r="45" spans="1:3" ht="15" x14ac:dyDescent="0.2">
      <c r="A45" t="s">
        <v>51</v>
      </c>
      <c r="B45" t="s">
        <v>1122</v>
      </c>
      <c r="C45" s="132" t="s">
        <v>1123</v>
      </c>
    </row>
    <row r="46" spans="1:3" ht="15" x14ac:dyDescent="0.2">
      <c r="A46" t="s">
        <v>51</v>
      </c>
      <c r="B46" t="s">
        <v>1124</v>
      </c>
      <c r="C46" s="132" t="s">
        <v>1125</v>
      </c>
    </row>
    <row r="47" spans="1:3" ht="15" x14ac:dyDescent="0.2">
      <c r="A47" t="s">
        <v>51</v>
      </c>
      <c r="B47" t="s">
        <v>1126</v>
      </c>
      <c r="C47" s="132" t="s">
        <v>1127</v>
      </c>
    </row>
    <row r="48" spans="1:3" ht="15" x14ac:dyDescent="0.2">
      <c r="A48" t="s">
        <v>51</v>
      </c>
      <c r="B48" t="s">
        <v>1128</v>
      </c>
      <c r="C48" s="132" t="s">
        <v>1129</v>
      </c>
    </row>
    <row r="49" spans="1:3" ht="15" x14ac:dyDescent="0.2">
      <c r="A49" t="s">
        <v>51</v>
      </c>
      <c r="B49" t="s">
        <v>1130</v>
      </c>
      <c r="C49" s="132" t="s">
        <v>1131</v>
      </c>
    </row>
    <row r="50" spans="1:3" ht="15" x14ac:dyDescent="0.2">
      <c r="A50" t="s">
        <v>51</v>
      </c>
      <c r="B50" t="s">
        <v>1132</v>
      </c>
      <c r="C50" s="132" t="s">
        <v>1133</v>
      </c>
    </row>
    <row r="51" spans="1:3" ht="15" x14ac:dyDescent="0.2">
      <c r="A51" t="s">
        <v>51</v>
      </c>
      <c r="B51" t="s">
        <v>1134</v>
      </c>
      <c r="C51" s="132" t="s">
        <v>1135</v>
      </c>
    </row>
    <row r="52" spans="1:3" ht="15" x14ac:dyDescent="0.2">
      <c r="A52" t="s">
        <v>51</v>
      </c>
      <c r="B52" t="s">
        <v>1136</v>
      </c>
      <c r="C52" s="132" t="s">
        <v>1137</v>
      </c>
    </row>
    <row r="53" spans="1:3" ht="15" x14ac:dyDescent="0.2">
      <c r="A53" t="s">
        <v>51</v>
      </c>
      <c r="B53" t="s">
        <v>1138</v>
      </c>
      <c r="C53" s="132" t="s">
        <v>1139</v>
      </c>
    </row>
    <row r="54" spans="1:3" ht="15" x14ac:dyDescent="0.2">
      <c r="A54" t="s">
        <v>51</v>
      </c>
      <c r="B54" t="s">
        <v>1140</v>
      </c>
      <c r="C54" s="132" t="s">
        <v>1141</v>
      </c>
    </row>
    <row r="55" spans="1:3" ht="15" x14ac:dyDescent="0.2">
      <c r="A55" t="s">
        <v>51</v>
      </c>
      <c r="B55" t="s">
        <v>1142</v>
      </c>
      <c r="C55" s="132" t="s">
        <v>1143</v>
      </c>
    </row>
    <row r="56" spans="1:3" ht="15" x14ac:dyDescent="0.2">
      <c r="A56" t="s">
        <v>51</v>
      </c>
      <c r="B56" t="s">
        <v>1144</v>
      </c>
      <c r="C56" s="132" t="s">
        <v>1145</v>
      </c>
    </row>
    <row r="57" spans="1:3" ht="15" x14ac:dyDescent="0.2">
      <c r="A57" t="s">
        <v>51</v>
      </c>
      <c r="B57" t="s">
        <v>1146</v>
      </c>
      <c r="C57" s="132" t="s">
        <v>1147</v>
      </c>
    </row>
    <row r="58" spans="1:3" ht="15" x14ac:dyDescent="0.2">
      <c r="A58" t="s">
        <v>51</v>
      </c>
      <c r="B58" t="s">
        <v>1148</v>
      </c>
      <c r="C58" s="132" t="s">
        <v>1149</v>
      </c>
    </row>
    <row r="59" spans="1:3" ht="15" x14ac:dyDescent="0.2">
      <c r="A59" t="s">
        <v>51</v>
      </c>
      <c r="B59" t="s">
        <v>1150</v>
      </c>
      <c r="C59" s="132" t="s">
        <v>1151</v>
      </c>
    </row>
    <row r="60" spans="1:3" ht="15" x14ac:dyDescent="0.2">
      <c r="A60" t="s">
        <v>51</v>
      </c>
      <c r="B60" t="s">
        <v>1152</v>
      </c>
      <c r="C60" s="132" t="s">
        <v>1153</v>
      </c>
    </row>
    <row r="61" spans="1:3" ht="15" x14ac:dyDescent="0.2">
      <c r="A61" t="s">
        <v>51</v>
      </c>
      <c r="B61" t="s">
        <v>1154</v>
      </c>
      <c r="C61" s="132" t="s">
        <v>1155</v>
      </c>
    </row>
    <row r="62" spans="1:3" ht="15" x14ac:dyDescent="0.2">
      <c r="A62" t="s">
        <v>51</v>
      </c>
      <c r="B62" t="s">
        <v>1156</v>
      </c>
      <c r="C62" s="132" t="s">
        <v>1157</v>
      </c>
    </row>
    <row r="63" spans="1:3" ht="15" x14ac:dyDescent="0.2">
      <c r="A63" t="s">
        <v>51</v>
      </c>
      <c r="B63" t="s">
        <v>1158</v>
      </c>
      <c r="C63" s="132" t="s">
        <v>1159</v>
      </c>
    </row>
    <row r="64" spans="1:3" ht="15" x14ac:dyDescent="0.2">
      <c r="A64" t="s">
        <v>51</v>
      </c>
      <c r="B64" t="s">
        <v>1160</v>
      </c>
      <c r="C64" s="132" t="s">
        <v>1161</v>
      </c>
    </row>
    <row r="65" spans="1:3" ht="15" x14ac:dyDescent="0.2">
      <c r="A65" t="s">
        <v>51</v>
      </c>
      <c r="B65" t="s">
        <v>1162</v>
      </c>
      <c r="C65" s="132" t="s">
        <v>1163</v>
      </c>
    </row>
    <row r="66" spans="1:3" ht="15" x14ac:dyDescent="0.2">
      <c r="A66" t="s">
        <v>51</v>
      </c>
      <c r="B66" t="s">
        <v>1164</v>
      </c>
      <c r="C66" s="132" t="s">
        <v>1165</v>
      </c>
    </row>
    <row r="67" spans="1:3" ht="15" x14ac:dyDescent="0.2">
      <c r="A67" t="s">
        <v>51</v>
      </c>
      <c r="B67" t="s">
        <v>1166</v>
      </c>
      <c r="C67" s="132" t="s">
        <v>1167</v>
      </c>
    </row>
    <row r="68" spans="1:3" ht="15" x14ac:dyDescent="0.2">
      <c r="A68" t="s">
        <v>51</v>
      </c>
      <c r="B68" t="s">
        <v>1168</v>
      </c>
      <c r="C68" s="132" t="s">
        <v>1169</v>
      </c>
    </row>
    <row r="69" spans="1:3" ht="15" x14ac:dyDescent="0.2">
      <c r="A69" t="s">
        <v>51</v>
      </c>
      <c r="B69" t="s">
        <v>1170</v>
      </c>
      <c r="C69" s="132" t="s">
        <v>1171</v>
      </c>
    </row>
    <row r="70" spans="1:3" ht="15" x14ac:dyDescent="0.2">
      <c r="A70" t="s">
        <v>51</v>
      </c>
      <c r="B70" t="s">
        <v>1172</v>
      </c>
      <c r="C70" s="132" t="s">
        <v>1173</v>
      </c>
    </row>
    <row r="71" spans="1:3" ht="15" x14ac:dyDescent="0.2">
      <c r="A71" t="s">
        <v>51</v>
      </c>
      <c r="B71" t="s">
        <v>1174</v>
      </c>
      <c r="C71" s="132" t="s">
        <v>1175</v>
      </c>
    </row>
    <row r="72" spans="1:3" ht="15" x14ac:dyDescent="0.2">
      <c r="A72" t="s">
        <v>51</v>
      </c>
      <c r="B72" t="s">
        <v>1176</v>
      </c>
      <c r="C72" s="132" t="s">
        <v>1177</v>
      </c>
    </row>
    <row r="73" spans="1:3" ht="15" x14ac:dyDescent="0.2">
      <c r="A73" t="s">
        <v>51</v>
      </c>
      <c r="B73" t="s">
        <v>1178</v>
      </c>
      <c r="C73" s="132" t="s">
        <v>1179</v>
      </c>
    </row>
    <row r="74" spans="1:3" ht="15" x14ac:dyDescent="0.2">
      <c r="A74" t="s">
        <v>51</v>
      </c>
      <c r="B74" t="s">
        <v>1180</v>
      </c>
      <c r="C74" s="132" t="s">
        <v>1181</v>
      </c>
    </row>
    <row r="75" spans="1:3" ht="15" x14ac:dyDescent="0.2">
      <c r="A75" t="s">
        <v>51</v>
      </c>
      <c r="B75" t="s">
        <v>1182</v>
      </c>
      <c r="C75" s="132" t="s">
        <v>1183</v>
      </c>
    </row>
    <row r="76" spans="1:3" ht="15" x14ac:dyDescent="0.2">
      <c r="A76" t="s">
        <v>51</v>
      </c>
      <c r="B76" t="s">
        <v>1184</v>
      </c>
      <c r="C76" s="132" t="s">
        <v>1185</v>
      </c>
    </row>
    <row r="77" spans="1:3" ht="15" x14ac:dyDescent="0.2">
      <c r="A77" t="s">
        <v>51</v>
      </c>
      <c r="B77" t="s">
        <v>1186</v>
      </c>
      <c r="C77" s="132" t="s">
        <v>1187</v>
      </c>
    </row>
    <row r="78" spans="1:3" ht="15" x14ac:dyDescent="0.2">
      <c r="A78" t="s">
        <v>51</v>
      </c>
      <c r="B78" t="s">
        <v>1188</v>
      </c>
      <c r="C78" s="132" t="s">
        <v>1189</v>
      </c>
    </row>
    <row r="79" spans="1:3" ht="15" x14ac:dyDescent="0.2">
      <c r="A79" t="s">
        <v>51</v>
      </c>
      <c r="B79" t="s">
        <v>1190</v>
      </c>
      <c r="C79" s="132" t="s">
        <v>1191</v>
      </c>
    </row>
    <row r="80" spans="1:3" ht="15" x14ac:dyDescent="0.2">
      <c r="A80" t="s">
        <v>51</v>
      </c>
      <c r="B80" t="s">
        <v>1192</v>
      </c>
      <c r="C80" s="132" t="s">
        <v>1193</v>
      </c>
    </row>
    <row r="81" spans="1:3" ht="15" x14ac:dyDescent="0.2">
      <c r="A81" t="s">
        <v>51</v>
      </c>
      <c r="B81" t="s">
        <v>1194</v>
      </c>
      <c r="C81" s="132" t="s">
        <v>1195</v>
      </c>
    </row>
    <row r="82" spans="1:3" ht="15" x14ac:dyDescent="0.2">
      <c r="A82" t="s">
        <v>51</v>
      </c>
      <c r="B82" t="s">
        <v>1196</v>
      </c>
      <c r="C82" s="132" t="s">
        <v>1197</v>
      </c>
    </row>
    <row r="83" spans="1:3" ht="15" x14ac:dyDescent="0.2">
      <c r="A83" t="s">
        <v>51</v>
      </c>
      <c r="B83" t="s">
        <v>1198</v>
      </c>
      <c r="C83" s="132" t="s">
        <v>1199</v>
      </c>
    </row>
    <row r="84" spans="1:3" ht="15" x14ac:dyDescent="0.2">
      <c r="A84" t="s">
        <v>51</v>
      </c>
      <c r="B84" t="s">
        <v>1200</v>
      </c>
      <c r="C84" s="132" t="s">
        <v>1201</v>
      </c>
    </row>
    <row r="85" spans="1:3" ht="15" x14ac:dyDescent="0.2">
      <c r="A85" t="s">
        <v>51</v>
      </c>
      <c r="B85" t="s">
        <v>1202</v>
      </c>
      <c r="C85" s="132" t="s">
        <v>1203</v>
      </c>
    </row>
    <row r="86" spans="1:3" ht="15" x14ac:dyDescent="0.2">
      <c r="A86" t="s">
        <v>51</v>
      </c>
      <c r="B86" t="s">
        <v>1204</v>
      </c>
      <c r="C86" s="132" t="s">
        <v>1205</v>
      </c>
    </row>
    <row r="87" spans="1:3" ht="15" x14ac:dyDescent="0.2">
      <c r="A87" t="s">
        <v>51</v>
      </c>
      <c r="B87" t="s">
        <v>1206</v>
      </c>
      <c r="C87" s="132" t="s">
        <v>1207</v>
      </c>
    </row>
    <row r="88" spans="1:3" ht="15" x14ac:dyDescent="0.2">
      <c r="A88" t="s">
        <v>51</v>
      </c>
      <c r="B88" t="s">
        <v>1208</v>
      </c>
      <c r="C88" s="132" t="s">
        <v>1209</v>
      </c>
    </row>
    <row r="89" spans="1:3" ht="15" x14ac:dyDescent="0.2">
      <c r="A89" t="s">
        <v>51</v>
      </c>
      <c r="B89" t="s">
        <v>1210</v>
      </c>
      <c r="C89" s="132" t="s">
        <v>1211</v>
      </c>
    </row>
    <row r="90" spans="1:3" ht="15" x14ac:dyDescent="0.2">
      <c r="A90" t="s">
        <v>51</v>
      </c>
      <c r="B90" t="s">
        <v>1212</v>
      </c>
      <c r="C90" s="132" t="s">
        <v>1213</v>
      </c>
    </row>
    <row r="91" spans="1:3" ht="15" x14ac:dyDescent="0.2">
      <c r="A91" t="s">
        <v>51</v>
      </c>
      <c r="B91" t="s">
        <v>1214</v>
      </c>
      <c r="C91" s="132" t="s">
        <v>1215</v>
      </c>
    </row>
    <row r="92" spans="1:3" ht="15" x14ac:dyDescent="0.2">
      <c r="A92" t="s">
        <v>51</v>
      </c>
      <c r="B92" t="s">
        <v>1216</v>
      </c>
      <c r="C92" s="132" t="s">
        <v>1217</v>
      </c>
    </row>
    <row r="93" spans="1:3" ht="15" x14ac:dyDescent="0.2">
      <c r="A93" t="s">
        <v>51</v>
      </c>
      <c r="B93" t="s">
        <v>1218</v>
      </c>
      <c r="C93" s="132" t="s">
        <v>1219</v>
      </c>
    </row>
    <row r="94" spans="1:3" ht="15" x14ac:dyDescent="0.2">
      <c r="A94" t="s">
        <v>51</v>
      </c>
      <c r="B94" t="s">
        <v>1220</v>
      </c>
      <c r="C94" s="132" t="s">
        <v>1221</v>
      </c>
    </row>
    <row r="95" spans="1:3" ht="15" x14ac:dyDescent="0.2">
      <c r="A95" t="s">
        <v>51</v>
      </c>
      <c r="B95" t="s">
        <v>1222</v>
      </c>
      <c r="C95" s="132" t="s">
        <v>1223</v>
      </c>
    </row>
    <row r="96" spans="1:3" ht="15" x14ac:dyDescent="0.2">
      <c r="A96" t="s">
        <v>51</v>
      </c>
      <c r="B96" t="s">
        <v>1224</v>
      </c>
      <c r="C96" s="132" t="s">
        <v>1225</v>
      </c>
    </row>
    <row r="97" spans="1:3" ht="15" x14ac:dyDescent="0.2">
      <c r="A97" t="s">
        <v>51</v>
      </c>
      <c r="B97" t="s">
        <v>1226</v>
      </c>
      <c r="C97" s="132" t="s">
        <v>1227</v>
      </c>
    </row>
    <row r="98" spans="1:3" ht="15" x14ac:dyDescent="0.2">
      <c r="A98" t="s">
        <v>51</v>
      </c>
      <c r="B98" t="s">
        <v>1228</v>
      </c>
      <c r="C98" s="132" t="s">
        <v>1229</v>
      </c>
    </row>
    <row r="99" spans="1:3" ht="15" x14ac:dyDescent="0.2">
      <c r="A99" t="s">
        <v>51</v>
      </c>
      <c r="B99" t="s">
        <v>1230</v>
      </c>
      <c r="C99" s="132" t="s">
        <v>1231</v>
      </c>
    </row>
    <row r="100" spans="1:3" ht="15" x14ac:dyDescent="0.2">
      <c r="A100" t="s">
        <v>51</v>
      </c>
      <c r="B100" t="s">
        <v>1232</v>
      </c>
      <c r="C100" s="132" t="s">
        <v>1233</v>
      </c>
    </row>
    <row r="101" spans="1:3" ht="15" x14ac:dyDescent="0.2">
      <c r="A101" t="s">
        <v>51</v>
      </c>
      <c r="B101" t="s">
        <v>1234</v>
      </c>
      <c r="C101" s="132" t="s">
        <v>1235</v>
      </c>
    </row>
    <row r="102" spans="1:3" ht="15" x14ac:dyDescent="0.2">
      <c r="A102" t="s">
        <v>51</v>
      </c>
      <c r="B102" t="s">
        <v>1236</v>
      </c>
      <c r="C102" s="132" t="s">
        <v>1237</v>
      </c>
    </row>
    <row r="103" spans="1:3" ht="15" x14ac:dyDescent="0.2">
      <c r="A103" t="s">
        <v>51</v>
      </c>
      <c r="B103" t="s">
        <v>1238</v>
      </c>
      <c r="C103" s="132" t="s">
        <v>1239</v>
      </c>
    </row>
    <row r="104" spans="1:3" ht="15" x14ac:dyDescent="0.2">
      <c r="A104" t="s">
        <v>51</v>
      </c>
      <c r="B104" t="s">
        <v>1240</v>
      </c>
      <c r="C104" s="132" t="s">
        <v>1241</v>
      </c>
    </row>
    <row r="105" spans="1:3" ht="15" x14ac:dyDescent="0.2">
      <c r="A105" t="s">
        <v>51</v>
      </c>
      <c r="B105" t="s">
        <v>1242</v>
      </c>
      <c r="C105" s="132" t="s">
        <v>1243</v>
      </c>
    </row>
    <row r="106" spans="1:3" ht="15" x14ac:dyDescent="0.2">
      <c r="A106" t="s">
        <v>51</v>
      </c>
      <c r="B106" t="s">
        <v>1244</v>
      </c>
      <c r="C106" s="132" t="s">
        <v>1245</v>
      </c>
    </row>
    <row r="107" spans="1:3" ht="15" x14ac:dyDescent="0.2">
      <c r="A107" t="s">
        <v>51</v>
      </c>
      <c r="B107" t="s">
        <v>1246</v>
      </c>
      <c r="C107" s="132" t="s">
        <v>1247</v>
      </c>
    </row>
    <row r="108" spans="1:3" ht="15" x14ac:dyDescent="0.2">
      <c r="A108" t="s">
        <v>51</v>
      </c>
      <c r="B108" t="s">
        <v>1248</v>
      </c>
      <c r="C108" s="132" t="s">
        <v>1249</v>
      </c>
    </row>
    <row r="109" spans="1:3" ht="15" x14ac:dyDescent="0.2">
      <c r="A109" t="s">
        <v>51</v>
      </c>
      <c r="B109" t="s">
        <v>1250</v>
      </c>
      <c r="C109" s="132" t="s">
        <v>1251</v>
      </c>
    </row>
    <row r="110" spans="1:3" ht="15" x14ac:dyDescent="0.2">
      <c r="A110" t="s">
        <v>51</v>
      </c>
      <c r="B110" t="s">
        <v>1252</v>
      </c>
      <c r="C110" s="132" t="s">
        <v>1253</v>
      </c>
    </row>
    <row r="111" spans="1:3" ht="15" x14ac:dyDescent="0.2">
      <c r="A111" t="s">
        <v>51</v>
      </c>
      <c r="B111" t="s">
        <v>1254</v>
      </c>
      <c r="C111" s="132" t="s">
        <v>1255</v>
      </c>
    </row>
    <row r="112" spans="1:3" ht="15" x14ac:dyDescent="0.2">
      <c r="A112" t="s">
        <v>51</v>
      </c>
      <c r="B112" t="s">
        <v>1256</v>
      </c>
      <c r="C112" s="132" t="s">
        <v>1257</v>
      </c>
    </row>
    <row r="113" spans="1:3" ht="15" x14ac:dyDescent="0.2">
      <c r="A113" t="s">
        <v>51</v>
      </c>
      <c r="B113" t="s">
        <v>1258</v>
      </c>
      <c r="C113" s="132" t="s">
        <v>1259</v>
      </c>
    </row>
    <row r="114" spans="1:3" ht="15" x14ac:dyDescent="0.2">
      <c r="A114" t="s">
        <v>51</v>
      </c>
      <c r="B114" t="s">
        <v>1260</v>
      </c>
      <c r="C114" s="132" t="s">
        <v>1261</v>
      </c>
    </row>
    <row r="115" spans="1:3" ht="15" x14ac:dyDescent="0.2">
      <c r="A115" t="s">
        <v>51</v>
      </c>
      <c r="B115" t="s">
        <v>1262</v>
      </c>
      <c r="C115" s="132" t="s">
        <v>1263</v>
      </c>
    </row>
    <row r="116" spans="1:3" ht="15" x14ac:dyDescent="0.2">
      <c r="A116" t="s">
        <v>51</v>
      </c>
      <c r="B116" t="s">
        <v>1264</v>
      </c>
      <c r="C116" s="132" t="s">
        <v>1265</v>
      </c>
    </row>
    <row r="117" spans="1:3" ht="15" x14ac:dyDescent="0.2">
      <c r="A117" t="s">
        <v>51</v>
      </c>
      <c r="B117" t="s">
        <v>1266</v>
      </c>
      <c r="C117" s="132" t="s">
        <v>1267</v>
      </c>
    </row>
    <row r="118" spans="1:3" ht="15" x14ac:dyDescent="0.2">
      <c r="A118" t="s">
        <v>51</v>
      </c>
      <c r="B118" t="s">
        <v>1268</v>
      </c>
      <c r="C118" s="132" t="s">
        <v>1269</v>
      </c>
    </row>
    <row r="119" spans="1:3" ht="15" x14ac:dyDescent="0.2">
      <c r="A119" t="s">
        <v>51</v>
      </c>
      <c r="B119" t="s">
        <v>1270</v>
      </c>
      <c r="C119" s="132" t="s">
        <v>1271</v>
      </c>
    </row>
    <row r="120" spans="1:3" ht="15" x14ac:dyDescent="0.2">
      <c r="A120" t="s">
        <v>51</v>
      </c>
      <c r="B120" t="s">
        <v>1272</v>
      </c>
      <c r="C120" s="132" t="s">
        <v>1273</v>
      </c>
    </row>
    <row r="121" spans="1:3" ht="15" x14ac:dyDescent="0.2">
      <c r="A121" t="s">
        <v>51</v>
      </c>
      <c r="B121" t="s">
        <v>1274</v>
      </c>
      <c r="C121" s="132" t="s">
        <v>1275</v>
      </c>
    </row>
    <row r="122" spans="1:3" ht="15" x14ac:dyDescent="0.2">
      <c r="A122" t="s">
        <v>51</v>
      </c>
      <c r="B122" t="s">
        <v>1276</v>
      </c>
      <c r="C122" s="132" t="s">
        <v>1277</v>
      </c>
    </row>
    <row r="123" spans="1:3" ht="15" x14ac:dyDescent="0.2">
      <c r="A123" t="s">
        <v>51</v>
      </c>
      <c r="B123" t="s">
        <v>1278</v>
      </c>
      <c r="C123" s="132" t="s">
        <v>1279</v>
      </c>
    </row>
    <row r="124" spans="1:3" ht="15" x14ac:dyDescent="0.2">
      <c r="A124" t="s">
        <v>51</v>
      </c>
      <c r="B124" t="s">
        <v>1280</v>
      </c>
      <c r="C124" s="132" t="s">
        <v>1281</v>
      </c>
    </row>
    <row r="125" spans="1:3" ht="15" x14ac:dyDescent="0.2">
      <c r="A125" t="s">
        <v>51</v>
      </c>
      <c r="B125" t="s">
        <v>1282</v>
      </c>
      <c r="C125" s="132" t="s">
        <v>1283</v>
      </c>
    </row>
    <row r="126" spans="1:3" ht="15" x14ac:dyDescent="0.2">
      <c r="A126" t="s">
        <v>51</v>
      </c>
      <c r="B126" t="s">
        <v>1284</v>
      </c>
      <c r="C126" s="132" t="s">
        <v>1285</v>
      </c>
    </row>
    <row r="127" spans="1:3" ht="15" x14ac:dyDescent="0.2">
      <c r="A127" t="s">
        <v>51</v>
      </c>
      <c r="B127" t="s">
        <v>1286</v>
      </c>
      <c r="C127" s="132" t="s">
        <v>1287</v>
      </c>
    </row>
    <row r="128" spans="1:3" ht="15" x14ac:dyDescent="0.2">
      <c r="A128" t="s">
        <v>51</v>
      </c>
      <c r="B128" t="s">
        <v>1288</v>
      </c>
      <c r="C128" s="132" t="s">
        <v>1289</v>
      </c>
    </row>
    <row r="129" spans="1:3" ht="15" x14ac:dyDescent="0.2">
      <c r="A129" t="s">
        <v>51</v>
      </c>
      <c r="B129" t="s">
        <v>1290</v>
      </c>
      <c r="C129" s="132" t="s">
        <v>1291</v>
      </c>
    </row>
    <row r="130" spans="1:3" ht="15" x14ac:dyDescent="0.2">
      <c r="A130" t="s">
        <v>51</v>
      </c>
      <c r="B130" t="s">
        <v>1292</v>
      </c>
      <c r="C130" s="132" t="s">
        <v>1293</v>
      </c>
    </row>
    <row r="131" spans="1:3" ht="15" x14ac:dyDescent="0.2">
      <c r="A131" t="s">
        <v>51</v>
      </c>
      <c r="B131" t="s">
        <v>1294</v>
      </c>
      <c r="C131" s="132" t="s">
        <v>1295</v>
      </c>
    </row>
    <row r="132" spans="1:3" ht="15" x14ac:dyDescent="0.2">
      <c r="A132" t="s">
        <v>51</v>
      </c>
      <c r="B132" t="s">
        <v>1296</v>
      </c>
      <c r="C132" s="132" t="s">
        <v>1297</v>
      </c>
    </row>
    <row r="133" spans="1:3" ht="15" x14ac:dyDescent="0.2">
      <c r="A133" t="s">
        <v>51</v>
      </c>
      <c r="B133" t="s">
        <v>1298</v>
      </c>
      <c r="C133" s="132" t="s">
        <v>1299</v>
      </c>
    </row>
    <row r="134" spans="1:3" ht="15" x14ac:dyDescent="0.2">
      <c r="A134" t="s">
        <v>51</v>
      </c>
      <c r="B134" t="s">
        <v>1300</v>
      </c>
      <c r="C134" s="132" t="s">
        <v>1301</v>
      </c>
    </row>
    <row r="135" spans="1:3" ht="15" x14ac:dyDescent="0.2">
      <c r="A135" t="s">
        <v>51</v>
      </c>
      <c r="B135" t="s">
        <v>1302</v>
      </c>
      <c r="C135" s="132" t="s">
        <v>1303</v>
      </c>
    </row>
    <row r="136" spans="1:3" ht="15" x14ac:dyDescent="0.2">
      <c r="A136" t="s">
        <v>51</v>
      </c>
      <c r="B136" t="s">
        <v>1304</v>
      </c>
      <c r="C136" s="132" t="s">
        <v>1305</v>
      </c>
    </row>
    <row r="137" spans="1:3" ht="15" x14ac:dyDescent="0.2">
      <c r="A137" t="s">
        <v>51</v>
      </c>
      <c r="B137" t="s">
        <v>1306</v>
      </c>
      <c r="C137" s="132" t="s">
        <v>1307</v>
      </c>
    </row>
    <row r="138" spans="1:3" ht="15" x14ac:dyDescent="0.2">
      <c r="A138" t="s">
        <v>51</v>
      </c>
      <c r="B138" t="s">
        <v>1308</v>
      </c>
      <c r="C138" s="132" t="s">
        <v>1309</v>
      </c>
    </row>
    <row r="139" spans="1:3" ht="15" x14ac:dyDescent="0.2">
      <c r="A139" t="s">
        <v>51</v>
      </c>
      <c r="B139" t="s">
        <v>1310</v>
      </c>
      <c r="C139" s="132" t="s">
        <v>1311</v>
      </c>
    </row>
    <row r="140" spans="1:3" ht="15" x14ac:dyDescent="0.2">
      <c r="A140" t="s">
        <v>51</v>
      </c>
      <c r="B140" t="s">
        <v>1312</v>
      </c>
      <c r="C140" s="132" t="s">
        <v>1313</v>
      </c>
    </row>
    <row r="141" spans="1:3" ht="15" x14ac:dyDescent="0.2">
      <c r="A141" t="s">
        <v>51</v>
      </c>
      <c r="B141" t="s">
        <v>1314</v>
      </c>
      <c r="C141" s="132" t="s">
        <v>1315</v>
      </c>
    </row>
    <row r="142" spans="1:3" ht="15" x14ac:dyDescent="0.2">
      <c r="A142" t="s">
        <v>51</v>
      </c>
      <c r="B142" t="s">
        <v>1316</v>
      </c>
      <c r="C142" s="132" t="s">
        <v>1317</v>
      </c>
    </row>
    <row r="143" spans="1:3" ht="15" x14ac:dyDescent="0.2">
      <c r="A143" t="s">
        <v>51</v>
      </c>
      <c r="B143" t="s">
        <v>1318</v>
      </c>
      <c r="C143" s="132" t="s">
        <v>1319</v>
      </c>
    </row>
    <row r="144" spans="1:3" ht="15" x14ac:dyDescent="0.2">
      <c r="A144" t="s">
        <v>51</v>
      </c>
      <c r="B144" t="s">
        <v>1320</v>
      </c>
      <c r="C144" s="132" t="s">
        <v>1321</v>
      </c>
    </row>
    <row r="145" spans="1:3" ht="15" x14ac:dyDescent="0.2">
      <c r="A145" t="s">
        <v>51</v>
      </c>
      <c r="B145" t="s">
        <v>1322</v>
      </c>
      <c r="C145" s="132" t="s">
        <v>1323</v>
      </c>
    </row>
    <row r="146" spans="1:3" ht="15" x14ac:dyDescent="0.2">
      <c r="A146" t="s">
        <v>51</v>
      </c>
      <c r="B146" t="s">
        <v>1324</v>
      </c>
      <c r="C146" s="132" t="s">
        <v>1325</v>
      </c>
    </row>
    <row r="147" spans="1:3" ht="15" x14ac:dyDescent="0.2">
      <c r="A147" t="s">
        <v>51</v>
      </c>
      <c r="B147" t="s">
        <v>1326</v>
      </c>
      <c r="C147" s="132" t="s">
        <v>1327</v>
      </c>
    </row>
    <row r="148" spans="1:3" ht="15" x14ac:dyDescent="0.2">
      <c r="A148" t="s">
        <v>51</v>
      </c>
      <c r="B148" t="s">
        <v>1328</v>
      </c>
      <c r="C148" s="132" t="s">
        <v>1329</v>
      </c>
    </row>
    <row r="149" spans="1:3" ht="15" x14ac:dyDescent="0.2">
      <c r="A149" t="s">
        <v>51</v>
      </c>
      <c r="B149" t="s">
        <v>1330</v>
      </c>
      <c r="C149" s="132" t="s">
        <v>1331</v>
      </c>
    </row>
    <row r="150" spans="1:3" ht="15" x14ac:dyDescent="0.2">
      <c r="A150" t="s">
        <v>51</v>
      </c>
      <c r="B150" t="s">
        <v>1332</v>
      </c>
      <c r="C150" s="132" t="s">
        <v>1333</v>
      </c>
    </row>
    <row r="151" spans="1:3" ht="15" x14ac:dyDescent="0.2">
      <c r="A151" t="s">
        <v>51</v>
      </c>
      <c r="B151" t="s">
        <v>1334</v>
      </c>
      <c r="C151" s="132" t="s">
        <v>1335</v>
      </c>
    </row>
    <row r="152" spans="1:3" ht="15" x14ac:dyDescent="0.2">
      <c r="A152" t="s">
        <v>51</v>
      </c>
      <c r="B152" t="s">
        <v>1336</v>
      </c>
      <c r="C152" s="132" t="s">
        <v>1337</v>
      </c>
    </row>
    <row r="153" spans="1:3" ht="15" x14ac:dyDescent="0.2">
      <c r="A153" t="s">
        <v>51</v>
      </c>
      <c r="B153" t="s">
        <v>1338</v>
      </c>
      <c r="C153" s="132" t="s">
        <v>1339</v>
      </c>
    </row>
    <row r="154" spans="1:3" ht="15" x14ac:dyDescent="0.2">
      <c r="A154" t="s">
        <v>51</v>
      </c>
      <c r="B154" t="s">
        <v>1340</v>
      </c>
      <c r="C154" s="132" t="s">
        <v>1341</v>
      </c>
    </row>
    <row r="155" spans="1:3" ht="15" x14ac:dyDescent="0.2">
      <c r="A155" t="s">
        <v>51</v>
      </c>
      <c r="B155" t="s">
        <v>1342</v>
      </c>
      <c r="C155" s="132" t="s">
        <v>1343</v>
      </c>
    </row>
    <row r="156" spans="1:3" ht="15" x14ac:dyDescent="0.2">
      <c r="A156" t="s">
        <v>51</v>
      </c>
      <c r="B156" t="s">
        <v>1344</v>
      </c>
      <c r="C156" s="132" t="s">
        <v>1345</v>
      </c>
    </row>
    <row r="157" spans="1:3" ht="15" x14ac:dyDescent="0.2">
      <c r="A157" t="s">
        <v>51</v>
      </c>
      <c r="B157" t="s">
        <v>1346</v>
      </c>
      <c r="C157" s="132" t="s">
        <v>1347</v>
      </c>
    </row>
    <row r="158" spans="1:3" ht="15" x14ac:dyDescent="0.2">
      <c r="A158" t="s">
        <v>51</v>
      </c>
      <c r="B158" t="s">
        <v>1348</v>
      </c>
      <c r="C158" s="132" t="s">
        <v>1349</v>
      </c>
    </row>
    <row r="159" spans="1:3" ht="15" x14ac:dyDescent="0.2">
      <c r="A159" t="s">
        <v>51</v>
      </c>
      <c r="B159" t="s">
        <v>1350</v>
      </c>
      <c r="C159" s="132" t="s">
        <v>1351</v>
      </c>
    </row>
    <row r="160" spans="1:3" ht="15" x14ac:dyDescent="0.2">
      <c r="A160" t="s">
        <v>51</v>
      </c>
      <c r="B160" t="s">
        <v>1352</v>
      </c>
      <c r="C160" s="132" t="s">
        <v>1353</v>
      </c>
    </row>
    <row r="161" spans="1:3" ht="15" x14ac:dyDescent="0.2">
      <c r="A161" t="s">
        <v>51</v>
      </c>
      <c r="B161" t="s">
        <v>1354</v>
      </c>
      <c r="C161" s="132" t="s">
        <v>1355</v>
      </c>
    </row>
    <row r="162" spans="1:3" ht="15" x14ac:dyDescent="0.2">
      <c r="A162" t="s">
        <v>51</v>
      </c>
      <c r="B162" t="s">
        <v>1356</v>
      </c>
      <c r="C162" s="132" t="s">
        <v>1357</v>
      </c>
    </row>
    <row r="163" spans="1:3" ht="15" x14ac:dyDescent="0.2">
      <c r="A163" t="s">
        <v>51</v>
      </c>
      <c r="B163" t="s">
        <v>1358</v>
      </c>
      <c r="C163" s="132" t="s">
        <v>1359</v>
      </c>
    </row>
    <row r="164" spans="1:3" ht="15" x14ac:dyDescent="0.2">
      <c r="A164" t="s">
        <v>51</v>
      </c>
      <c r="B164" t="s">
        <v>1360</v>
      </c>
      <c r="C164" s="132" t="s">
        <v>1361</v>
      </c>
    </row>
    <row r="165" spans="1:3" ht="15" x14ac:dyDescent="0.2">
      <c r="A165" t="s">
        <v>51</v>
      </c>
      <c r="B165" t="s">
        <v>1362</v>
      </c>
      <c r="C165" s="132" t="s">
        <v>1363</v>
      </c>
    </row>
    <row r="166" spans="1:3" ht="15" x14ac:dyDescent="0.2">
      <c r="A166" t="s">
        <v>51</v>
      </c>
      <c r="B166" t="s">
        <v>1364</v>
      </c>
      <c r="C166" s="132" t="s">
        <v>1365</v>
      </c>
    </row>
    <row r="167" spans="1:3" ht="15" x14ac:dyDescent="0.2">
      <c r="A167" t="s">
        <v>51</v>
      </c>
      <c r="B167" t="s">
        <v>1366</v>
      </c>
      <c r="C167" s="132" t="s">
        <v>1367</v>
      </c>
    </row>
    <row r="168" spans="1:3" ht="15" x14ac:dyDescent="0.2">
      <c r="A168" t="s">
        <v>51</v>
      </c>
      <c r="B168" t="s">
        <v>1368</v>
      </c>
      <c r="C168" s="132" t="s">
        <v>1369</v>
      </c>
    </row>
    <row r="169" spans="1:3" ht="15" x14ac:dyDescent="0.2">
      <c r="A169" t="s">
        <v>51</v>
      </c>
      <c r="B169" t="s">
        <v>1370</v>
      </c>
      <c r="C169" s="132" t="s">
        <v>1371</v>
      </c>
    </row>
    <row r="170" spans="1:3" ht="15" x14ac:dyDescent="0.2">
      <c r="A170" t="s">
        <v>51</v>
      </c>
      <c r="B170" t="s">
        <v>1372</v>
      </c>
      <c r="C170" s="132" t="s">
        <v>1373</v>
      </c>
    </row>
    <row r="171" spans="1:3" ht="15" x14ac:dyDescent="0.2">
      <c r="A171" t="s">
        <v>51</v>
      </c>
      <c r="B171" t="s">
        <v>1374</v>
      </c>
      <c r="C171" s="132" t="s">
        <v>1375</v>
      </c>
    </row>
    <row r="172" spans="1:3" ht="15" x14ac:dyDescent="0.2">
      <c r="A172" t="s">
        <v>51</v>
      </c>
      <c r="B172" t="s">
        <v>1376</v>
      </c>
      <c r="C172" s="132" t="s">
        <v>1377</v>
      </c>
    </row>
    <row r="173" spans="1:3" ht="15" x14ac:dyDescent="0.2">
      <c r="A173" t="s">
        <v>51</v>
      </c>
      <c r="B173" t="s">
        <v>1378</v>
      </c>
      <c r="C173" s="132" t="s">
        <v>1379</v>
      </c>
    </row>
    <row r="174" spans="1:3" ht="15" x14ac:dyDescent="0.2">
      <c r="A174" t="s">
        <v>51</v>
      </c>
      <c r="B174" t="s">
        <v>1380</v>
      </c>
      <c r="C174" s="132" t="s">
        <v>1381</v>
      </c>
    </row>
    <row r="175" spans="1:3" ht="15" x14ac:dyDescent="0.2">
      <c r="A175" t="s">
        <v>51</v>
      </c>
      <c r="B175" t="s">
        <v>1382</v>
      </c>
      <c r="C175" s="132" t="s">
        <v>1383</v>
      </c>
    </row>
    <row r="176" spans="1:3" ht="15" x14ac:dyDescent="0.2">
      <c r="A176" t="s">
        <v>51</v>
      </c>
      <c r="B176" t="s">
        <v>1384</v>
      </c>
      <c r="C176" s="132" t="s">
        <v>1385</v>
      </c>
    </row>
    <row r="177" spans="1:3" ht="15" x14ac:dyDescent="0.2">
      <c r="A177" t="s">
        <v>51</v>
      </c>
      <c r="B177" t="s">
        <v>1386</v>
      </c>
      <c r="C177" s="132" t="s">
        <v>1387</v>
      </c>
    </row>
    <row r="178" spans="1:3" ht="15" x14ac:dyDescent="0.2">
      <c r="A178" t="s">
        <v>51</v>
      </c>
      <c r="B178" t="s">
        <v>1388</v>
      </c>
      <c r="C178" s="132" t="s">
        <v>1389</v>
      </c>
    </row>
    <row r="179" spans="1:3" ht="15" x14ac:dyDescent="0.2">
      <c r="A179" t="s">
        <v>51</v>
      </c>
      <c r="B179" t="s">
        <v>1390</v>
      </c>
      <c r="C179" s="132" t="s">
        <v>1391</v>
      </c>
    </row>
    <row r="180" spans="1:3" ht="15" x14ac:dyDescent="0.2">
      <c r="A180" t="s">
        <v>51</v>
      </c>
      <c r="B180" t="s">
        <v>1392</v>
      </c>
      <c r="C180" s="132" t="s">
        <v>1393</v>
      </c>
    </row>
    <row r="181" spans="1:3" ht="15" x14ac:dyDescent="0.2">
      <c r="A181" t="s">
        <v>51</v>
      </c>
      <c r="B181" t="s">
        <v>1394</v>
      </c>
      <c r="C181" s="132" t="s">
        <v>1395</v>
      </c>
    </row>
    <row r="182" spans="1:3" ht="15" x14ac:dyDescent="0.2">
      <c r="A182" t="s">
        <v>51</v>
      </c>
      <c r="B182" t="s">
        <v>1396</v>
      </c>
      <c r="C182" s="132" t="s">
        <v>1397</v>
      </c>
    </row>
    <row r="183" spans="1:3" ht="15" x14ac:dyDescent="0.2">
      <c r="A183" t="s">
        <v>51</v>
      </c>
      <c r="B183" t="s">
        <v>1398</v>
      </c>
      <c r="C183" s="132" t="s">
        <v>1399</v>
      </c>
    </row>
    <row r="184" spans="1:3" ht="15" x14ac:dyDescent="0.2">
      <c r="A184" t="s">
        <v>51</v>
      </c>
      <c r="B184" t="s">
        <v>1400</v>
      </c>
      <c r="C184" s="132" t="s">
        <v>1401</v>
      </c>
    </row>
    <row r="185" spans="1:3" ht="15" x14ac:dyDescent="0.2">
      <c r="A185" t="s">
        <v>51</v>
      </c>
      <c r="B185" t="s">
        <v>1402</v>
      </c>
      <c r="C185" s="132" t="s">
        <v>1403</v>
      </c>
    </row>
    <row r="186" spans="1:3" ht="15" x14ac:dyDescent="0.2">
      <c r="A186" t="s">
        <v>51</v>
      </c>
      <c r="B186" t="s">
        <v>1404</v>
      </c>
      <c r="C186" s="132" t="s">
        <v>1405</v>
      </c>
    </row>
    <row r="187" spans="1:3" ht="15" x14ac:dyDescent="0.2">
      <c r="A187" t="s">
        <v>51</v>
      </c>
      <c r="B187" t="s">
        <v>1406</v>
      </c>
      <c r="C187" s="132" t="s">
        <v>1407</v>
      </c>
    </row>
    <row r="188" spans="1:3" ht="15" x14ac:dyDescent="0.2">
      <c r="A188" t="s">
        <v>51</v>
      </c>
      <c r="B188" t="s">
        <v>1408</v>
      </c>
      <c r="C188" s="132" t="s">
        <v>1409</v>
      </c>
    </row>
    <row r="189" spans="1:3" ht="15" x14ac:dyDescent="0.2">
      <c r="A189" t="s">
        <v>51</v>
      </c>
      <c r="B189" t="s">
        <v>1410</v>
      </c>
      <c r="C189" s="132" t="s">
        <v>1411</v>
      </c>
    </row>
    <row r="190" spans="1:3" ht="15" x14ac:dyDescent="0.2">
      <c r="A190" t="s">
        <v>51</v>
      </c>
      <c r="B190" t="s">
        <v>1412</v>
      </c>
      <c r="C190" s="132" t="s">
        <v>1413</v>
      </c>
    </row>
    <row r="191" spans="1:3" ht="15" x14ac:dyDescent="0.2">
      <c r="A191" t="s">
        <v>51</v>
      </c>
      <c r="B191" t="s">
        <v>1414</v>
      </c>
      <c r="C191" s="132" t="s">
        <v>1415</v>
      </c>
    </row>
    <row r="192" spans="1:3" ht="15" x14ac:dyDescent="0.2">
      <c r="A192" t="s">
        <v>51</v>
      </c>
      <c r="B192" t="s">
        <v>1416</v>
      </c>
      <c r="C192" s="132" t="s">
        <v>1417</v>
      </c>
    </row>
    <row r="193" spans="1:3" ht="15" x14ac:dyDescent="0.2">
      <c r="A193" t="s">
        <v>51</v>
      </c>
      <c r="B193" t="s">
        <v>1418</v>
      </c>
      <c r="C193" s="132" t="s">
        <v>1419</v>
      </c>
    </row>
    <row r="194" spans="1:3" ht="15" x14ac:dyDescent="0.2">
      <c r="A194" t="s">
        <v>51</v>
      </c>
      <c r="B194" t="s">
        <v>1420</v>
      </c>
      <c r="C194" s="132" t="s">
        <v>1421</v>
      </c>
    </row>
    <row r="195" spans="1:3" ht="15" x14ac:dyDescent="0.2">
      <c r="A195" t="s">
        <v>51</v>
      </c>
      <c r="B195" t="s">
        <v>1422</v>
      </c>
      <c r="C195" s="132" t="s">
        <v>1423</v>
      </c>
    </row>
    <row r="196" spans="1:3" ht="15" x14ac:dyDescent="0.2">
      <c r="A196" t="s">
        <v>51</v>
      </c>
      <c r="B196" t="s">
        <v>1424</v>
      </c>
      <c r="C196" s="132" t="s">
        <v>1425</v>
      </c>
    </row>
    <row r="197" spans="1:3" ht="15" x14ac:dyDescent="0.2">
      <c r="A197" t="s">
        <v>51</v>
      </c>
      <c r="B197" t="s">
        <v>1426</v>
      </c>
      <c r="C197" s="132" t="s">
        <v>1427</v>
      </c>
    </row>
    <row r="198" spans="1:3" ht="15" x14ac:dyDescent="0.2">
      <c r="A198" t="s">
        <v>51</v>
      </c>
      <c r="B198" t="s">
        <v>1428</v>
      </c>
      <c r="C198" s="132" t="s">
        <v>1429</v>
      </c>
    </row>
    <row r="199" spans="1:3" ht="15" x14ac:dyDescent="0.2">
      <c r="A199" t="s">
        <v>51</v>
      </c>
      <c r="B199" t="s">
        <v>1430</v>
      </c>
      <c r="C199" s="132" t="s">
        <v>1431</v>
      </c>
    </row>
    <row r="200" spans="1:3" ht="15" x14ac:dyDescent="0.2">
      <c r="A200" t="s">
        <v>51</v>
      </c>
      <c r="B200" t="s">
        <v>1432</v>
      </c>
      <c r="C200" s="132" t="s">
        <v>1433</v>
      </c>
    </row>
    <row r="201" spans="1:3" ht="15" x14ac:dyDescent="0.2">
      <c r="A201" t="s">
        <v>51</v>
      </c>
      <c r="B201" t="s">
        <v>1434</v>
      </c>
      <c r="C201" s="132" t="s">
        <v>1435</v>
      </c>
    </row>
    <row r="202" spans="1:3" ht="15" x14ac:dyDescent="0.2">
      <c r="A202" t="s">
        <v>51</v>
      </c>
      <c r="B202" t="s">
        <v>1436</v>
      </c>
      <c r="C202" s="132" t="s">
        <v>1437</v>
      </c>
    </row>
    <row r="203" spans="1:3" ht="15" x14ac:dyDescent="0.2">
      <c r="A203" t="s">
        <v>51</v>
      </c>
      <c r="B203" t="s">
        <v>1438</v>
      </c>
      <c r="C203" s="132" t="s">
        <v>1439</v>
      </c>
    </row>
    <row r="204" spans="1:3" ht="15" x14ac:dyDescent="0.2">
      <c r="A204" t="s">
        <v>51</v>
      </c>
      <c r="B204" t="s">
        <v>1440</v>
      </c>
      <c r="C204" s="132" t="s">
        <v>1441</v>
      </c>
    </row>
    <row r="205" spans="1:3" ht="15" x14ac:dyDescent="0.2">
      <c r="A205" t="s">
        <v>51</v>
      </c>
      <c r="B205" t="s">
        <v>1442</v>
      </c>
      <c r="C205" s="132" t="s">
        <v>1443</v>
      </c>
    </row>
    <row r="206" spans="1:3" ht="15" x14ac:dyDescent="0.2">
      <c r="A206" t="s">
        <v>51</v>
      </c>
      <c r="B206" t="s">
        <v>1444</v>
      </c>
      <c r="C206" s="132" t="s">
        <v>1445</v>
      </c>
    </row>
    <row r="207" spans="1:3" ht="15" x14ac:dyDescent="0.2">
      <c r="A207" t="s">
        <v>51</v>
      </c>
      <c r="B207" t="s">
        <v>1446</v>
      </c>
      <c r="C207" s="132" t="s">
        <v>1447</v>
      </c>
    </row>
    <row r="208" spans="1:3" ht="15" x14ac:dyDescent="0.2">
      <c r="A208" t="s">
        <v>51</v>
      </c>
      <c r="B208" t="s">
        <v>1448</v>
      </c>
      <c r="C208" s="132" t="s">
        <v>1449</v>
      </c>
    </row>
    <row r="209" spans="1:3" ht="15" x14ac:dyDescent="0.2">
      <c r="A209" t="s">
        <v>51</v>
      </c>
      <c r="B209" t="s">
        <v>1450</v>
      </c>
      <c r="C209" s="132" t="s">
        <v>1451</v>
      </c>
    </row>
    <row r="210" spans="1:3" ht="15" x14ac:dyDescent="0.2">
      <c r="A210" t="s">
        <v>51</v>
      </c>
      <c r="B210" t="s">
        <v>1452</v>
      </c>
      <c r="C210" s="132" t="s">
        <v>1453</v>
      </c>
    </row>
    <row r="211" spans="1:3" ht="15" x14ac:dyDescent="0.2">
      <c r="A211" t="s">
        <v>51</v>
      </c>
      <c r="B211" t="s">
        <v>1454</v>
      </c>
      <c r="C211" s="132" t="s">
        <v>1455</v>
      </c>
    </row>
    <row r="212" spans="1:3" ht="15" x14ac:dyDescent="0.2">
      <c r="A212" t="s">
        <v>51</v>
      </c>
      <c r="B212" t="s">
        <v>1456</v>
      </c>
      <c r="C212" s="132" t="s">
        <v>1457</v>
      </c>
    </row>
    <row r="213" spans="1:3" ht="15" x14ac:dyDescent="0.2">
      <c r="A213" t="s">
        <v>51</v>
      </c>
      <c r="B213" t="s">
        <v>1458</v>
      </c>
      <c r="C213" s="132" t="s">
        <v>1459</v>
      </c>
    </row>
    <row r="214" spans="1:3" ht="15" x14ac:dyDescent="0.2">
      <c r="A214" t="s">
        <v>51</v>
      </c>
      <c r="B214" t="s">
        <v>1460</v>
      </c>
      <c r="C214" s="132" t="s">
        <v>1461</v>
      </c>
    </row>
    <row r="215" spans="1:3" ht="15" x14ac:dyDescent="0.2">
      <c r="A215" t="s">
        <v>51</v>
      </c>
      <c r="B215" t="s">
        <v>1462</v>
      </c>
      <c r="C215" s="132" t="s">
        <v>1463</v>
      </c>
    </row>
    <row r="216" spans="1:3" ht="15" x14ac:dyDescent="0.2">
      <c r="A216" t="s">
        <v>51</v>
      </c>
      <c r="B216" t="s">
        <v>1464</v>
      </c>
      <c r="C216" s="132" t="s">
        <v>1465</v>
      </c>
    </row>
    <row r="217" spans="1:3" ht="15" x14ac:dyDescent="0.2">
      <c r="A217" t="s">
        <v>51</v>
      </c>
      <c r="B217" t="s">
        <v>1466</v>
      </c>
      <c r="C217" s="132" t="s">
        <v>1467</v>
      </c>
    </row>
    <row r="218" spans="1:3" ht="15" x14ac:dyDescent="0.2">
      <c r="A218" t="s">
        <v>51</v>
      </c>
      <c r="B218" t="s">
        <v>1468</v>
      </c>
      <c r="C218" s="132" t="s">
        <v>1469</v>
      </c>
    </row>
    <row r="219" spans="1:3" ht="15" x14ac:dyDescent="0.2">
      <c r="A219" t="s">
        <v>51</v>
      </c>
      <c r="B219" t="s">
        <v>1470</v>
      </c>
      <c r="C219" s="132" t="s">
        <v>1471</v>
      </c>
    </row>
    <row r="220" spans="1:3" ht="15" x14ac:dyDescent="0.2">
      <c r="A220" t="s">
        <v>51</v>
      </c>
      <c r="B220" t="s">
        <v>1472</v>
      </c>
      <c r="C220" s="132" t="s">
        <v>1473</v>
      </c>
    </row>
    <row r="221" spans="1:3" ht="15" x14ac:dyDescent="0.2">
      <c r="A221" t="s">
        <v>51</v>
      </c>
      <c r="B221" t="s">
        <v>1474</v>
      </c>
      <c r="C221" s="132" t="s">
        <v>1475</v>
      </c>
    </row>
    <row r="222" spans="1:3" ht="15" x14ac:dyDescent="0.2">
      <c r="A222" t="s">
        <v>51</v>
      </c>
      <c r="B222" t="s">
        <v>1476</v>
      </c>
      <c r="C222" s="132" t="s">
        <v>1477</v>
      </c>
    </row>
    <row r="223" spans="1:3" ht="15" x14ac:dyDescent="0.2">
      <c r="A223" t="s">
        <v>51</v>
      </c>
      <c r="B223" t="s">
        <v>1478</v>
      </c>
      <c r="C223" s="132" t="s">
        <v>1479</v>
      </c>
    </row>
    <row r="224" spans="1:3" ht="15" x14ac:dyDescent="0.2">
      <c r="A224" t="s">
        <v>51</v>
      </c>
      <c r="B224" t="s">
        <v>1480</v>
      </c>
      <c r="C224" s="132" t="s">
        <v>1481</v>
      </c>
    </row>
    <row r="225" spans="1:3" ht="15" x14ac:dyDescent="0.2">
      <c r="A225" t="s">
        <v>51</v>
      </c>
      <c r="B225" t="s">
        <v>1482</v>
      </c>
      <c r="C225" s="132" t="s">
        <v>1483</v>
      </c>
    </row>
    <row r="226" spans="1:3" ht="15" x14ac:dyDescent="0.2">
      <c r="A226" t="s">
        <v>51</v>
      </c>
      <c r="B226" t="s">
        <v>1484</v>
      </c>
      <c r="C226" s="132" t="s">
        <v>1485</v>
      </c>
    </row>
    <row r="227" spans="1:3" ht="15" x14ac:dyDescent="0.2">
      <c r="A227" t="s">
        <v>51</v>
      </c>
      <c r="B227" t="s">
        <v>1486</v>
      </c>
      <c r="C227" s="132" t="s">
        <v>1487</v>
      </c>
    </row>
    <row r="228" spans="1:3" ht="15" x14ac:dyDescent="0.2">
      <c r="A228" t="s">
        <v>51</v>
      </c>
      <c r="B228" t="s">
        <v>1488</v>
      </c>
      <c r="C228" s="132" t="s">
        <v>1489</v>
      </c>
    </row>
    <row r="229" spans="1:3" ht="15" x14ac:dyDescent="0.2">
      <c r="A229" t="s">
        <v>51</v>
      </c>
      <c r="B229" t="s">
        <v>1490</v>
      </c>
      <c r="C229" s="132" t="s">
        <v>1491</v>
      </c>
    </row>
    <row r="230" spans="1:3" ht="15" x14ac:dyDescent="0.2">
      <c r="A230" t="s">
        <v>51</v>
      </c>
      <c r="B230" t="s">
        <v>1492</v>
      </c>
      <c r="C230" s="132" t="s">
        <v>1493</v>
      </c>
    </row>
    <row r="231" spans="1:3" ht="15" x14ac:dyDescent="0.2">
      <c r="A231" t="s">
        <v>51</v>
      </c>
      <c r="B231" t="s">
        <v>1494</v>
      </c>
      <c r="C231" s="132" t="s">
        <v>1495</v>
      </c>
    </row>
    <row r="232" spans="1:3" ht="15" x14ac:dyDescent="0.2">
      <c r="A232" t="s">
        <v>51</v>
      </c>
      <c r="B232" t="s">
        <v>1496</v>
      </c>
      <c r="C232" s="132" t="s">
        <v>1497</v>
      </c>
    </row>
    <row r="233" spans="1:3" ht="15" x14ac:dyDescent="0.2">
      <c r="A233" t="s">
        <v>51</v>
      </c>
      <c r="B233" t="s">
        <v>1498</v>
      </c>
      <c r="C233" s="132" t="s">
        <v>1499</v>
      </c>
    </row>
    <row r="234" spans="1:3" ht="15" x14ac:dyDescent="0.2">
      <c r="A234" t="s">
        <v>51</v>
      </c>
      <c r="B234" t="s">
        <v>1500</v>
      </c>
      <c r="C234" s="132" t="s">
        <v>1501</v>
      </c>
    </row>
    <row r="235" spans="1:3" ht="15" x14ac:dyDescent="0.2">
      <c r="A235" t="s">
        <v>51</v>
      </c>
      <c r="B235" t="s">
        <v>1502</v>
      </c>
      <c r="C235" s="132" t="s">
        <v>1503</v>
      </c>
    </row>
    <row r="236" spans="1:3" ht="15" x14ac:dyDescent="0.2">
      <c r="A236" t="s">
        <v>51</v>
      </c>
      <c r="B236" t="s">
        <v>1504</v>
      </c>
      <c r="C236" s="132" t="s">
        <v>1505</v>
      </c>
    </row>
    <row r="237" spans="1:3" ht="15" x14ac:dyDescent="0.2">
      <c r="A237" t="s">
        <v>51</v>
      </c>
      <c r="B237" t="s">
        <v>1506</v>
      </c>
      <c r="C237" s="132" t="s">
        <v>1507</v>
      </c>
    </row>
    <row r="238" spans="1:3" ht="15" x14ac:dyDescent="0.2">
      <c r="A238" t="s">
        <v>51</v>
      </c>
      <c r="B238" t="s">
        <v>1508</v>
      </c>
      <c r="C238" s="132" t="s">
        <v>1509</v>
      </c>
    </row>
    <row r="239" spans="1:3" ht="15" x14ac:dyDescent="0.2">
      <c r="A239" t="s">
        <v>51</v>
      </c>
      <c r="B239" t="s">
        <v>1510</v>
      </c>
      <c r="C239" s="132" t="s">
        <v>1511</v>
      </c>
    </row>
    <row r="240" spans="1:3" ht="15" x14ac:dyDescent="0.2">
      <c r="A240" t="s">
        <v>51</v>
      </c>
      <c r="B240" t="s">
        <v>1512</v>
      </c>
      <c r="C240" s="132" t="s">
        <v>1513</v>
      </c>
    </row>
    <row r="241" spans="1:3" ht="15" x14ac:dyDescent="0.2">
      <c r="A241" t="s">
        <v>51</v>
      </c>
      <c r="B241" t="s">
        <v>1514</v>
      </c>
      <c r="C241" s="132" t="s">
        <v>1515</v>
      </c>
    </row>
    <row r="242" spans="1:3" ht="15" x14ac:dyDescent="0.2">
      <c r="A242" t="s">
        <v>51</v>
      </c>
      <c r="B242" t="s">
        <v>1516</v>
      </c>
      <c r="C242" s="132" t="s">
        <v>1517</v>
      </c>
    </row>
    <row r="243" spans="1:3" ht="15" x14ac:dyDescent="0.2">
      <c r="A243" t="s">
        <v>51</v>
      </c>
      <c r="B243" t="s">
        <v>1518</v>
      </c>
      <c r="C243" s="132" t="s">
        <v>1519</v>
      </c>
    </row>
    <row r="244" spans="1:3" ht="15" x14ac:dyDescent="0.2">
      <c r="A244" t="s">
        <v>51</v>
      </c>
      <c r="B244" t="s">
        <v>1520</v>
      </c>
      <c r="C244" s="132" t="s">
        <v>1521</v>
      </c>
    </row>
    <row r="245" spans="1:3" ht="15" x14ac:dyDescent="0.2">
      <c r="A245" t="s">
        <v>51</v>
      </c>
      <c r="B245" t="s">
        <v>1522</v>
      </c>
      <c r="C245" s="132" t="s">
        <v>1523</v>
      </c>
    </row>
    <row r="246" spans="1:3" ht="15" x14ac:dyDescent="0.2">
      <c r="A246" t="s">
        <v>51</v>
      </c>
      <c r="B246" t="s">
        <v>1524</v>
      </c>
      <c r="C246" s="132" t="s">
        <v>1525</v>
      </c>
    </row>
    <row r="247" spans="1:3" ht="15" x14ac:dyDescent="0.2">
      <c r="A247" t="s">
        <v>51</v>
      </c>
      <c r="B247" t="s">
        <v>1526</v>
      </c>
      <c r="C247" s="132" t="s">
        <v>1527</v>
      </c>
    </row>
    <row r="248" spans="1:3" ht="15" x14ac:dyDescent="0.2">
      <c r="A248" t="s">
        <v>51</v>
      </c>
      <c r="B248" t="s">
        <v>1528</v>
      </c>
      <c r="C248" s="132" t="s">
        <v>1529</v>
      </c>
    </row>
    <row r="249" spans="1:3" ht="15" x14ac:dyDescent="0.2">
      <c r="A249" t="s">
        <v>51</v>
      </c>
      <c r="B249" t="s">
        <v>1530</v>
      </c>
      <c r="C249" s="132" t="s">
        <v>1531</v>
      </c>
    </row>
    <row r="250" spans="1:3" ht="15" x14ac:dyDescent="0.2">
      <c r="A250" t="s">
        <v>51</v>
      </c>
      <c r="B250" t="s">
        <v>1532</v>
      </c>
      <c r="C250" s="132" t="s">
        <v>1533</v>
      </c>
    </row>
    <row r="251" spans="1:3" ht="15" x14ac:dyDescent="0.2">
      <c r="A251" t="s">
        <v>51</v>
      </c>
      <c r="B251" t="s">
        <v>1534</v>
      </c>
      <c r="C251" s="132" t="s">
        <v>1535</v>
      </c>
    </row>
    <row r="252" spans="1:3" ht="15" x14ac:dyDescent="0.2">
      <c r="A252" t="s">
        <v>51</v>
      </c>
      <c r="B252" t="s">
        <v>1536</v>
      </c>
      <c r="C252" s="132" t="s">
        <v>1537</v>
      </c>
    </row>
    <row r="253" spans="1:3" ht="15" x14ac:dyDescent="0.2">
      <c r="A253" t="s">
        <v>51</v>
      </c>
      <c r="B253" t="s">
        <v>1538</v>
      </c>
      <c r="C253" s="132" t="s">
        <v>1539</v>
      </c>
    </row>
    <row r="254" spans="1:3" ht="15" x14ac:dyDescent="0.2">
      <c r="A254" t="s">
        <v>51</v>
      </c>
      <c r="B254" t="s">
        <v>1540</v>
      </c>
      <c r="C254" s="132" t="s">
        <v>1541</v>
      </c>
    </row>
    <row r="255" spans="1:3" ht="15" x14ac:dyDescent="0.2">
      <c r="A255" t="s">
        <v>51</v>
      </c>
      <c r="B255" t="s">
        <v>1542</v>
      </c>
      <c r="C255" s="132" t="s">
        <v>1543</v>
      </c>
    </row>
    <row r="256" spans="1:3" ht="15" x14ac:dyDescent="0.2">
      <c r="A256" t="s">
        <v>51</v>
      </c>
      <c r="B256" t="s">
        <v>1544</v>
      </c>
      <c r="C256" s="132" t="s">
        <v>1545</v>
      </c>
    </row>
    <row r="257" spans="1:3" ht="15" x14ac:dyDescent="0.2">
      <c r="A257" t="s">
        <v>51</v>
      </c>
      <c r="B257" t="s">
        <v>1546</v>
      </c>
      <c r="C257" s="132" t="s">
        <v>1547</v>
      </c>
    </row>
    <row r="258" spans="1:3" ht="15" x14ac:dyDescent="0.2">
      <c r="A258" t="s">
        <v>51</v>
      </c>
      <c r="B258" t="s">
        <v>1548</v>
      </c>
      <c r="C258" s="132" t="s">
        <v>1549</v>
      </c>
    </row>
    <row r="259" spans="1:3" ht="15" x14ac:dyDescent="0.2">
      <c r="A259" t="s">
        <v>51</v>
      </c>
      <c r="B259" t="s">
        <v>1550</v>
      </c>
      <c r="C259" s="132" t="s">
        <v>1551</v>
      </c>
    </row>
    <row r="260" spans="1:3" ht="15" x14ac:dyDescent="0.2">
      <c r="A260" t="s">
        <v>51</v>
      </c>
      <c r="B260" t="s">
        <v>1552</v>
      </c>
      <c r="C260" s="132" t="s">
        <v>1553</v>
      </c>
    </row>
    <row r="261" spans="1:3" ht="15" x14ac:dyDescent="0.2">
      <c r="A261" t="s">
        <v>51</v>
      </c>
      <c r="B261" t="s">
        <v>1554</v>
      </c>
      <c r="C261" s="132" t="s">
        <v>1555</v>
      </c>
    </row>
    <row r="262" spans="1:3" ht="15" x14ac:dyDescent="0.2">
      <c r="A262" t="s">
        <v>51</v>
      </c>
      <c r="B262" t="s">
        <v>1556</v>
      </c>
      <c r="C262" s="132" t="s">
        <v>1557</v>
      </c>
    </row>
    <row r="263" spans="1:3" ht="15" x14ac:dyDescent="0.2">
      <c r="A263" t="s">
        <v>51</v>
      </c>
      <c r="B263" t="s">
        <v>1558</v>
      </c>
      <c r="C263" s="132" t="s">
        <v>1559</v>
      </c>
    </row>
    <row r="264" spans="1:3" ht="15" x14ac:dyDescent="0.2">
      <c r="A264" t="s">
        <v>51</v>
      </c>
      <c r="B264" t="s">
        <v>1560</v>
      </c>
      <c r="C264" s="132" t="s">
        <v>1561</v>
      </c>
    </row>
    <row r="265" spans="1:3" ht="15" x14ac:dyDescent="0.2">
      <c r="A265" t="s">
        <v>51</v>
      </c>
      <c r="B265" t="s">
        <v>1562</v>
      </c>
      <c r="C265" s="132" t="s">
        <v>1563</v>
      </c>
    </row>
    <row r="266" spans="1:3" ht="15" x14ac:dyDescent="0.2">
      <c r="A266" t="s">
        <v>51</v>
      </c>
      <c r="B266" t="s">
        <v>1564</v>
      </c>
      <c r="C266" s="132" t="s">
        <v>1565</v>
      </c>
    </row>
    <row r="267" spans="1:3" ht="15" x14ac:dyDescent="0.2">
      <c r="A267" t="s">
        <v>51</v>
      </c>
      <c r="B267" t="s">
        <v>1566</v>
      </c>
      <c r="C267" s="132" t="s">
        <v>1567</v>
      </c>
    </row>
    <row r="268" spans="1:3" ht="15" x14ac:dyDescent="0.2">
      <c r="A268" t="s">
        <v>51</v>
      </c>
      <c r="B268" t="s">
        <v>1568</v>
      </c>
      <c r="C268" s="132" t="s">
        <v>1569</v>
      </c>
    </row>
    <row r="269" spans="1:3" ht="15" x14ac:dyDescent="0.2">
      <c r="A269" t="s">
        <v>51</v>
      </c>
      <c r="B269" t="s">
        <v>1570</v>
      </c>
      <c r="C269" s="132" t="s">
        <v>1571</v>
      </c>
    </row>
    <row r="270" spans="1:3" ht="15" x14ac:dyDescent="0.2">
      <c r="A270" t="s">
        <v>51</v>
      </c>
      <c r="B270" t="s">
        <v>1572</v>
      </c>
      <c r="C270" s="132" t="s">
        <v>1573</v>
      </c>
    </row>
    <row r="271" spans="1:3" ht="15" x14ac:dyDescent="0.2">
      <c r="A271" t="s">
        <v>51</v>
      </c>
      <c r="B271" t="s">
        <v>1574</v>
      </c>
      <c r="C271" s="132" t="s">
        <v>1575</v>
      </c>
    </row>
    <row r="272" spans="1:3" ht="15" x14ac:dyDescent="0.2">
      <c r="A272" t="s">
        <v>51</v>
      </c>
      <c r="B272" t="s">
        <v>1576</v>
      </c>
      <c r="C272" s="132" t="s">
        <v>1577</v>
      </c>
    </row>
    <row r="273" spans="1:3" ht="15" x14ac:dyDescent="0.2">
      <c r="A273" t="s">
        <v>51</v>
      </c>
      <c r="B273" t="s">
        <v>1578</v>
      </c>
      <c r="C273" s="132" t="s">
        <v>1579</v>
      </c>
    </row>
    <row r="274" spans="1:3" ht="15" x14ac:dyDescent="0.2">
      <c r="A274" t="s">
        <v>51</v>
      </c>
      <c r="B274" t="s">
        <v>1580</v>
      </c>
      <c r="C274" s="132" t="s">
        <v>1581</v>
      </c>
    </row>
    <row r="275" spans="1:3" ht="15" x14ac:dyDescent="0.2">
      <c r="A275" t="s">
        <v>51</v>
      </c>
      <c r="B275" t="s">
        <v>1582</v>
      </c>
      <c r="C275" s="132" t="s">
        <v>1583</v>
      </c>
    </row>
    <row r="276" spans="1:3" ht="15" x14ac:dyDescent="0.2">
      <c r="A276" t="s">
        <v>51</v>
      </c>
      <c r="B276" t="s">
        <v>1584</v>
      </c>
      <c r="C276" s="132" t="s">
        <v>1585</v>
      </c>
    </row>
    <row r="277" spans="1:3" ht="15" x14ac:dyDescent="0.2">
      <c r="A277" t="s">
        <v>51</v>
      </c>
      <c r="B277" t="s">
        <v>1586</v>
      </c>
      <c r="C277" s="132" t="s">
        <v>1587</v>
      </c>
    </row>
    <row r="278" spans="1:3" ht="15" x14ac:dyDescent="0.2">
      <c r="A278" t="s">
        <v>51</v>
      </c>
      <c r="B278" t="s">
        <v>1588</v>
      </c>
      <c r="C278" s="132" t="s">
        <v>1589</v>
      </c>
    </row>
    <row r="279" spans="1:3" ht="15" x14ac:dyDescent="0.2">
      <c r="A279" t="s">
        <v>51</v>
      </c>
      <c r="B279" t="s">
        <v>1590</v>
      </c>
      <c r="C279" s="132" t="s">
        <v>1591</v>
      </c>
    </row>
    <row r="280" spans="1:3" ht="15" x14ac:dyDescent="0.2">
      <c r="A280" t="s">
        <v>51</v>
      </c>
      <c r="B280" t="s">
        <v>1592</v>
      </c>
      <c r="C280" s="132" t="s">
        <v>1593</v>
      </c>
    </row>
    <row r="281" spans="1:3" ht="15" x14ac:dyDescent="0.2">
      <c r="A281" t="s">
        <v>51</v>
      </c>
      <c r="B281" t="s">
        <v>1594</v>
      </c>
      <c r="C281" s="132" t="s">
        <v>1595</v>
      </c>
    </row>
    <row r="282" spans="1:3" ht="15" x14ac:dyDescent="0.2">
      <c r="A282" t="s">
        <v>51</v>
      </c>
      <c r="B282" t="s">
        <v>1596</v>
      </c>
      <c r="C282" s="132" t="s">
        <v>1597</v>
      </c>
    </row>
    <row r="283" spans="1:3" ht="15" x14ac:dyDescent="0.2">
      <c r="A283" t="s">
        <v>51</v>
      </c>
      <c r="B283" t="s">
        <v>1598</v>
      </c>
      <c r="C283" s="132" t="s">
        <v>1599</v>
      </c>
    </row>
    <row r="284" spans="1:3" ht="15" x14ac:dyDescent="0.2">
      <c r="A284" t="s">
        <v>51</v>
      </c>
      <c r="B284" t="s">
        <v>1600</v>
      </c>
      <c r="C284" s="132" t="s">
        <v>1601</v>
      </c>
    </row>
    <row r="285" spans="1:3" ht="15" x14ac:dyDescent="0.2">
      <c r="A285" t="s">
        <v>51</v>
      </c>
      <c r="B285" t="s">
        <v>1602</v>
      </c>
      <c r="C285" s="132" t="s">
        <v>1603</v>
      </c>
    </row>
    <row r="286" spans="1:3" ht="15" x14ac:dyDescent="0.2">
      <c r="A286" t="s">
        <v>51</v>
      </c>
      <c r="B286" t="s">
        <v>1604</v>
      </c>
      <c r="C286" s="132" t="s">
        <v>1605</v>
      </c>
    </row>
    <row r="287" spans="1:3" ht="15" x14ac:dyDescent="0.2">
      <c r="A287" t="s">
        <v>51</v>
      </c>
      <c r="B287" t="s">
        <v>1606</v>
      </c>
      <c r="C287" s="132" t="s">
        <v>1607</v>
      </c>
    </row>
    <row r="288" spans="1:3" ht="15" x14ac:dyDescent="0.2">
      <c r="A288" t="s">
        <v>51</v>
      </c>
      <c r="B288" t="s">
        <v>1608</v>
      </c>
      <c r="C288" s="132" t="s">
        <v>1609</v>
      </c>
    </row>
    <row r="289" spans="1:3" ht="15" x14ac:dyDescent="0.2">
      <c r="A289" t="s">
        <v>51</v>
      </c>
      <c r="B289" t="s">
        <v>1610</v>
      </c>
      <c r="C289" s="132" t="s">
        <v>1611</v>
      </c>
    </row>
    <row r="290" spans="1:3" ht="15" x14ac:dyDescent="0.2">
      <c r="A290" t="s">
        <v>51</v>
      </c>
      <c r="B290" t="s">
        <v>1612</v>
      </c>
      <c r="C290" s="132" t="s">
        <v>1613</v>
      </c>
    </row>
    <row r="291" spans="1:3" ht="15" x14ac:dyDescent="0.2">
      <c r="A291" t="s">
        <v>51</v>
      </c>
      <c r="B291" t="s">
        <v>1614</v>
      </c>
      <c r="C291" s="132" t="s">
        <v>1615</v>
      </c>
    </row>
    <row r="292" spans="1:3" ht="15" x14ac:dyDescent="0.2">
      <c r="A292" t="s">
        <v>51</v>
      </c>
      <c r="B292" t="s">
        <v>1616</v>
      </c>
      <c r="C292" s="132" t="s">
        <v>1617</v>
      </c>
    </row>
    <row r="293" spans="1:3" ht="15" x14ac:dyDescent="0.2">
      <c r="A293" t="s">
        <v>51</v>
      </c>
      <c r="B293" t="s">
        <v>1618</v>
      </c>
      <c r="C293" s="132" t="s">
        <v>1619</v>
      </c>
    </row>
    <row r="294" spans="1:3" ht="15" x14ac:dyDescent="0.2">
      <c r="A294" t="s">
        <v>51</v>
      </c>
      <c r="B294" t="s">
        <v>1620</v>
      </c>
      <c r="C294" s="132" t="s">
        <v>1621</v>
      </c>
    </row>
    <row r="295" spans="1:3" ht="15" x14ac:dyDescent="0.2">
      <c r="A295" t="s">
        <v>51</v>
      </c>
      <c r="B295" t="s">
        <v>1622</v>
      </c>
      <c r="C295" s="132" t="s">
        <v>1623</v>
      </c>
    </row>
    <row r="296" spans="1:3" ht="15" x14ac:dyDescent="0.2">
      <c r="A296" t="s">
        <v>51</v>
      </c>
      <c r="B296" t="s">
        <v>1624</v>
      </c>
      <c r="C296" s="132" t="s">
        <v>1625</v>
      </c>
    </row>
    <row r="297" spans="1:3" ht="15" x14ac:dyDescent="0.2">
      <c r="A297" t="s">
        <v>51</v>
      </c>
      <c r="B297" t="s">
        <v>1626</v>
      </c>
      <c r="C297" s="132" t="s">
        <v>1627</v>
      </c>
    </row>
    <row r="298" spans="1:3" ht="15" x14ac:dyDescent="0.2">
      <c r="A298" t="s">
        <v>51</v>
      </c>
      <c r="B298" t="s">
        <v>1628</v>
      </c>
      <c r="C298" s="132" t="s">
        <v>1629</v>
      </c>
    </row>
    <row r="299" spans="1:3" ht="15" x14ac:dyDescent="0.2">
      <c r="A299" t="s">
        <v>51</v>
      </c>
      <c r="B299" t="s">
        <v>1630</v>
      </c>
      <c r="C299" s="132" t="s">
        <v>1631</v>
      </c>
    </row>
    <row r="300" spans="1:3" ht="15" x14ac:dyDescent="0.2">
      <c r="A300" t="s">
        <v>51</v>
      </c>
      <c r="B300" t="s">
        <v>1632</v>
      </c>
      <c r="C300" s="132" t="s">
        <v>1633</v>
      </c>
    </row>
    <row r="301" spans="1:3" ht="15" x14ac:dyDescent="0.2">
      <c r="A301" t="s">
        <v>51</v>
      </c>
      <c r="B301" t="s">
        <v>1634</v>
      </c>
      <c r="C301" s="132" t="s">
        <v>1635</v>
      </c>
    </row>
    <row r="302" spans="1:3" ht="15" x14ac:dyDescent="0.2">
      <c r="A302" t="s">
        <v>51</v>
      </c>
      <c r="B302" t="s">
        <v>1636</v>
      </c>
      <c r="C302" s="132" t="s">
        <v>1637</v>
      </c>
    </row>
    <row r="303" spans="1:3" ht="15" x14ac:dyDescent="0.2">
      <c r="A303" t="s">
        <v>51</v>
      </c>
      <c r="B303" t="s">
        <v>1638</v>
      </c>
      <c r="C303" s="132" t="s">
        <v>1639</v>
      </c>
    </row>
    <row r="304" spans="1:3" ht="15" x14ac:dyDescent="0.2">
      <c r="A304" t="s">
        <v>51</v>
      </c>
      <c r="B304" t="s">
        <v>1640</v>
      </c>
      <c r="C304" s="132" t="s">
        <v>1641</v>
      </c>
    </row>
    <row r="305" spans="1:3" ht="15" x14ac:dyDescent="0.2">
      <c r="A305" t="s">
        <v>51</v>
      </c>
      <c r="B305" t="s">
        <v>1642</v>
      </c>
      <c r="C305" s="132" t="s">
        <v>1643</v>
      </c>
    </row>
    <row r="306" spans="1:3" ht="15" x14ac:dyDescent="0.2">
      <c r="A306" t="s">
        <v>51</v>
      </c>
      <c r="B306" t="s">
        <v>1644</v>
      </c>
      <c r="C306" s="132" t="s">
        <v>1645</v>
      </c>
    </row>
    <row r="307" spans="1:3" ht="15" x14ac:dyDescent="0.2">
      <c r="A307" t="s">
        <v>51</v>
      </c>
      <c r="B307" t="s">
        <v>1646</v>
      </c>
      <c r="C307" s="132" t="s">
        <v>1647</v>
      </c>
    </row>
    <row r="308" spans="1:3" ht="15" x14ac:dyDescent="0.2">
      <c r="A308" t="s">
        <v>51</v>
      </c>
      <c r="B308" t="s">
        <v>1648</v>
      </c>
      <c r="C308" s="132" t="s">
        <v>1649</v>
      </c>
    </row>
    <row r="309" spans="1:3" ht="15" x14ac:dyDescent="0.2">
      <c r="A309" t="s">
        <v>51</v>
      </c>
      <c r="B309" t="s">
        <v>1650</v>
      </c>
      <c r="C309" s="132" t="s">
        <v>1651</v>
      </c>
    </row>
    <row r="310" spans="1:3" ht="15" x14ac:dyDescent="0.2">
      <c r="A310" t="s">
        <v>51</v>
      </c>
      <c r="B310" t="s">
        <v>1652</v>
      </c>
      <c r="C310" s="132" t="s">
        <v>1653</v>
      </c>
    </row>
    <row r="311" spans="1:3" ht="15" x14ac:dyDescent="0.2">
      <c r="A311" t="s">
        <v>51</v>
      </c>
      <c r="B311" t="s">
        <v>1654</v>
      </c>
      <c r="C311" s="132" t="s">
        <v>1655</v>
      </c>
    </row>
    <row r="312" spans="1:3" ht="15" x14ac:dyDescent="0.2">
      <c r="A312" t="s">
        <v>51</v>
      </c>
      <c r="B312" t="s">
        <v>1656</v>
      </c>
      <c r="C312" s="132" t="s">
        <v>1657</v>
      </c>
    </row>
    <row r="313" spans="1:3" ht="15" x14ac:dyDescent="0.2">
      <c r="A313" t="s">
        <v>51</v>
      </c>
      <c r="B313" t="s">
        <v>1658</v>
      </c>
      <c r="C313" s="132" t="s">
        <v>1659</v>
      </c>
    </row>
    <row r="314" spans="1:3" ht="15" x14ac:dyDescent="0.2">
      <c r="A314" t="s">
        <v>51</v>
      </c>
      <c r="B314" t="s">
        <v>1660</v>
      </c>
      <c r="C314" s="132" t="s">
        <v>1661</v>
      </c>
    </row>
    <row r="315" spans="1:3" ht="15" x14ac:dyDescent="0.2">
      <c r="A315" t="s">
        <v>51</v>
      </c>
      <c r="B315" t="s">
        <v>1662</v>
      </c>
      <c r="C315" s="132" t="s">
        <v>1663</v>
      </c>
    </row>
    <row r="316" spans="1:3" ht="15" x14ac:dyDescent="0.2">
      <c r="A316" t="s">
        <v>51</v>
      </c>
      <c r="B316" t="s">
        <v>1664</v>
      </c>
      <c r="C316" s="132" t="s">
        <v>1665</v>
      </c>
    </row>
    <row r="317" spans="1:3" ht="15" x14ac:dyDescent="0.2">
      <c r="A317" t="s">
        <v>51</v>
      </c>
      <c r="B317" t="s">
        <v>1666</v>
      </c>
      <c r="C317" s="132" t="s">
        <v>1667</v>
      </c>
    </row>
    <row r="318" spans="1:3" ht="15" x14ac:dyDescent="0.2">
      <c r="A318" t="s">
        <v>51</v>
      </c>
      <c r="B318" t="s">
        <v>1668</v>
      </c>
      <c r="C318" s="132" t="s">
        <v>1669</v>
      </c>
    </row>
    <row r="319" spans="1:3" ht="15" x14ac:dyDescent="0.2">
      <c r="A319" t="s">
        <v>51</v>
      </c>
      <c r="B319" t="s">
        <v>1670</v>
      </c>
      <c r="C319" s="132" t="s">
        <v>1671</v>
      </c>
    </row>
    <row r="320" spans="1:3" ht="15" x14ac:dyDescent="0.2">
      <c r="A320" t="s">
        <v>51</v>
      </c>
      <c r="B320" t="s">
        <v>1672</v>
      </c>
      <c r="C320" s="132" t="s">
        <v>1673</v>
      </c>
    </row>
    <row r="321" spans="1:3" ht="15" x14ac:dyDescent="0.2">
      <c r="A321" t="s">
        <v>51</v>
      </c>
      <c r="B321" t="s">
        <v>1674</v>
      </c>
      <c r="C321" s="132" t="s">
        <v>1675</v>
      </c>
    </row>
    <row r="322" spans="1:3" ht="15" x14ac:dyDescent="0.2">
      <c r="A322" t="s">
        <v>51</v>
      </c>
      <c r="B322" t="s">
        <v>1676</v>
      </c>
      <c r="C322" s="132" t="s">
        <v>1677</v>
      </c>
    </row>
    <row r="323" spans="1:3" ht="15" x14ac:dyDescent="0.2">
      <c r="A323" t="s">
        <v>51</v>
      </c>
      <c r="B323" t="s">
        <v>1678</v>
      </c>
      <c r="C323" s="132" t="s">
        <v>1679</v>
      </c>
    </row>
    <row r="324" spans="1:3" ht="15" x14ac:dyDescent="0.2">
      <c r="A324" t="s">
        <v>51</v>
      </c>
      <c r="B324" t="s">
        <v>1680</v>
      </c>
      <c r="C324" s="132" t="s">
        <v>1681</v>
      </c>
    </row>
    <row r="325" spans="1:3" ht="15" x14ac:dyDescent="0.2">
      <c r="A325" t="s">
        <v>51</v>
      </c>
      <c r="B325" t="s">
        <v>1682</v>
      </c>
      <c r="C325" s="132" t="s">
        <v>1683</v>
      </c>
    </row>
    <row r="326" spans="1:3" ht="15" x14ac:dyDescent="0.2">
      <c r="A326" t="s">
        <v>51</v>
      </c>
      <c r="B326" t="s">
        <v>1684</v>
      </c>
      <c r="C326" s="132" t="s">
        <v>1685</v>
      </c>
    </row>
    <row r="327" spans="1:3" ht="15" x14ac:dyDescent="0.2">
      <c r="A327" t="s">
        <v>51</v>
      </c>
      <c r="B327" t="s">
        <v>1686</v>
      </c>
      <c r="C327" s="132" t="s">
        <v>1687</v>
      </c>
    </row>
    <row r="328" spans="1:3" ht="15" x14ac:dyDescent="0.2">
      <c r="A328" t="s">
        <v>51</v>
      </c>
      <c r="B328" t="s">
        <v>1688</v>
      </c>
      <c r="C328" s="132" t="s">
        <v>1689</v>
      </c>
    </row>
    <row r="329" spans="1:3" ht="15" x14ac:dyDescent="0.2">
      <c r="A329" t="s">
        <v>51</v>
      </c>
      <c r="B329" t="s">
        <v>1690</v>
      </c>
      <c r="C329" s="132" t="s">
        <v>1691</v>
      </c>
    </row>
    <row r="330" spans="1:3" ht="15" x14ac:dyDescent="0.2">
      <c r="A330" t="s">
        <v>51</v>
      </c>
      <c r="B330" t="s">
        <v>1692</v>
      </c>
      <c r="C330" s="132" t="s">
        <v>1693</v>
      </c>
    </row>
    <row r="331" spans="1:3" ht="15" x14ac:dyDescent="0.2">
      <c r="A331" t="s">
        <v>51</v>
      </c>
      <c r="B331" t="s">
        <v>1694</v>
      </c>
      <c r="C331" s="132" t="s">
        <v>1695</v>
      </c>
    </row>
    <row r="332" spans="1:3" ht="15" x14ac:dyDescent="0.2">
      <c r="A332" t="s">
        <v>51</v>
      </c>
      <c r="B332" t="s">
        <v>1696</v>
      </c>
      <c r="C332" s="132" t="s">
        <v>1697</v>
      </c>
    </row>
    <row r="333" spans="1:3" ht="15" x14ac:dyDescent="0.2">
      <c r="A333" t="s">
        <v>51</v>
      </c>
      <c r="B333" t="s">
        <v>1698</v>
      </c>
      <c r="C333" s="132" t="s">
        <v>1699</v>
      </c>
    </row>
    <row r="334" spans="1:3" ht="15" x14ac:dyDescent="0.2">
      <c r="A334" t="s">
        <v>51</v>
      </c>
      <c r="B334" t="s">
        <v>1700</v>
      </c>
      <c r="C334" s="132" t="s">
        <v>1701</v>
      </c>
    </row>
    <row r="335" spans="1:3" ht="15" x14ac:dyDescent="0.2">
      <c r="A335" t="s">
        <v>51</v>
      </c>
      <c r="B335" t="s">
        <v>1702</v>
      </c>
      <c r="C335" s="132" t="s">
        <v>1703</v>
      </c>
    </row>
    <row r="336" spans="1:3" ht="15" x14ac:dyDescent="0.2">
      <c r="A336" t="s">
        <v>51</v>
      </c>
      <c r="B336" t="s">
        <v>1704</v>
      </c>
      <c r="C336" s="132" t="s">
        <v>1705</v>
      </c>
    </row>
    <row r="337" spans="1:3" ht="15" x14ac:dyDescent="0.2">
      <c r="A337" t="s">
        <v>51</v>
      </c>
      <c r="B337" t="s">
        <v>1706</v>
      </c>
      <c r="C337" s="132" t="s">
        <v>1707</v>
      </c>
    </row>
    <row r="338" spans="1:3" ht="15" x14ac:dyDescent="0.2">
      <c r="A338" t="s">
        <v>51</v>
      </c>
      <c r="B338" t="s">
        <v>1708</v>
      </c>
      <c r="C338" s="132" t="s">
        <v>1709</v>
      </c>
    </row>
    <row r="339" spans="1:3" ht="15" x14ac:dyDescent="0.2">
      <c r="A339" t="s">
        <v>51</v>
      </c>
      <c r="B339" t="s">
        <v>1710</v>
      </c>
      <c r="C339" s="132" t="s">
        <v>1711</v>
      </c>
    </row>
    <row r="340" spans="1:3" ht="15" x14ac:dyDescent="0.2">
      <c r="A340" t="s">
        <v>51</v>
      </c>
      <c r="B340" t="s">
        <v>1712</v>
      </c>
      <c r="C340" s="132" t="s">
        <v>1713</v>
      </c>
    </row>
    <row r="341" spans="1:3" ht="15" x14ac:dyDescent="0.2">
      <c r="A341" t="s">
        <v>51</v>
      </c>
      <c r="B341" t="s">
        <v>1714</v>
      </c>
      <c r="C341" s="132" t="s">
        <v>1715</v>
      </c>
    </row>
    <row r="342" spans="1:3" ht="15" x14ac:dyDescent="0.2">
      <c r="A342" t="s">
        <v>51</v>
      </c>
      <c r="B342" t="s">
        <v>1716</v>
      </c>
      <c r="C342" s="132" t="s">
        <v>1717</v>
      </c>
    </row>
    <row r="343" spans="1:3" ht="15" x14ac:dyDescent="0.2">
      <c r="A343" t="s">
        <v>51</v>
      </c>
      <c r="B343" t="s">
        <v>1718</v>
      </c>
      <c r="C343" s="132" t="s">
        <v>1719</v>
      </c>
    </row>
    <row r="344" spans="1:3" ht="15" x14ac:dyDescent="0.2">
      <c r="A344" t="s">
        <v>51</v>
      </c>
      <c r="B344" t="s">
        <v>1720</v>
      </c>
      <c r="C344" s="132" t="s">
        <v>1721</v>
      </c>
    </row>
    <row r="345" spans="1:3" ht="15" x14ac:dyDescent="0.2">
      <c r="A345" t="s">
        <v>51</v>
      </c>
      <c r="B345" t="s">
        <v>1722</v>
      </c>
      <c r="C345" s="132" t="s">
        <v>1723</v>
      </c>
    </row>
    <row r="346" spans="1:3" ht="15" x14ac:dyDescent="0.2">
      <c r="A346" t="s">
        <v>51</v>
      </c>
      <c r="B346" t="s">
        <v>1724</v>
      </c>
      <c r="C346" s="132" t="s">
        <v>1725</v>
      </c>
    </row>
    <row r="347" spans="1:3" ht="15" x14ac:dyDescent="0.2">
      <c r="A347" t="s">
        <v>51</v>
      </c>
      <c r="B347" t="s">
        <v>1726</v>
      </c>
      <c r="C347" s="132" t="s">
        <v>1727</v>
      </c>
    </row>
    <row r="348" spans="1:3" ht="15" x14ac:dyDescent="0.2">
      <c r="A348" t="s">
        <v>51</v>
      </c>
      <c r="B348" t="s">
        <v>1728</v>
      </c>
      <c r="C348" s="132" t="s">
        <v>1729</v>
      </c>
    </row>
    <row r="349" spans="1:3" ht="15" x14ac:dyDescent="0.2">
      <c r="A349" t="s">
        <v>51</v>
      </c>
      <c r="B349" t="s">
        <v>1730</v>
      </c>
      <c r="C349" s="132" t="s">
        <v>1731</v>
      </c>
    </row>
    <row r="350" spans="1:3" ht="15" x14ac:dyDescent="0.2">
      <c r="A350" t="s">
        <v>51</v>
      </c>
      <c r="B350" t="s">
        <v>1732</v>
      </c>
      <c r="C350" s="132" t="s">
        <v>1733</v>
      </c>
    </row>
    <row r="351" spans="1:3" ht="15" x14ac:dyDescent="0.2">
      <c r="A351" t="s">
        <v>51</v>
      </c>
      <c r="B351" t="s">
        <v>1734</v>
      </c>
      <c r="C351" s="132" t="s">
        <v>1735</v>
      </c>
    </row>
    <row r="352" spans="1:3" ht="15" x14ac:dyDescent="0.2">
      <c r="A352" t="s">
        <v>51</v>
      </c>
      <c r="B352" t="s">
        <v>1736</v>
      </c>
      <c r="C352" s="132" t="s">
        <v>1737</v>
      </c>
    </row>
    <row r="353" spans="1:3" ht="15" x14ac:dyDescent="0.2">
      <c r="A353" t="s">
        <v>51</v>
      </c>
      <c r="B353" t="s">
        <v>1738</v>
      </c>
      <c r="C353" s="132" t="s">
        <v>1739</v>
      </c>
    </row>
    <row r="354" spans="1:3" ht="15" x14ac:dyDescent="0.2">
      <c r="A354" t="s">
        <v>51</v>
      </c>
      <c r="B354" t="s">
        <v>1740</v>
      </c>
      <c r="C354" s="132" t="s">
        <v>1741</v>
      </c>
    </row>
    <row r="355" spans="1:3" ht="15" x14ac:dyDescent="0.2">
      <c r="A355" t="s">
        <v>51</v>
      </c>
      <c r="B355" t="s">
        <v>1742</v>
      </c>
      <c r="C355" s="132" t="s">
        <v>1743</v>
      </c>
    </row>
    <row r="356" spans="1:3" ht="15" x14ac:dyDescent="0.2">
      <c r="A356" t="s">
        <v>51</v>
      </c>
      <c r="B356" t="s">
        <v>1744</v>
      </c>
      <c r="C356" s="132" t="s">
        <v>1745</v>
      </c>
    </row>
    <row r="357" spans="1:3" ht="15" x14ac:dyDescent="0.2">
      <c r="A357" t="s">
        <v>51</v>
      </c>
      <c r="B357" t="s">
        <v>1746</v>
      </c>
      <c r="C357" s="132" t="s">
        <v>1747</v>
      </c>
    </row>
    <row r="358" spans="1:3" ht="15" x14ac:dyDescent="0.2">
      <c r="A358" t="s">
        <v>51</v>
      </c>
      <c r="B358" t="s">
        <v>1748</v>
      </c>
      <c r="C358" s="132" t="s">
        <v>1749</v>
      </c>
    </row>
    <row r="359" spans="1:3" ht="15" x14ac:dyDescent="0.2">
      <c r="A359" t="s">
        <v>51</v>
      </c>
      <c r="B359" t="s">
        <v>1750</v>
      </c>
      <c r="C359" s="132" t="s">
        <v>1751</v>
      </c>
    </row>
    <row r="360" spans="1:3" ht="15" x14ac:dyDescent="0.2">
      <c r="A360" t="s">
        <v>51</v>
      </c>
      <c r="B360" t="s">
        <v>1752</v>
      </c>
      <c r="C360" s="132" t="s">
        <v>1753</v>
      </c>
    </row>
    <row r="361" spans="1:3" ht="15" x14ac:dyDescent="0.2">
      <c r="A361" t="s">
        <v>51</v>
      </c>
      <c r="B361" t="s">
        <v>1754</v>
      </c>
      <c r="C361" s="132" t="s">
        <v>1755</v>
      </c>
    </row>
    <row r="362" spans="1:3" ht="15" x14ac:dyDescent="0.2">
      <c r="A362" t="s">
        <v>51</v>
      </c>
      <c r="B362" t="s">
        <v>1756</v>
      </c>
      <c r="C362" s="132" t="s">
        <v>1757</v>
      </c>
    </row>
    <row r="363" spans="1:3" ht="15" x14ac:dyDescent="0.2">
      <c r="A363" t="s">
        <v>51</v>
      </c>
      <c r="B363" t="s">
        <v>1758</v>
      </c>
      <c r="C363" s="132" t="s">
        <v>1759</v>
      </c>
    </row>
    <row r="364" spans="1:3" ht="15" x14ac:dyDescent="0.2">
      <c r="A364" t="s">
        <v>51</v>
      </c>
      <c r="B364" t="s">
        <v>1760</v>
      </c>
      <c r="C364" s="132" t="s">
        <v>1761</v>
      </c>
    </row>
    <row r="365" spans="1:3" ht="15" x14ac:dyDescent="0.2">
      <c r="A365" t="s">
        <v>51</v>
      </c>
      <c r="B365" t="s">
        <v>1762</v>
      </c>
      <c r="C365" s="132" t="s">
        <v>1763</v>
      </c>
    </row>
    <row r="366" spans="1:3" ht="15" x14ac:dyDescent="0.2">
      <c r="A366" t="s">
        <v>51</v>
      </c>
      <c r="B366" t="s">
        <v>1764</v>
      </c>
      <c r="C366" s="132" t="s">
        <v>1765</v>
      </c>
    </row>
    <row r="367" spans="1:3" ht="15" x14ac:dyDescent="0.2">
      <c r="A367" t="s">
        <v>51</v>
      </c>
      <c r="B367" t="s">
        <v>1766</v>
      </c>
      <c r="C367" s="132" t="s">
        <v>1767</v>
      </c>
    </row>
    <row r="368" spans="1:3" ht="15" x14ac:dyDescent="0.2">
      <c r="A368" t="s">
        <v>51</v>
      </c>
      <c r="B368" t="s">
        <v>1768</v>
      </c>
      <c r="C368" s="132" t="s">
        <v>1769</v>
      </c>
    </row>
    <row r="369" spans="1:3" ht="15" x14ac:dyDescent="0.2">
      <c r="A369" t="s">
        <v>51</v>
      </c>
      <c r="B369" t="s">
        <v>1770</v>
      </c>
      <c r="C369" s="132" t="s">
        <v>1771</v>
      </c>
    </row>
    <row r="370" spans="1:3" ht="15" x14ac:dyDescent="0.2">
      <c r="A370" t="s">
        <v>51</v>
      </c>
      <c r="B370" t="s">
        <v>1772</v>
      </c>
      <c r="C370" s="132" t="s">
        <v>1773</v>
      </c>
    </row>
    <row r="371" spans="1:3" ht="15" x14ac:dyDescent="0.2">
      <c r="A371" t="s">
        <v>51</v>
      </c>
      <c r="B371" t="s">
        <v>1774</v>
      </c>
      <c r="C371" s="132" t="s">
        <v>1775</v>
      </c>
    </row>
    <row r="372" spans="1:3" ht="15" x14ac:dyDescent="0.2">
      <c r="A372" t="s">
        <v>51</v>
      </c>
      <c r="B372" t="s">
        <v>1776</v>
      </c>
      <c r="C372" s="132" t="s">
        <v>1777</v>
      </c>
    </row>
    <row r="373" spans="1:3" ht="15" x14ac:dyDescent="0.2">
      <c r="A373" t="s">
        <v>51</v>
      </c>
      <c r="B373" t="s">
        <v>1778</v>
      </c>
      <c r="C373" s="132" t="s">
        <v>1779</v>
      </c>
    </row>
    <row r="374" spans="1:3" ht="15" x14ac:dyDescent="0.2">
      <c r="A374" t="s">
        <v>51</v>
      </c>
      <c r="B374" t="s">
        <v>1780</v>
      </c>
      <c r="C374" s="132" t="s">
        <v>1781</v>
      </c>
    </row>
    <row r="375" spans="1:3" ht="15" x14ac:dyDescent="0.2">
      <c r="A375" t="s">
        <v>51</v>
      </c>
      <c r="B375" t="s">
        <v>1782</v>
      </c>
      <c r="C375" s="132" t="s">
        <v>1783</v>
      </c>
    </row>
    <row r="376" spans="1:3" ht="15" x14ac:dyDescent="0.2">
      <c r="A376" t="s">
        <v>51</v>
      </c>
      <c r="B376" t="s">
        <v>1784</v>
      </c>
      <c r="C376" s="132" t="s">
        <v>1785</v>
      </c>
    </row>
    <row r="377" spans="1:3" ht="15" x14ac:dyDescent="0.2">
      <c r="A377" t="s">
        <v>51</v>
      </c>
      <c r="B377" t="s">
        <v>1786</v>
      </c>
      <c r="C377" s="132" t="s">
        <v>1787</v>
      </c>
    </row>
    <row r="378" spans="1:3" ht="15" x14ac:dyDescent="0.2">
      <c r="A378" t="s">
        <v>51</v>
      </c>
      <c r="B378" t="s">
        <v>1788</v>
      </c>
      <c r="C378" s="132" t="s">
        <v>1789</v>
      </c>
    </row>
    <row r="379" spans="1:3" ht="15" x14ac:dyDescent="0.2">
      <c r="A379" t="s">
        <v>51</v>
      </c>
      <c r="B379" t="s">
        <v>1790</v>
      </c>
      <c r="C379" s="132" t="s">
        <v>1791</v>
      </c>
    </row>
    <row r="380" spans="1:3" ht="15" x14ac:dyDescent="0.2">
      <c r="A380" t="s">
        <v>51</v>
      </c>
      <c r="B380" t="s">
        <v>1792</v>
      </c>
      <c r="C380" s="132" t="s">
        <v>1793</v>
      </c>
    </row>
    <row r="381" spans="1:3" ht="15" x14ac:dyDescent="0.2">
      <c r="A381" t="s">
        <v>51</v>
      </c>
      <c r="B381" t="s">
        <v>1794</v>
      </c>
      <c r="C381" s="132" t="s">
        <v>1795</v>
      </c>
    </row>
    <row r="382" spans="1:3" ht="15" x14ac:dyDescent="0.2">
      <c r="A382" t="s">
        <v>51</v>
      </c>
      <c r="B382" t="s">
        <v>1796</v>
      </c>
      <c r="C382" s="132" t="s">
        <v>1797</v>
      </c>
    </row>
    <row r="383" spans="1:3" ht="15" x14ac:dyDescent="0.2">
      <c r="A383" t="s">
        <v>51</v>
      </c>
      <c r="B383" t="s">
        <v>1798</v>
      </c>
      <c r="C383" s="132" t="s">
        <v>1799</v>
      </c>
    </row>
    <row r="384" spans="1:3" ht="15" x14ac:dyDescent="0.2">
      <c r="A384" t="s">
        <v>51</v>
      </c>
      <c r="B384" t="s">
        <v>1800</v>
      </c>
      <c r="C384" s="132" t="s">
        <v>1801</v>
      </c>
    </row>
    <row r="385" spans="1:3" ht="15" x14ac:dyDescent="0.2">
      <c r="A385" t="s">
        <v>51</v>
      </c>
      <c r="B385" t="s">
        <v>1802</v>
      </c>
      <c r="C385" s="132" t="s">
        <v>1803</v>
      </c>
    </row>
    <row r="386" spans="1:3" ht="15" x14ac:dyDescent="0.2">
      <c r="A386" t="s">
        <v>51</v>
      </c>
      <c r="B386" t="s">
        <v>1804</v>
      </c>
      <c r="C386" s="132" t="s">
        <v>1805</v>
      </c>
    </row>
    <row r="387" spans="1:3" ht="15" x14ac:dyDescent="0.2">
      <c r="A387" t="s">
        <v>51</v>
      </c>
      <c r="B387" t="s">
        <v>1806</v>
      </c>
      <c r="C387" s="132" t="s">
        <v>1807</v>
      </c>
    </row>
    <row r="388" spans="1:3" ht="15" x14ac:dyDescent="0.2">
      <c r="A388" t="s">
        <v>51</v>
      </c>
      <c r="B388" t="s">
        <v>1808</v>
      </c>
      <c r="C388" s="132" t="s">
        <v>1809</v>
      </c>
    </row>
    <row r="389" spans="1:3" ht="15" x14ac:dyDescent="0.2">
      <c r="A389" t="s">
        <v>51</v>
      </c>
      <c r="B389" t="s">
        <v>1810</v>
      </c>
      <c r="C389" s="132" t="s">
        <v>1811</v>
      </c>
    </row>
    <row r="390" spans="1:3" ht="15" x14ac:dyDescent="0.2">
      <c r="A390" t="s">
        <v>51</v>
      </c>
      <c r="B390" t="s">
        <v>1812</v>
      </c>
      <c r="C390" s="132" t="s">
        <v>1813</v>
      </c>
    </row>
    <row r="391" spans="1:3" ht="15" x14ac:dyDescent="0.2">
      <c r="A391" t="s">
        <v>51</v>
      </c>
      <c r="B391" t="s">
        <v>1814</v>
      </c>
      <c r="C391" s="132" t="s">
        <v>1815</v>
      </c>
    </row>
    <row r="392" spans="1:3" ht="15" x14ac:dyDescent="0.2">
      <c r="A392" t="s">
        <v>51</v>
      </c>
      <c r="B392" t="s">
        <v>1816</v>
      </c>
      <c r="C392" s="132" t="s">
        <v>1817</v>
      </c>
    </row>
    <row r="393" spans="1:3" ht="15" x14ac:dyDescent="0.2">
      <c r="A393" t="s">
        <v>51</v>
      </c>
      <c r="B393" t="s">
        <v>1818</v>
      </c>
      <c r="C393" s="132" t="s">
        <v>1819</v>
      </c>
    </row>
    <row r="394" spans="1:3" ht="15" x14ac:dyDescent="0.2">
      <c r="A394" t="s">
        <v>51</v>
      </c>
      <c r="B394" t="s">
        <v>1820</v>
      </c>
      <c r="C394" s="132" t="s">
        <v>1821</v>
      </c>
    </row>
    <row r="395" spans="1:3" ht="15" x14ac:dyDescent="0.2">
      <c r="A395" t="s">
        <v>51</v>
      </c>
      <c r="B395" t="s">
        <v>1822</v>
      </c>
      <c r="C395" s="132" t="s">
        <v>1823</v>
      </c>
    </row>
    <row r="396" spans="1:3" ht="15" x14ac:dyDescent="0.2">
      <c r="A396" t="s">
        <v>51</v>
      </c>
      <c r="B396" t="s">
        <v>1824</v>
      </c>
      <c r="C396" s="132" t="s">
        <v>1825</v>
      </c>
    </row>
    <row r="397" spans="1:3" ht="15" x14ac:dyDescent="0.2">
      <c r="A397" t="s">
        <v>51</v>
      </c>
      <c r="B397" t="s">
        <v>1826</v>
      </c>
      <c r="C397" s="132" t="s">
        <v>1827</v>
      </c>
    </row>
    <row r="398" spans="1:3" ht="15" x14ac:dyDescent="0.2">
      <c r="A398" t="s">
        <v>51</v>
      </c>
      <c r="B398" t="s">
        <v>1828</v>
      </c>
      <c r="C398" s="132" t="s">
        <v>1829</v>
      </c>
    </row>
    <row r="399" spans="1:3" ht="15" x14ac:dyDescent="0.2">
      <c r="A399" t="s">
        <v>51</v>
      </c>
      <c r="B399" t="s">
        <v>1830</v>
      </c>
      <c r="C399" s="132" t="s">
        <v>1831</v>
      </c>
    </row>
    <row r="400" spans="1:3" ht="15" x14ac:dyDescent="0.2">
      <c r="A400" t="s">
        <v>51</v>
      </c>
      <c r="B400" t="s">
        <v>1832</v>
      </c>
      <c r="C400" s="132" t="s">
        <v>1833</v>
      </c>
    </row>
    <row r="401" spans="1:3" ht="15" x14ac:dyDescent="0.2">
      <c r="A401" t="s">
        <v>51</v>
      </c>
      <c r="B401" t="s">
        <v>1834</v>
      </c>
      <c r="C401" s="132" t="s">
        <v>1835</v>
      </c>
    </row>
    <row r="402" spans="1:3" ht="15" x14ac:dyDescent="0.2">
      <c r="A402" t="s">
        <v>51</v>
      </c>
      <c r="B402" t="s">
        <v>1836</v>
      </c>
      <c r="C402" s="132" t="s">
        <v>1837</v>
      </c>
    </row>
    <row r="403" spans="1:3" ht="15" x14ac:dyDescent="0.2">
      <c r="A403" t="s">
        <v>51</v>
      </c>
      <c r="B403" t="s">
        <v>1838</v>
      </c>
      <c r="C403" s="132" t="s">
        <v>1839</v>
      </c>
    </row>
    <row r="404" spans="1:3" ht="15" x14ac:dyDescent="0.2">
      <c r="A404" t="s">
        <v>51</v>
      </c>
      <c r="B404" t="s">
        <v>1840</v>
      </c>
      <c r="C404" s="132" t="s">
        <v>1841</v>
      </c>
    </row>
    <row r="405" spans="1:3" ht="15" x14ac:dyDescent="0.2">
      <c r="A405" t="s">
        <v>51</v>
      </c>
      <c r="B405" t="s">
        <v>1842</v>
      </c>
      <c r="C405" s="132" t="s">
        <v>1843</v>
      </c>
    </row>
    <row r="406" spans="1:3" ht="15" x14ac:dyDescent="0.2">
      <c r="A406" t="s">
        <v>51</v>
      </c>
      <c r="B406" t="s">
        <v>1844</v>
      </c>
      <c r="C406" s="132" t="s">
        <v>1845</v>
      </c>
    </row>
    <row r="407" spans="1:3" ht="15" x14ac:dyDescent="0.2">
      <c r="A407" t="s">
        <v>51</v>
      </c>
      <c r="B407" t="s">
        <v>1846</v>
      </c>
      <c r="C407" s="132" t="s">
        <v>1847</v>
      </c>
    </row>
    <row r="408" spans="1:3" ht="15" x14ac:dyDescent="0.2">
      <c r="A408" t="s">
        <v>51</v>
      </c>
      <c r="B408" t="s">
        <v>1848</v>
      </c>
      <c r="C408" s="132" t="s">
        <v>1849</v>
      </c>
    </row>
    <row r="409" spans="1:3" ht="15" x14ac:dyDescent="0.2">
      <c r="A409" t="s">
        <v>51</v>
      </c>
      <c r="B409" t="s">
        <v>1850</v>
      </c>
      <c r="C409" s="132" t="s">
        <v>1851</v>
      </c>
    </row>
    <row r="410" spans="1:3" ht="15" x14ac:dyDescent="0.2">
      <c r="A410" t="s">
        <v>51</v>
      </c>
      <c r="B410" t="s">
        <v>1852</v>
      </c>
      <c r="C410" s="132" t="s">
        <v>1853</v>
      </c>
    </row>
    <row r="411" spans="1:3" ht="15" x14ac:dyDescent="0.2">
      <c r="A411" t="s">
        <v>51</v>
      </c>
      <c r="B411" t="s">
        <v>1854</v>
      </c>
      <c r="C411" s="132" t="s">
        <v>1855</v>
      </c>
    </row>
    <row r="412" spans="1:3" ht="15" x14ac:dyDescent="0.2">
      <c r="A412" t="s">
        <v>51</v>
      </c>
      <c r="B412" t="s">
        <v>1856</v>
      </c>
      <c r="C412" s="132" t="s">
        <v>1857</v>
      </c>
    </row>
    <row r="413" spans="1:3" ht="15" x14ac:dyDescent="0.2">
      <c r="A413" t="s">
        <v>51</v>
      </c>
      <c r="B413" t="s">
        <v>1858</v>
      </c>
      <c r="C413" s="132" t="s">
        <v>1859</v>
      </c>
    </row>
    <row r="414" spans="1:3" ht="15" x14ac:dyDescent="0.2">
      <c r="A414" t="s">
        <v>51</v>
      </c>
      <c r="B414" t="s">
        <v>1860</v>
      </c>
      <c r="C414" s="132" t="s">
        <v>1861</v>
      </c>
    </row>
    <row r="415" spans="1:3" ht="15" x14ac:dyDescent="0.2">
      <c r="A415" t="s">
        <v>51</v>
      </c>
      <c r="B415" t="s">
        <v>1862</v>
      </c>
      <c r="C415" s="132" t="s">
        <v>1863</v>
      </c>
    </row>
    <row r="416" spans="1:3" ht="15" x14ac:dyDescent="0.2">
      <c r="A416" t="s">
        <v>51</v>
      </c>
      <c r="B416" t="s">
        <v>1864</v>
      </c>
      <c r="C416" s="132" t="s">
        <v>1865</v>
      </c>
    </row>
    <row r="417" spans="1:3" ht="15" x14ac:dyDescent="0.2">
      <c r="A417" t="s">
        <v>51</v>
      </c>
      <c r="B417" t="s">
        <v>1866</v>
      </c>
      <c r="C417" s="132" t="s">
        <v>1867</v>
      </c>
    </row>
    <row r="418" spans="1:3" ht="15" x14ac:dyDescent="0.2">
      <c r="A418" t="s">
        <v>51</v>
      </c>
      <c r="B418" t="s">
        <v>1868</v>
      </c>
      <c r="C418" s="132" t="s">
        <v>1869</v>
      </c>
    </row>
    <row r="419" spans="1:3" ht="15" x14ac:dyDescent="0.2">
      <c r="A419" t="s">
        <v>51</v>
      </c>
      <c r="B419" t="s">
        <v>1870</v>
      </c>
      <c r="C419" s="132" t="s">
        <v>1871</v>
      </c>
    </row>
    <row r="420" spans="1:3" ht="15" x14ac:dyDescent="0.2">
      <c r="A420" t="s">
        <v>51</v>
      </c>
      <c r="B420" t="s">
        <v>1872</v>
      </c>
      <c r="C420" s="132" t="s">
        <v>1873</v>
      </c>
    </row>
    <row r="421" spans="1:3" ht="15" x14ac:dyDescent="0.2">
      <c r="A421" t="s">
        <v>51</v>
      </c>
      <c r="B421" t="s">
        <v>1874</v>
      </c>
      <c r="C421" s="132" t="s">
        <v>1875</v>
      </c>
    </row>
    <row r="422" spans="1:3" ht="15" x14ac:dyDescent="0.2">
      <c r="A422" t="s">
        <v>51</v>
      </c>
      <c r="B422" t="s">
        <v>1876</v>
      </c>
      <c r="C422" s="132" t="s">
        <v>1877</v>
      </c>
    </row>
    <row r="423" spans="1:3" ht="15" x14ac:dyDescent="0.2">
      <c r="A423" t="s">
        <v>51</v>
      </c>
      <c r="B423" t="s">
        <v>1878</v>
      </c>
      <c r="C423" s="132" t="s">
        <v>1879</v>
      </c>
    </row>
    <row r="424" spans="1:3" ht="15" x14ac:dyDescent="0.2">
      <c r="A424" t="s">
        <v>51</v>
      </c>
      <c r="B424" t="s">
        <v>1880</v>
      </c>
      <c r="C424" s="132" t="s">
        <v>1881</v>
      </c>
    </row>
    <row r="425" spans="1:3" ht="15" x14ac:dyDescent="0.2">
      <c r="A425" t="s">
        <v>51</v>
      </c>
      <c r="B425" t="s">
        <v>1882</v>
      </c>
      <c r="C425" s="132" t="s">
        <v>1883</v>
      </c>
    </row>
    <row r="426" spans="1:3" ht="15" x14ac:dyDescent="0.2">
      <c r="A426" t="s">
        <v>51</v>
      </c>
      <c r="B426" t="s">
        <v>1884</v>
      </c>
      <c r="C426" s="132" t="s">
        <v>1885</v>
      </c>
    </row>
    <row r="427" spans="1:3" ht="15" x14ac:dyDescent="0.2">
      <c r="A427" t="s">
        <v>51</v>
      </c>
      <c r="B427" t="s">
        <v>1886</v>
      </c>
      <c r="C427" s="132" t="s">
        <v>1887</v>
      </c>
    </row>
    <row r="428" spans="1:3" ht="15" x14ac:dyDescent="0.2">
      <c r="A428" t="s">
        <v>51</v>
      </c>
      <c r="B428" t="s">
        <v>1888</v>
      </c>
      <c r="C428" s="132" t="s">
        <v>1889</v>
      </c>
    </row>
    <row r="429" spans="1:3" ht="15" x14ac:dyDescent="0.2">
      <c r="A429" t="s">
        <v>51</v>
      </c>
      <c r="B429" t="s">
        <v>1890</v>
      </c>
      <c r="C429" s="132" t="s">
        <v>1891</v>
      </c>
    </row>
    <row r="430" spans="1:3" ht="15" x14ac:dyDescent="0.2">
      <c r="A430" t="s">
        <v>51</v>
      </c>
      <c r="B430" t="s">
        <v>1892</v>
      </c>
      <c r="C430" s="132" t="s">
        <v>1893</v>
      </c>
    </row>
    <row r="431" spans="1:3" ht="15" x14ac:dyDescent="0.2">
      <c r="A431" t="s">
        <v>51</v>
      </c>
      <c r="B431" t="s">
        <v>1894</v>
      </c>
      <c r="C431" s="132" t="s">
        <v>1895</v>
      </c>
    </row>
    <row r="432" spans="1:3" ht="15" x14ac:dyDescent="0.2">
      <c r="A432" t="s">
        <v>51</v>
      </c>
      <c r="B432" t="s">
        <v>1896</v>
      </c>
      <c r="C432" s="132" t="s">
        <v>1897</v>
      </c>
    </row>
    <row r="433" spans="1:3" ht="15" x14ac:dyDescent="0.2">
      <c r="A433" t="s">
        <v>51</v>
      </c>
      <c r="B433" t="s">
        <v>1898</v>
      </c>
      <c r="C433" s="132" t="s">
        <v>1899</v>
      </c>
    </row>
    <row r="434" spans="1:3" ht="15" x14ac:dyDescent="0.2">
      <c r="A434" t="s">
        <v>51</v>
      </c>
      <c r="B434" t="s">
        <v>1900</v>
      </c>
      <c r="C434" s="132" t="s">
        <v>1901</v>
      </c>
    </row>
    <row r="435" spans="1:3" ht="15" x14ac:dyDescent="0.2">
      <c r="A435" t="s">
        <v>51</v>
      </c>
      <c r="B435" t="s">
        <v>1902</v>
      </c>
      <c r="C435" s="132" t="s">
        <v>1903</v>
      </c>
    </row>
    <row r="436" spans="1:3" ht="15" x14ac:dyDescent="0.2">
      <c r="A436" t="s">
        <v>51</v>
      </c>
      <c r="B436" t="s">
        <v>1904</v>
      </c>
      <c r="C436" s="132" t="s">
        <v>1905</v>
      </c>
    </row>
    <row r="437" spans="1:3" ht="15" x14ac:dyDescent="0.2">
      <c r="A437" t="s">
        <v>51</v>
      </c>
      <c r="B437" t="s">
        <v>1906</v>
      </c>
      <c r="C437" s="132" t="s">
        <v>1907</v>
      </c>
    </row>
    <row r="438" spans="1:3" ht="15" x14ac:dyDescent="0.2">
      <c r="A438" t="s">
        <v>51</v>
      </c>
      <c r="B438" t="s">
        <v>1908</v>
      </c>
      <c r="C438" s="132" t="s">
        <v>1909</v>
      </c>
    </row>
    <row r="439" spans="1:3" ht="15" x14ac:dyDescent="0.2">
      <c r="A439" t="s">
        <v>51</v>
      </c>
      <c r="B439" t="s">
        <v>1910</v>
      </c>
      <c r="C439" s="132" t="s">
        <v>1911</v>
      </c>
    </row>
    <row r="440" spans="1:3" ht="15" x14ac:dyDescent="0.2">
      <c r="A440" t="s">
        <v>51</v>
      </c>
      <c r="B440" t="s">
        <v>1912</v>
      </c>
      <c r="C440" s="132" t="s">
        <v>1913</v>
      </c>
    </row>
    <row r="441" spans="1:3" ht="15" x14ac:dyDescent="0.2">
      <c r="A441" t="s">
        <v>51</v>
      </c>
      <c r="B441" t="s">
        <v>1914</v>
      </c>
      <c r="C441" s="132" t="s">
        <v>1915</v>
      </c>
    </row>
    <row r="442" spans="1:3" ht="15" x14ac:dyDescent="0.2">
      <c r="A442" t="s">
        <v>51</v>
      </c>
      <c r="B442" t="s">
        <v>1916</v>
      </c>
      <c r="C442" s="132" t="s">
        <v>1917</v>
      </c>
    </row>
    <row r="443" spans="1:3" ht="15" x14ac:dyDescent="0.2">
      <c r="A443" t="s">
        <v>51</v>
      </c>
      <c r="B443" t="s">
        <v>1918</v>
      </c>
      <c r="C443" s="132" t="s">
        <v>1919</v>
      </c>
    </row>
    <row r="444" spans="1:3" ht="15" x14ac:dyDescent="0.2">
      <c r="A444" t="s">
        <v>51</v>
      </c>
      <c r="B444" t="s">
        <v>1920</v>
      </c>
      <c r="C444" s="132" t="s">
        <v>1921</v>
      </c>
    </row>
    <row r="445" spans="1:3" ht="15" x14ac:dyDescent="0.2">
      <c r="A445" t="s">
        <v>51</v>
      </c>
      <c r="B445" t="s">
        <v>1922</v>
      </c>
      <c r="C445" s="132" t="s">
        <v>1923</v>
      </c>
    </row>
    <row r="446" spans="1:3" ht="15" x14ac:dyDescent="0.2">
      <c r="A446" t="s">
        <v>51</v>
      </c>
      <c r="B446" t="s">
        <v>1924</v>
      </c>
      <c r="C446" s="132" t="s">
        <v>1925</v>
      </c>
    </row>
    <row r="447" spans="1:3" ht="15" x14ac:dyDescent="0.2">
      <c r="A447" t="s">
        <v>51</v>
      </c>
      <c r="B447" t="s">
        <v>1926</v>
      </c>
      <c r="C447" s="132" t="s">
        <v>1927</v>
      </c>
    </row>
    <row r="448" spans="1:3" ht="15" x14ac:dyDescent="0.2">
      <c r="A448" t="s">
        <v>51</v>
      </c>
      <c r="B448" t="s">
        <v>1928</v>
      </c>
      <c r="C448" s="132" t="s">
        <v>1929</v>
      </c>
    </row>
    <row r="449" spans="1:3" ht="15" x14ac:dyDescent="0.2">
      <c r="A449" t="s">
        <v>51</v>
      </c>
      <c r="B449" t="s">
        <v>1930</v>
      </c>
      <c r="C449" s="132" t="s">
        <v>1931</v>
      </c>
    </row>
    <row r="450" spans="1:3" ht="15" x14ac:dyDescent="0.2">
      <c r="A450" t="s">
        <v>51</v>
      </c>
      <c r="B450" t="s">
        <v>1932</v>
      </c>
      <c r="C450" s="132" t="s">
        <v>1933</v>
      </c>
    </row>
    <row r="451" spans="1:3" ht="15" x14ac:dyDescent="0.2">
      <c r="A451" t="s">
        <v>51</v>
      </c>
      <c r="B451" t="s">
        <v>1934</v>
      </c>
      <c r="C451" s="132" t="s">
        <v>1935</v>
      </c>
    </row>
    <row r="452" spans="1:3" ht="15" x14ac:dyDescent="0.2">
      <c r="A452" t="s">
        <v>51</v>
      </c>
      <c r="B452" t="s">
        <v>1936</v>
      </c>
      <c r="C452" s="132" t="s">
        <v>1937</v>
      </c>
    </row>
    <row r="453" spans="1:3" ht="15" x14ac:dyDescent="0.2">
      <c r="A453" t="s">
        <v>51</v>
      </c>
      <c r="B453" t="s">
        <v>1938</v>
      </c>
      <c r="C453" s="132" t="s">
        <v>1939</v>
      </c>
    </row>
    <row r="454" spans="1:3" ht="15" x14ac:dyDescent="0.2">
      <c r="A454" t="s">
        <v>51</v>
      </c>
      <c r="B454" t="s">
        <v>1940</v>
      </c>
      <c r="C454" s="132" t="s">
        <v>1941</v>
      </c>
    </row>
    <row r="455" spans="1:3" ht="15" x14ac:dyDescent="0.2">
      <c r="A455" t="s">
        <v>51</v>
      </c>
      <c r="B455" t="s">
        <v>1942</v>
      </c>
      <c r="C455" s="132" t="s">
        <v>1943</v>
      </c>
    </row>
    <row r="456" spans="1:3" ht="15" x14ac:dyDescent="0.2">
      <c r="A456" t="s">
        <v>51</v>
      </c>
      <c r="B456" t="s">
        <v>1944</v>
      </c>
      <c r="C456" s="132" t="s">
        <v>1945</v>
      </c>
    </row>
    <row r="457" spans="1:3" ht="15" x14ac:dyDescent="0.2">
      <c r="A457" t="s">
        <v>51</v>
      </c>
      <c r="B457" t="s">
        <v>1946</v>
      </c>
      <c r="C457" s="132" t="s">
        <v>1947</v>
      </c>
    </row>
    <row r="458" spans="1:3" ht="15" x14ac:dyDescent="0.2">
      <c r="A458" t="s">
        <v>51</v>
      </c>
      <c r="B458" t="s">
        <v>1948</v>
      </c>
      <c r="C458" s="132" t="s">
        <v>1949</v>
      </c>
    </row>
    <row r="459" spans="1:3" ht="15" x14ac:dyDescent="0.2">
      <c r="A459" t="s">
        <v>51</v>
      </c>
      <c r="B459" t="s">
        <v>1950</v>
      </c>
      <c r="C459" s="132" t="s">
        <v>1951</v>
      </c>
    </row>
    <row r="460" spans="1:3" ht="15" x14ac:dyDescent="0.2">
      <c r="A460" t="s">
        <v>51</v>
      </c>
      <c r="B460" t="s">
        <v>1952</v>
      </c>
      <c r="C460" s="132" t="s">
        <v>1953</v>
      </c>
    </row>
    <row r="461" spans="1:3" ht="15" x14ac:dyDescent="0.2">
      <c r="A461" t="s">
        <v>51</v>
      </c>
      <c r="B461" t="s">
        <v>1954</v>
      </c>
      <c r="C461" s="132" t="s">
        <v>1955</v>
      </c>
    </row>
    <row r="462" spans="1:3" ht="15" x14ac:dyDescent="0.2">
      <c r="A462" t="s">
        <v>51</v>
      </c>
      <c r="B462" t="s">
        <v>1956</v>
      </c>
      <c r="C462" s="132" t="s">
        <v>1957</v>
      </c>
    </row>
    <row r="463" spans="1:3" ht="15" x14ac:dyDescent="0.2">
      <c r="A463" t="s">
        <v>51</v>
      </c>
      <c r="B463" t="s">
        <v>1958</v>
      </c>
      <c r="C463" s="132" t="s">
        <v>1959</v>
      </c>
    </row>
    <row r="464" spans="1:3" ht="15" x14ac:dyDescent="0.2">
      <c r="A464" t="s">
        <v>51</v>
      </c>
      <c r="B464" t="s">
        <v>1960</v>
      </c>
      <c r="C464" s="132" t="s">
        <v>1961</v>
      </c>
    </row>
    <row r="465" spans="1:3" ht="15" x14ac:dyDescent="0.2">
      <c r="A465" t="s">
        <v>51</v>
      </c>
      <c r="B465" t="s">
        <v>1962</v>
      </c>
      <c r="C465" s="132" t="s">
        <v>1963</v>
      </c>
    </row>
    <row r="466" spans="1:3" ht="15" x14ac:dyDescent="0.2">
      <c r="A466" t="s">
        <v>51</v>
      </c>
      <c r="B466" t="s">
        <v>1964</v>
      </c>
      <c r="C466" s="132" t="s">
        <v>1965</v>
      </c>
    </row>
    <row r="467" spans="1:3" ht="15" x14ac:dyDescent="0.2">
      <c r="A467" t="s">
        <v>51</v>
      </c>
      <c r="B467" t="s">
        <v>1966</v>
      </c>
      <c r="C467" s="132" t="s">
        <v>1967</v>
      </c>
    </row>
    <row r="468" spans="1:3" ht="15" x14ac:dyDescent="0.2">
      <c r="A468" t="s">
        <v>51</v>
      </c>
      <c r="B468" t="s">
        <v>1968</v>
      </c>
      <c r="C468" s="132" t="s">
        <v>1969</v>
      </c>
    </row>
    <row r="469" spans="1:3" ht="15" x14ac:dyDescent="0.2">
      <c r="A469" t="s">
        <v>51</v>
      </c>
      <c r="B469" t="s">
        <v>1970</v>
      </c>
      <c r="C469" s="132" t="s">
        <v>1971</v>
      </c>
    </row>
    <row r="470" spans="1:3" ht="15" x14ac:dyDescent="0.2">
      <c r="A470" t="s">
        <v>51</v>
      </c>
      <c r="B470" t="s">
        <v>1972</v>
      </c>
      <c r="C470" s="132" t="s">
        <v>1973</v>
      </c>
    </row>
    <row r="471" spans="1:3" ht="15" x14ac:dyDescent="0.2">
      <c r="A471" t="s">
        <v>51</v>
      </c>
      <c r="B471" t="s">
        <v>1974</v>
      </c>
      <c r="C471" s="132" t="s">
        <v>1975</v>
      </c>
    </row>
    <row r="472" spans="1:3" ht="15" x14ac:dyDescent="0.2">
      <c r="A472" t="s">
        <v>51</v>
      </c>
      <c r="B472" t="s">
        <v>1976</v>
      </c>
      <c r="C472" s="132" t="s">
        <v>1977</v>
      </c>
    </row>
    <row r="473" spans="1:3" ht="15" x14ac:dyDescent="0.2">
      <c r="A473" t="s">
        <v>51</v>
      </c>
      <c r="B473" t="s">
        <v>1978</v>
      </c>
      <c r="C473" s="132" t="s">
        <v>1979</v>
      </c>
    </row>
    <row r="474" spans="1:3" ht="15" x14ac:dyDescent="0.2">
      <c r="A474" t="s">
        <v>51</v>
      </c>
      <c r="B474" t="s">
        <v>1980</v>
      </c>
      <c r="C474" s="132" t="s">
        <v>1981</v>
      </c>
    </row>
    <row r="475" spans="1:3" ht="15" x14ac:dyDescent="0.2">
      <c r="A475" t="s">
        <v>51</v>
      </c>
      <c r="B475" t="s">
        <v>1982</v>
      </c>
      <c r="C475" s="132" t="s">
        <v>1983</v>
      </c>
    </row>
    <row r="476" spans="1:3" ht="15" x14ac:dyDescent="0.2">
      <c r="A476" t="s">
        <v>51</v>
      </c>
      <c r="B476" t="s">
        <v>1984</v>
      </c>
      <c r="C476" s="132" t="s">
        <v>1985</v>
      </c>
    </row>
    <row r="477" spans="1:3" ht="15" x14ac:dyDescent="0.2">
      <c r="A477" t="s">
        <v>51</v>
      </c>
      <c r="B477" t="s">
        <v>1986</v>
      </c>
      <c r="C477" s="132" t="s">
        <v>1987</v>
      </c>
    </row>
    <row r="478" spans="1:3" ht="15" x14ac:dyDescent="0.2">
      <c r="A478" t="s">
        <v>51</v>
      </c>
      <c r="B478" t="s">
        <v>1988</v>
      </c>
      <c r="C478" s="132" t="s">
        <v>1989</v>
      </c>
    </row>
    <row r="479" spans="1:3" ht="15" x14ac:dyDescent="0.2">
      <c r="A479" t="s">
        <v>51</v>
      </c>
      <c r="B479" t="s">
        <v>1990</v>
      </c>
      <c r="C479" s="132" t="s">
        <v>1991</v>
      </c>
    </row>
    <row r="480" spans="1:3" ht="15" x14ac:dyDescent="0.2">
      <c r="A480" t="s">
        <v>51</v>
      </c>
      <c r="B480" t="s">
        <v>1992</v>
      </c>
      <c r="C480" s="132" t="s">
        <v>1993</v>
      </c>
    </row>
    <row r="481" spans="1:3" ht="15" x14ac:dyDescent="0.2">
      <c r="A481" t="s">
        <v>51</v>
      </c>
      <c r="B481" t="s">
        <v>1994</v>
      </c>
      <c r="C481" s="132" t="s">
        <v>1995</v>
      </c>
    </row>
    <row r="482" spans="1:3" ht="15" x14ac:dyDescent="0.2">
      <c r="A482" t="s">
        <v>51</v>
      </c>
      <c r="B482" t="s">
        <v>1996</v>
      </c>
      <c r="C482" s="132" t="s">
        <v>1997</v>
      </c>
    </row>
    <row r="483" spans="1:3" ht="15" x14ac:dyDescent="0.2">
      <c r="A483" t="s">
        <v>51</v>
      </c>
      <c r="B483" t="s">
        <v>1998</v>
      </c>
      <c r="C483" s="132" t="s">
        <v>1999</v>
      </c>
    </row>
    <row r="484" spans="1:3" ht="15" x14ac:dyDescent="0.2">
      <c r="A484" t="s">
        <v>51</v>
      </c>
      <c r="B484" t="s">
        <v>2000</v>
      </c>
      <c r="C484" s="132" t="s">
        <v>2001</v>
      </c>
    </row>
    <row r="485" spans="1:3" ht="15" x14ac:dyDescent="0.2">
      <c r="A485" t="s">
        <v>51</v>
      </c>
      <c r="B485" t="s">
        <v>2002</v>
      </c>
      <c r="C485" s="132" t="s">
        <v>2003</v>
      </c>
    </row>
    <row r="486" spans="1:3" ht="15" x14ac:dyDescent="0.2">
      <c r="A486" t="s">
        <v>51</v>
      </c>
      <c r="B486" t="s">
        <v>2004</v>
      </c>
      <c r="C486" s="132" t="s">
        <v>2005</v>
      </c>
    </row>
    <row r="487" spans="1:3" ht="15" x14ac:dyDescent="0.2">
      <c r="A487" t="s">
        <v>51</v>
      </c>
      <c r="B487" t="s">
        <v>2006</v>
      </c>
      <c r="C487" s="132" t="s">
        <v>2007</v>
      </c>
    </row>
    <row r="488" spans="1:3" ht="15" x14ac:dyDescent="0.2">
      <c r="A488" t="s">
        <v>51</v>
      </c>
      <c r="B488" t="s">
        <v>2008</v>
      </c>
      <c r="C488" s="132" t="s">
        <v>2009</v>
      </c>
    </row>
    <row r="489" spans="1:3" ht="15" x14ac:dyDescent="0.2">
      <c r="A489" t="s">
        <v>51</v>
      </c>
      <c r="B489" t="s">
        <v>2010</v>
      </c>
      <c r="C489" s="132" t="s">
        <v>2011</v>
      </c>
    </row>
    <row r="490" spans="1:3" ht="15" x14ac:dyDescent="0.2">
      <c r="A490" t="s">
        <v>51</v>
      </c>
      <c r="B490" t="s">
        <v>2012</v>
      </c>
      <c r="C490" s="132" t="s">
        <v>2013</v>
      </c>
    </row>
    <row r="491" spans="1:3" ht="15" x14ac:dyDescent="0.2">
      <c r="A491" t="s">
        <v>51</v>
      </c>
      <c r="B491" t="s">
        <v>2014</v>
      </c>
      <c r="C491" s="132" t="s">
        <v>2015</v>
      </c>
    </row>
    <row r="492" spans="1:3" ht="15" x14ac:dyDescent="0.2">
      <c r="A492" t="s">
        <v>51</v>
      </c>
      <c r="B492" t="s">
        <v>2016</v>
      </c>
      <c r="C492" s="132" t="s">
        <v>2017</v>
      </c>
    </row>
    <row r="493" spans="1:3" ht="15" x14ac:dyDescent="0.2">
      <c r="A493" t="s">
        <v>51</v>
      </c>
      <c r="B493" t="s">
        <v>2018</v>
      </c>
      <c r="C493" s="132" t="s">
        <v>2019</v>
      </c>
    </row>
    <row r="494" spans="1:3" ht="15" x14ac:dyDescent="0.2">
      <c r="A494" t="s">
        <v>51</v>
      </c>
      <c r="B494" t="s">
        <v>2020</v>
      </c>
      <c r="C494" s="132" t="s">
        <v>2021</v>
      </c>
    </row>
    <row r="495" spans="1:3" ht="15" x14ac:dyDescent="0.2">
      <c r="A495" t="s">
        <v>51</v>
      </c>
      <c r="B495" t="s">
        <v>2022</v>
      </c>
      <c r="C495" s="132" t="s">
        <v>2023</v>
      </c>
    </row>
    <row r="496" spans="1:3" ht="15" x14ac:dyDescent="0.2">
      <c r="A496" t="s">
        <v>51</v>
      </c>
      <c r="B496" t="s">
        <v>2024</v>
      </c>
      <c r="C496" s="132" t="s">
        <v>2025</v>
      </c>
    </row>
    <row r="497" spans="1:3" ht="15" x14ac:dyDescent="0.2">
      <c r="A497" t="s">
        <v>51</v>
      </c>
      <c r="B497" t="s">
        <v>2026</v>
      </c>
      <c r="C497" s="132" t="s">
        <v>2027</v>
      </c>
    </row>
    <row r="498" spans="1:3" ht="15" x14ac:dyDescent="0.2">
      <c r="A498" t="s">
        <v>51</v>
      </c>
      <c r="B498" t="s">
        <v>2028</v>
      </c>
      <c r="C498" s="132" t="s">
        <v>2029</v>
      </c>
    </row>
    <row r="499" spans="1:3" ht="15" x14ac:dyDescent="0.2">
      <c r="A499" t="s">
        <v>51</v>
      </c>
      <c r="B499" t="s">
        <v>2030</v>
      </c>
      <c r="C499" s="132" t="s">
        <v>2031</v>
      </c>
    </row>
    <row r="500" spans="1:3" ht="15" x14ac:dyDescent="0.2">
      <c r="A500" t="s">
        <v>51</v>
      </c>
      <c r="B500" t="s">
        <v>2032</v>
      </c>
      <c r="C500" s="132" t="s">
        <v>2033</v>
      </c>
    </row>
    <row r="501" spans="1:3" ht="15" x14ac:dyDescent="0.2">
      <c r="A501" t="s">
        <v>51</v>
      </c>
      <c r="B501" t="s">
        <v>2034</v>
      </c>
      <c r="C501" s="132" t="s">
        <v>2035</v>
      </c>
    </row>
    <row r="502" spans="1:3" ht="15" x14ac:dyDescent="0.2">
      <c r="A502" t="s">
        <v>51</v>
      </c>
      <c r="B502" t="s">
        <v>2036</v>
      </c>
      <c r="C502" s="132" t="s">
        <v>2037</v>
      </c>
    </row>
    <row r="503" spans="1:3" ht="15" x14ac:dyDescent="0.2">
      <c r="A503" t="s">
        <v>51</v>
      </c>
      <c r="B503" t="s">
        <v>2038</v>
      </c>
      <c r="C503" s="132" t="s">
        <v>2039</v>
      </c>
    </row>
    <row r="504" spans="1:3" ht="15" x14ac:dyDescent="0.2">
      <c r="A504" t="s">
        <v>51</v>
      </c>
      <c r="B504" t="s">
        <v>2040</v>
      </c>
      <c r="C504" s="132" t="s">
        <v>2041</v>
      </c>
    </row>
    <row r="505" spans="1:3" ht="15" x14ac:dyDescent="0.2">
      <c r="A505" t="s">
        <v>51</v>
      </c>
      <c r="B505" t="s">
        <v>2042</v>
      </c>
      <c r="C505" s="132" t="s">
        <v>2043</v>
      </c>
    </row>
    <row r="506" spans="1:3" ht="15" x14ac:dyDescent="0.2">
      <c r="A506" t="s">
        <v>51</v>
      </c>
      <c r="B506" t="s">
        <v>2044</v>
      </c>
      <c r="C506" s="132" t="s">
        <v>2045</v>
      </c>
    </row>
    <row r="507" spans="1:3" ht="15" x14ac:dyDescent="0.2">
      <c r="A507" t="s">
        <v>51</v>
      </c>
      <c r="B507" t="s">
        <v>2046</v>
      </c>
      <c r="C507" s="132" t="s">
        <v>2047</v>
      </c>
    </row>
    <row r="508" spans="1:3" ht="15" x14ac:dyDescent="0.2">
      <c r="A508" t="s">
        <v>51</v>
      </c>
      <c r="B508" t="s">
        <v>2048</v>
      </c>
      <c r="C508" s="132" t="s">
        <v>2049</v>
      </c>
    </row>
    <row r="509" spans="1:3" ht="15" x14ac:dyDescent="0.2">
      <c r="A509" t="s">
        <v>51</v>
      </c>
      <c r="B509" t="s">
        <v>2050</v>
      </c>
      <c r="C509" s="132" t="s">
        <v>2051</v>
      </c>
    </row>
    <row r="510" spans="1:3" ht="15" x14ac:dyDescent="0.2">
      <c r="A510" t="s">
        <v>51</v>
      </c>
      <c r="B510" t="s">
        <v>2052</v>
      </c>
      <c r="C510" s="132" t="s">
        <v>2053</v>
      </c>
    </row>
    <row r="511" spans="1:3" ht="15" x14ac:dyDescent="0.2">
      <c r="A511" t="s">
        <v>51</v>
      </c>
      <c r="B511" t="s">
        <v>2054</v>
      </c>
      <c r="C511" s="132" t="s">
        <v>2055</v>
      </c>
    </row>
    <row r="512" spans="1:3" ht="15" x14ac:dyDescent="0.2">
      <c r="A512" t="s">
        <v>51</v>
      </c>
      <c r="B512" t="s">
        <v>2056</v>
      </c>
      <c r="C512" s="132" t="s">
        <v>2057</v>
      </c>
    </row>
    <row r="513" spans="1:3" ht="15" x14ac:dyDescent="0.2">
      <c r="A513" t="s">
        <v>51</v>
      </c>
      <c r="B513" t="s">
        <v>2058</v>
      </c>
      <c r="C513" s="132" t="s">
        <v>2059</v>
      </c>
    </row>
    <row r="514" spans="1:3" ht="15" x14ac:dyDescent="0.2">
      <c r="A514" t="s">
        <v>51</v>
      </c>
      <c r="B514" t="s">
        <v>2060</v>
      </c>
      <c r="C514" s="132" t="s">
        <v>2061</v>
      </c>
    </row>
    <row r="515" spans="1:3" ht="15" x14ac:dyDescent="0.2">
      <c r="A515" t="s">
        <v>51</v>
      </c>
      <c r="B515" t="s">
        <v>2062</v>
      </c>
      <c r="C515" s="132" t="s">
        <v>2063</v>
      </c>
    </row>
    <row r="516" spans="1:3" ht="15" x14ac:dyDescent="0.2">
      <c r="A516" t="s">
        <v>51</v>
      </c>
      <c r="B516" t="s">
        <v>2064</v>
      </c>
      <c r="C516" s="132" t="s">
        <v>2065</v>
      </c>
    </row>
    <row r="517" spans="1:3" ht="15" x14ac:dyDescent="0.2">
      <c r="A517" t="s">
        <v>51</v>
      </c>
      <c r="B517" t="s">
        <v>2066</v>
      </c>
      <c r="C517" s="132" t="s">
        <v>2067</v>
      </c>
    </row>
    <row r="518" spans="1:3" ht="15" x14ac:dyDescent="0.2">
      <c r="A518" t="s">
        <v>51</v>
      </c>
      <c r="B518" t="s">
        <v>2068</v>
      </c>
      <c r="C518" s="132" t="s">
        <v>2069</v>
      </c>
    </row>
    <row r="519" spans="1:3" ht="15" x14ac:dyDescent="0.2">
      <c r="A519" t="s">
        <v>51</v>
      </c>
      <c r="B519" t="s">
        <v>2070</v>
      </c>
      <c r="C519" s="132" t="s">
        <v>2071</v>
      </c>
    </row>
    <row r="520" spans="1:3" ht="15" x14ac:dyDescent="0.2">
      <c r="A520" t="s">
        <v>51</v>
      </c>
      <c r="B520" t="s">
        <v>2072</v>
      </c>
      <c r="C520" s="132" t="s">
        <v>2073</v>
      </c>
    </row>
    <row r="521" spans="1:3" ht="15" x14ac:dyDescent="0.2">
      <c r="A521" t="s">
        <v>51</v>
      </c>
      <c r="B521" t="s">
        <v>2074</v>
      </c>
      <c r="C521" s="132" t="s">
        <v>2075</v>
      </c>
    </row>
    <row r="522" spans="1:3" ht="15" x14ac:dyDescent="0.2">
      <c r="A522" t="s">
        <v>51</v>
      </c>
      <c r="B522" t="s">
        <v>2076</v>
      </c>
      <c r="C522" s="132" t="s">
        <v>2077</v>
      </c>
    </row>
    <row r="523" spans="1:3" ht="15" x14ac:dyDescent="0.2">
      <c r="A523" t="s">
        <v>51</v>
      </c>
      <c r="B523" t="s">
        <v>2078</v>
      </c>
      <c r="C523" s="132" t="s">
        <v>2079</v>
      </c>
    </row>
    <row r="524" spans="1:3" ht="15" x14ac:dyDescent="0.2">
      <c r="A524" t="s">
        <v>51</v>
      </c>
      <c r="B524" t="s">
        <v>2080</v>
      </c>
      <c r="C524" s="132" t="s">
        <v>2081</v>
      </c>
    </row>
    <row r="525" spans="1:3" ht="15" x14ac:dyDescent="0.2">
      <c r="A525" t="s">
        <v>51</v>
      </c>
      <c r="B525" t="s">
        <v>2082</v>
      </c>
      <c r="C525" s="132" t="s">
        <v>2083</v>
      </c>
    </row>
    <row r="526" spans="1:3" ht="15" x14ac:dyDescent="0.2">
      <c r="A526" t="s">
        <v>51</v>
      </c>
      <c r="B526" t="s">
        <v>2084</v>
      </c>
      <c r="C526" s="132" t="s">
        <v>2085</v>
      </c>
    </row>
    <row r="527" spans="1:3" ht="15" x14ac:dyDescent="0.2">
      <c r="A527" t="s">
        <v>51</v>
      </c>
      <c r="B527" t="s">
        <v>2086</v>
      </c>
      <c r="C527" s="132" t="s">
        <v>2087</v>
      </c>
    </row>
    <row r="528" spans="1:3" ht="15" x14ac:dyDescent="0.2">
      <c r="A528" t="s">
        <v>51</v>
      </c>
      <c r="B528" t="s">
        <v>2088</v>
      </c>
      <c r="C528" s="132" t="s">
        <v>2089</v>
      </c>
    </row>
    <row r="529" spans="1:3" ht="15" x14ac:dyDescent="0.2">
      <c r="A529" t="s">
        <v>51</v>
      </c>
      <c r="B529" t="s">
        <v>2090</v>
      </c>
      <c r="C529" s="132" t="s">
        <v>2091</v>
      </c>
    </row>
    <row r="530" spans="1:3" ht="15" x14ac:dyDescent="0.2">
      <c r="A530" t="s">
        <v>51</v>
      </c>
      <c r="B530" t="s">
        <v>2092</v>
      </c>
      <c r="C530" s="132" t="s">
        <v>2093</v>
      </c>
    </row>
    <row r="531" spans="1:3" ht="15" x14ac:dyDescent="0.2">
      <c r="A531" t="s">
        <v>51</v>
      </c>
      <c r="B531" t="s">
        <v>2094</v>
      </c>
      <c r="C531" s="132" t="s">
        <v>2095</v>
      </c>
    </row>
    <row r="532" spans="1:3" ht="15" x14ac:dyDescent="0.2">
      <c r="A532" t="s">
        <v>51</v>
      </c>
      <c r="B532" t="s">
        <v>2096</v>
      </c>
      <c r="C532" s="132" t="s">
        <v>2097</v>
      </c>
    </row>
    <row r="533" spans="1:3" ht="15" x14ac:dyDescent="0.2">
      <c r="A533" t="s">
        <v>51</v>
      </c>
      <c r="B533" t="s">
        <v>2098</v>
      </c>
      <c r="C533" s="132" t="s">
        <v>2099</v>
      </c>
    </row>
    <row r="534" spans="1:3" ht="15" x14ac:dyDescent="0.2">
      <c r="A534" t="s">
        <v>51</v>
      </c>
      <c r="B534" t="s">
        <v>2100</v>
      </c>
      <c r="C534" s="132" t="s">
        <v>2101</v>
      </c>
    </row>
    <row r="535" spans="1:3" ht="15" x14ac:dyDescent="0.2">
      <c r="A535" t="s">
        <v>51</v>
      </c>
      <c r="B535" t="s">
        <v>2102</v>
      </c>
      <c r="C535" s="132" t="s">
        <v>2103</v>
      </c>
    </row>
    <row r="536" spans="1:3" ht="15" x14ac:dyDescent="0.2">
      <c r="A536" t="s">
        <v>51</v>
      </c>
      <c r="B536" t="s">
        <v>2104</v>
      </c>
      <c r="C536" s="132" t="s">
        <v>2105</v>
      </c>
    </row>
    <row r="537" spans="1:3" ht="15" x14ac:dyDescent="0.2">
      <c r="A537" t="s">
        <v>51</v>
      </c>
      <c r="B537" t="s">
        <v>2106</v>
      </c>
      <c r="C537" s="132" t="s">
        <v>2107</v>
      </c>
    </row>
    <row r="538" spans="1:3" ht="15" x14ac:dyDescent="0.2">
      <c r="A538" t="s">
        <v>51</v>
      </c>
      <c r="B538" t="s">
        <v>2108</v>
      </c>
      <c r="C538" s="132" t="s">
        <v>2109</v>
      </c>
    </row>
    <row r="539" spans="1:3" ht="15" x14ac:dyDescent="0.2">
      <c r="A539" t="s">
        <v>51</v>
      </c>
      <c r="B539" t="s">
        <v>2110</v>
      </c>
      <c r="C539" s="132" t="s">
        <v>2111</v>
      </c>
    </row>
    <row r="540" spans="1:3" ht="15" x14ac:dyDescent="0.2">
      <c r="A540" t="s">
        <v>51</v>
      </c>
      <c r="B540" t="s">
        <v>2112</v>
      </c>
      <c r="C540" s="132" t="s">
        <v>2113</v>
      </c>
    </row>
    <row r="541" spans="1:3" ht="15" x14ac:dyDescent="0.2">
      <c r="A541" t="s">
        <v>51</v>
      </c>
      <c r="B541" t="s">
        <v>2114</v>
      </c>
      <c r="C541" s="132" t="s">
        <v>2115</v>
      </c>
    </row>
    <row r="542" spans="1:3" ht="15" x14ac:dyDescent="0.2">
      <c r="A542" t="s">
        <v>51</v>
      </c>
      <c r="B542" t="s">
        <v>2116</v>
      </c>
      <c r="C542" s="132" t="s">
        <v>2117</v>
      </c>
    </row>
    <row r="543" spans="1:3" ht="15" x14ac:dyDescent="0.2">
      <c r="A543" t="s">
        <v>51</v>
      </c>
      <c r="B543" t="s">
        <v>2118</v>
      </c>
      <c r="C543" s="132" t="s">
        <v>2119</v>
      </c>
    </row>
    <row r="544" spans="1:3" ht="15" x14ac:dyDescent="0.2">
      <c r="A544" t="s">
        <v>51</v>
      </c>
      <c r="B544" t="s">
        <v>2120</v>
      </c>
      <c r="C544" s="132" t="s">
        <v>2121</v>
      </c>
    </row>
    <row r="545" spans="1:3" ht="15" x14ac:dyDescent="0.2">
      <c r="A545" t="s">
        <v>51</v>
      </c>
      <c r="B545" t="s">
        <v>2122</v>
      </c>
      <c r="C545" s="132" t="s">
        <v>2123</v>
      </c>
    </row>
    <row r="546" spans="1:3" ht="15" x14ac:dyDescent="0.2">
      <c r="A546" t="s">
        <v>51</v>
      </c>
      <c r="B546" t="s">
        <v>2124</v>
      </c>
      <c r="C546" s="132" t="s">
        <v>2125</v>
      </c>
    </row>
    <row r="547" spans="1:3" ht="15" x14ac:dyDescent="0.2">
      <c r="A547" t="s">
        <v>51</v>
      </c>
      <c r="B547" t="s">
        <v>2126</v>
      </c>
      <c r="C547" s="132" t="s">
        <v>2127</v>
      </c>
    </row>
    <row r="548" spans="1:3" ht="15" x14ac:dyDescent="0.2">
      <c r="A548" t="s">
        <v>51</v>
      </c>
      <c r="B548" t="s">
        <v>2128</v>
      </c>
      <c r="C548" s="132" t="s">
        <v>2129</v>
      </c>
    </row>
    <row r="549" spans="1:3" ht="15" x14ac:dyDescent="0.2">
      <c r="A549" t="s">
        <v>51</v>
      </c>
      <c r="B549" t="s">
        <v>2130</v>
      </c>
      <c r="C549" s="132" t="s">
        <v>2131</v>
      </c>
    </row>
    <row r="550" spans="1:3" ht="15" x14ac:dyDescent="0.2">
      <c r="A550" t="s">
        <v>51</v>
      </c>
      <c r="B550" t="s">
        <v>2132</v>
      </c>
      <c r="C550" s="132" t="s">
        <v>2133</v>
      </c>
    </row>
    <row r="551" spans="1:3" ht="15" x14ac:dyDescent="0.2">
      <c r="A551" t="s">
        <v>51</v>
      </c>
      <c r="B551" t="s">
        <v>2134</v>
      </c>
      <c r="C551" s="132" t="s">
        <v>2135</v>
      </c>
    </row>
    <row r="552" spans="1:3" ht="15" x14ac:dyDescent="0.2">
      <c r="A552" t="s">
        <v>51</v>
      </c>
      <c r="B552" t="s">
        <v>2136</v>
      </c>
      <c r="C552" s="132" t="s">
        <v>2137</v>
      </c>
    </row>
    <row r="553" spans="1:3" ht="15" x14ac:dyDescent="0.2">
      <c r="A553" t="s">
        <v>51</v>
      </c>
      <c r="B553" t="s">
        <v>2138</v>
      </c>
      <c r="C553" s="132" t="s">
        <v>2139</v>
      </c>
    </row>
    <row r="554" spans="1:3" ht="15" x14ac:dyDescent="0.2">
      <c r="A554" t="s">
        <v>51</v>
      </c>
      <c r="B554" t="s">
        <v>2140</v>
      </c>
      <c r="C554" s="132" t="s">
        <v>2141</v>
      </c>
    </row>
    <row r="555" spans="1:3" ht="15" x14ac:dyDescent="0.2">
      <c r="A555" t="s">
        <v>51</v>
      </c>
      <c r="B555" t="s">
        <v>2142</v>
      </c>
      <c r="C555" s="132" t="s">
        <v>2143</v>
      </c>
    </row>
    <row r="556" spans="1:3" ht="15" x14ac:dyDescent="0.2">
      <c r="A556" t="s">
        <v>51</v>
      </c>
      <c r="B556" t="s">
        <v>2144</v>
      </c>
      <c r="C556" s="132" t="s">
        <v>2145</v>
      </c>
    </row>
    <row r="557" spans="1:3" ht="15" x14ac:dyDescent="0.2">
      <c r="A557" t="s">
        <v>51</v>
      </c>
      <c r="B557" t="s">
        <v>2146</v>
      </c>
      <c r="C557" s="132" t="s">
        <v>2147</v>
      </c>
    </row>
    <row r="558" spans="1:3" ht="15" x14ac:dyDescent="0.2">
      <c r="A558" t="s">
        <v>51</v>
      </c>
      <c r="B558" t="s">
        <v>2148</v>
      </c>
      <c r="C558" s="132" t="s">
        <v>2149</v>
      </c>
    </row>
    <row r="559" spans="1:3" ht="15" x14ac:dyDescent="0.2">
      <c r="A559" t="s">
        <v>51</v>
      </c>
      <c r="B559" t="s">
        <v>2150</v>
      </c>
      <c r="C559" s="132" t="s">
        <v>2151</v>
      </c>
    </row>
    <row r="560" spans="1:3" ht="15" x14ac:dyDescent="0.2">
      <c r="A560" t="s">
        <v>51</v>
      </c>
      <c r="B560" t="s">
        <v>2152</v>
      </c>
      <c r="C560" s="132" t="s">
        <v>2153</v>
      </c>
    </row>
    <row r="561" spans="1:3" ht="15" x14ac:dyDescent="0.2">
      <c r="A561" t="s">
        <v>51</v>
      </c>
      <c r="B561" t="s">
        <v>2154</v>
      </c>
      <c r="C561" s="132" t="s">
        <v>2155</v>
      </c>
    </row>
    <row r="562" spans="1:3" ht="15" x14ac:dyDescent="0.2">
      <c r="A562" t="s">
        <v>51</v>
      </c>
      <c r="B562" t="s">
        <v>2156</v>
      </c>
      <c r="C562" s="132" t="s">
        <v>2157</v>
      </c>
    </row>
    <row r="563" spans="1:3" ht="15" x14ac:dyDescent="0.2">
      <c r="A563" t="s">
        <v>51</v>
      </c>
      <c r="B563" t="s">
        <v>2158</v>
      </c>
      <c r="C563" s="132" t="s">
        <v>2159</v>
      </c>
    </row>
    <row r="564" spans="1:3" ht="15" x14ac:dyDescent="0.2">
      <c r="A564" t="s">
        <v>51</v>
      </c>
      <c r="B564" t="s">
        <v>2160</v>
      </c>
      <c r="C564" s="132" t="s">
        <v>2161</v>
      </c>
    </row>
    <row r="565" spans="1:3" ht="15" x14ac:dyDescent="0.2">
      <c r="A565" t="s">
        <v>51</v>
      </c>
      <c r="B565" t="s">
        <v>2162</v>
      </c>
      <c r="C565" s="132" t="s">
        <v>2163</v>
      </c>
    </row>
    <row r="566" spans="1:3" ht="15" x14ac:dyDescent="0.2">
      <c r="A566" t="s">
        <v>51</v>
      </c>
      <c r="B566" t="s">
        <v>2164</v>
      </c>
      <c r="C566" s="132" t="s">
        <v>2165</v>
      </c>
    </row>
    <row r="567" spans="1:3" ht="15" x14ac:dyDescent="0.2">
      <c r="A567" t="s">
        <v>51</v>
      </c>
      <c r="B567" t="s">
        <v>2166</v>
      </c>
      <c r="C567" s="132" t="s">
        <v>2167</v>
      </c>
    </row>
    <row r="568" spans="1:3" ht="15" x14ac:dyDescent="0.2">
      <c r="A568" t="s">
        <v>51</v>
      </c>
      <c r="B568" t="s">
        <v>2168</v>
      </c>
      <c r="C568" s="132" t="s">
        <v>2169</v>
      </c>
    </row>
    <row r="569" spans="1:3" ht="15" x14ac:dyDescent="0.2">
      <c r="A569" t="s">
        <v>51</v>
      </c>
      <c r="B569" t="s">
        <v>2170</v>
      </c>
      <c r="C569" s="132" t="s">
        <v>2171</v>
      </c>
    </row>
    <row r="570" spans="1:3" ht="15" x14ac:dyDescent="0.2">
      <c r="A570" t="s">
        <v>51</v>
      </c>
      <c r="B570" t="s">
        <v>2172</v>
      </c>
      <c r="C570" s="132" t="s">
        <v>2173</v>
      </c>
    </row>
    <row r="571" spans="1:3" ht="15" x14ac:dyDescent="0.2">
      <c r="A571" t="s">
        <v>51</v>
      </c>
      <c r="B571" t="s">
        <v>2174</v>
      </c>
      <c r="C571" s="132" t="s">
        <v>2175</v>
      </c>
    </row>
    <row r="572" spans="1:3" ht="15" x14ac:dyDescent="0.2">
      <c r="A572" t="s">
        <v>51</v>
      </c>
      <c r="B572" t="s">
        <v>2176</v>
      </c>
      <c r="C572" s="132" t="s">
        <v>2177</v>
      </c>
    </row>
    <row r="573" spans="1:3" ht="15" x14ac:dyDescent="0.2">
      <c r="A573" t="s">
        <v>51</v>
      </c>
      <c r="B573" t="s">
        <v>2178</v>
      </c>
      <c r="C573" s="132" t="s">
        <v>2179</v>
      </c>
    </row>
    <row r="574" spans="1:3" ht="15" x14ac:dyDescent="0.2">
      <c r="A574" t="s">
        <v>51</v>
      </c>
      <c r="B574" t="s">
        <v>2180</v>
      </c>
      <c r="C574" s="132" t="s">
        <v>2181</v>
      </c>
    </row>
    <row r="575" spans="1:3" ht="15" x14ac:dyDescent="0.2">
      <c r="A575" t="s">
        <v>51</v>
      </c>
      <c r="B575" t="s">
        <v>2182</v>
      </c>
      <c r="C575" s="132" t="s">
        <v>2183</v>
      </c>
    </row>
    <row r="576" spans="1:3" ht="15" x14ac:dyDescent="0.2">
      <c r="A576" t="s">
        <v>51</v>
      </c>
      <c r="B576" t="s">
        <v>2184</v>
      </c>
      <c r="C576" s="132" t="s">
        <v>2185</v>
      </c>
    </row>
    <row r="577" spans="1:3" ht="15" x14ac:dyDescent="0.2">
      <c r="A577" t="s">
        <v>51</v>
      </c>
      <c r="B577" t="s">
        <v>2186</v>
      </c>
      <c r="C577" s="132" t="s">
        <v>2187</v>
      </c>
    </row>
    <row r="578" spans="1:3" ht="15" x14ac:dyDescent="0.2">
      <c r="A578" t="s">
        <v>51</v>
      </c>
      <c r="B578" t="s">
        <v>2188</v>
      </c>
      <c r="C578" s="132" t="s">
        <v>2189</v>
      </c>
    </row>
    <row r="579" spans="1:3" ht="15" x14ac:dyDescent="0.2">
      <c r="A579" t="s">
        <v>51</v>
      </c>
      <c r="B579" t="s">
        <v>2190</v>
      </c>
      <c r="C579" s="132" t="s">
        <v>2191</v>
      </c>
    </row>
    <row r="580" spans="1:3" ht="15" x14ac:dyDescent="0.2">
      <c r="A580" t="s">
        <v>51</v>
      </c>
      <c r="B580" t="s">
        <v>2192</v>
      </c>
      <c r="C580" s="132" t="s">
        <v>2193</v>
      </c>
    </row>
    <row r="581" spans="1:3" ht="15" x14ac:dyDescent="0.2">
      <c r="A581" t="s">
        <v>51</v>
      </c>
      <c r="B581" t="s">
        <v>2194</v>
      </c>
      <c r="C581" s="132" t="s">
        <v>2195</v>
      </c>
    </row>
    <row r="582" spans="1:3" ht="15" x14ac:dyDescent="0.2">
      <c r="A582" t="s">
        <v>51</v>
      </c>
      <c r="B582" t="s">
        <v>2196</v>
      </c>
      <c r="C582" s="132" t="s">
        <v>2197</v>
      </c>
    </row>
    <row r="583" spans="1:3" ht="15" x14ac:dyDescent="0.2">
      <c r="A583" t="s">
        <v>51</v>
      </c>
      <c r="B583" t="s">
        <v>2198</v>
      </c>
      <c r="C583" s="132" t="s">
        <v>2199</v>
      </c>
    </row>
    <row r="584" spans="1:3" ht="15" x14ac:dyDescent="0.2">
      <c r="A584" t="s">
        <v>51</v>
      </c>
      <c r="B584" t="s">
        <v>2200</v>
      </c>
      <c r="C584" s="132" t="s">
        <v>2201</v>
      </c>
    </row>
    <row r="585" spans="1:3" ht="15" x14ac:dyDescent="0.2">
      <c r="A585" t="s">
        <v>51</v>
      </c>
      <c r="B585" t="s">
        <v>2202</v>
      </c>
      <c r="C585" s="132" t="s">
        <v>2203</v>
      </c>
    </row>
    <row r="586" spans="1:3" ht="15" x14ac:dyDescent="0.2">
      <c r="A586" t="s">
        <v>51</v>
      </c>
      <c r="B586" t="s">
        <v>2204</v>
      </c>
      <c r="C586" s="132" t="s">
        <v>2205</v>
      </c>
    </row>
    <row r="587" spans="1:3" ht="15" x14ac:dyDescent="0.2">
      <c r="A587" t="s">
        <v>51</v>
      </c>
      <c r="B587" t="s">
        <v>2206</v>
      </c>
      <c r="C587" s="132" t="s">
        <v>2207</v>
      </c>
    </row>
    <row r="588" spans="1:3" ht="15" x14ac:dyDescent="0.2">
      <c r="A588" t="s">
        <v>51</v>
      </c>
      <c r="B588" t="s">
        <v>2208</v>
      </c>
      <c r="C588" s="132" t="s">
        <v>2209</v>
      </c>
    </row>
    <row r="589" spans="1:3" ht="15" x14ac:dyDescent="0.2">
      <c r="A589" t="s">
        <v>51</v>
      </c>
      <c r="B589" t="s">
        <v>2210</v>
      </c>
      <c r="C589" s="132" t="s">
        <v>2211</v>
      </c>
    </row>
    <row r="590" spans="1:3" ht="15" x14ac:dyDescent="0.2">
      <c r="A590" t="s">
        <v>51</v>
      </c>
      <c r="B590" t="s">
        <v>2212</v>
      </c>
      <c r="C590" s="132" t="s">
        <v>2213</v>
      </c>
    </row>
    <row r="591" spans="1:3" ht="15" x14ac:dyDescent="0.2">
      <c r="A591" t="s">
        <v>51</v>
      </c>
      <c r="B591" t="s">
        <v>2214</v>
      </c>
      <c r="C591" s="132" t="s">
        <v>2215</v>
      </c>
    </row>
    <row r="592" spans="1:3" ht="15" x14ac:dyDescent="0.2">
      <c r="A592" t="s">
        <v>51</v>
      </c>
      <c r="B592" t="s">
        <v>2216</v>
      </c>
      <c r="C592" s="132" t="s">
        <v>2217</v>
      </c>
    </row>
    <row r="593" spans="1:3" ht="15" x14ac:dyDescent="0.2">
      <c r="A593" t="s">
        <v>51</v>
      </c>
      <c r="B593" t="s">
        <v>2218</v>
      </c>
      <c r="C593" s="132" t="s">
        <v>2219</v>
      </c>
    </row>
    <row r="594" spans="1:3" ht="15" x14ac:dyDescent="0.2">
      <c r="A594" t="s">
        <v>51</v>
      </c>
      <c r="B594" t="s">
        <v>2220</v>
      </c>
      <c r="C594" s="132" t="s">
        <v>2221</v>
      </c>
    </row>
    <row r="595" spans="1:3" ht="15" x14ac:dyDescent="0.2">
      <c r="A595" t="s">
        <v>51</v>
      </c>
      <c r="B595" t="s">
        <v>2222</v>
      </c>
      <c r="C595" s="132" t="s">
        <v>2223</v>
      </c>
    </row>
    <row r="596" spans="1:3" ht="15" x14ac:dyDescent="0.2">
      <c r="A596" t="s">
        <v>51</v>
      </c>
      <c r="B596" t="s">
        <v>2224</v>
      </c>
      <c r="C596" s="132" t="s">
        <v>2225</v>
      </c>
    </row>
    <row r="597" spans="1:3" ht="15" x14ac:dyDescent="0.2">
      <c r="A597" t="s">
        <v>51</v>
      </c>
      <c r="B597" t="s">
        <v>2226</v>
      </c>
      <c r="C597" s="132" t="s">
        <v>2227</v>
      </c>
    </row>
    <row r="598" spans="1:3" ht="15" x14ac:dyDescent="0.2">
      <c r="A598" t="s">
        <v>51</v>
      </c>
      <c r="B598" t="s">
        <v>2228</v>
      </c>
      <c r="C598" s="132" t="s">
        <v>2229</v>
      </c>
    </row>
    <row r="599" spans="1:3" ht="15" x14ac:dyDescent="0.2">
      <c r="A599" t="s">
        <v>51</v>
      </c>
      <c r="B599" t="s">
        <v>2230</v>
      </c>
      <c r="C599" s="132" t="s">
        <v>2231</v>
      </c>
    </row>
    <row r="600" spans="1:3" ht="15" x14ac:dyDescent="0.2">
      <c r="A600" t="s">
        <v>51</v>
      </c>
      <c r="B600" t="s">
        <v>2232</v>
      </c>
      <c r="C600" s="132" t="s">
        <v>2233</v>
      </c>
    </row>
    <row r="601" spans="1:3" ht="15" x14ac:dyDescent="0.2">
      <c r="A601" t="s">
        <v>51</v>
      </c>
      <c r="B601" t="s">
        <v>2234</v>
      </c>
      <c r="C601" s="132" t="s">
        <v>2235</v>
      </c>
    </row>
    <row r="602" spans="1:3" ht="15" x14ac:dyDescent="0.2">
      <c r="A602" t="s">
        <v>51</v>
      </c>
      <c r="B602" t="s">
        <v>2236</v>
      </c>
      <c r="C602" s="132" t="s">
        <v>2237</v>
      </c>
    </row>
    <row r="603" spans="1:3" ht="15" x14ac:dyDescent="0.2">
      <c r="A603" t="s">
        <v>51</v>
      </c>
      <c r="B603" t="s">
        <v>2238</v>
      </c>
      <c r="C603" s="132" t="s">
        <v>2239</v>
      </c>
    </row>
    <row r="604" spans="1:3" ht="15" x14ac:dyDescent="0.2">
      <c r="A604" t="s">
        <v>51</v>
      </c>
      <c r="B604" t="s">
        <v>2240</v>
      </c>
      <c r="C604" s="132" t="s">
        <v>2241</v>
      </c>
    </row>
    <row r="605" spans="1:3" ht="15" x14ac:dyDescent="0.2">
      <c r="A605" t="s">
        <v>51</v>
      </c>
      <c r="B605" t="s">
        <v>2242</v>
      </c>
      <c r="C605" s="132" t="s">
        <v>2243</v>
      </c>
    </row>
    <row r="606" spans="1:3" ht="15" x14ac:dyDescent="0.2">
      <c r="A606" t="s">
        <v>51</v>
      </c>
      <c r="B606" t="s">
        <v>2244</v>
      </c>
      <c r="C606" s="132" t="s">
        <v>2245</v>
      </c>
    </row>
    <row r="607" spans="1:3" ht="15" x14ac:dyDescent="0.2">
      <c r="A607" t="s">
        <v>51</v>
      </c>
      <c r="B607" t="s">
        <v>2246</v>
      </c>
      <c r="C607" s="132" t="s">
        <v>2247</v>
      </c>
    </row>
    <row r="608" spans="1:3" ht="15" x14ac:dyDescent="0.2">
      <c r="A608" t="s">
        <v>51</v>
      </c>
      <c r="B608" t="s">
        <v>2248</v>
      </c>
      <c r="C608" s="132" t="s">
        <v>2249</v>
      </c>
    </row>
    <row r="609" spans="1:3" ht="15" x14ac:dyDescent="0.2">
      <c r="A609" t="s">
        <v>51</v>
      </c>
      <c r="B609" t="s">
        <v>2250</v>
      </c>
      <c r="C609" s="132" t="s">
        <v>2251</v>
      </c>
    </row>
    <row r="610" spans="1:3" ht="15" x14ac:dyDescent="0.2">
      <c r="A610" t="s">
        <v>51</v>
      </c>
      <c r="B610" t="s">
        <v>2252</v>
      </c>
      <c r="C610" s="132" t="s">
        <v>2253</v>
      </c>
    </row>
    <row r="611" spans="1:3" ht="15" x14ac:dyDescent="0.2">
      <c r="A611" t="s">
        <v>51</v>
      </c>
      <c r="B611" t="s">
        <v>2254</v>
      </c>
      <c r="C611" s="132" t="s">
        <v>2255</v>
      </c>
    </row>
    <row r="612" spans="1:3" ht="15" x14ac:dyDescent="0.2">
      <c r="A612" t="s">
        <v>51</v>
      </c>
      <c r="B612" t="s">
        <v>2256</v>
      </c>
      <c r="C612" s="132" t="s">
        <v>2257</v>
      </c>
    </row>
    <row r="613" spans="1:3" ht="15" x14ac:dyDescent="0.2">
      <c r="A613" t="s">
        <v>51</v>
      </c>
      <c r="B613" t="s">
        <v>2258</v>
      </c>
      <c r="C613" s="132" t="s">
        <v>2259</v>
      </c>
    </row>
    <row r="614" spans="1:3" ht="15" x14ac:dyDescent="0.2">
      <c r="A614" t="s">
        <v>51</v>
      </c>
      <c r="B614" t="s">
        <v>2260</v>
      </c>
      <c r="C614" s="132" t="s">
        <v>2261</v>
      </c>
    </row>
    <row r="615" spans="1:3" ht="15" x14ac:dyDescent="0.2">
      <c r="A615" t="s">
        <v>51</v>
      </c>
      <c r="B615" t="s">
        <v>2262</v>
      </c>
      <c r="C615" s="132" t="s">
        <v>2263</v>
      </c>
    </row>
    <row r="616" spans="1:3" ht="15" x14ac:dyDescent="0.2">
      <c r="A616" t="s">
        <v>51</v>
      </c>
      <c r="B616" t="s">
        <v>2264</v>
      </c>
      <c r="C616" s="132" t="s">
        <v>2265</v>
      </c>
    </row>
    <row r="617" spans="1:3" ht="15" x14ac:dyDescent="0.2">
      <c r="A617" t="s">
        <v>51</v>
      </c>
      <c r="B617" t="s">
        <v>2266</v>
      </c>
      <c r="C617" s="132" t="s">
        <v>2267</v>
      </c>
    </row>
    <row r="618" spans="1:3" ht="15" x14ac:dyDescent="0.2">
      <c r="A618" t="s">
        <v>51</v>
      </c>
      <c r="B618" t="s">
        <v>2268</v>
      </c>
      <c r="C618" s="132" t="s">
        <v>2269</v>
      </c>
    </row>
    <row r="619" spans="1:3" ht="15" x14ac:dyDescent="0.2">
      <c r="A619" t="s">
        <v>51</v>
      </c>
      <c r="B619" t="s">
        <v>2270</v>
      </c>
      <c r="C619" s="132" t="s">
        <v>2271</v>
      </c>
    </row>
    <row r="620" spans="1:3" ht="15" x14ac:dyDescent="0.2">
      <c r="A620" t="s">
        <v>51</v>
      </c>
      <c r="B620" t="s">
        <v>2272</v>
      </c>
      <c r="C620" s="132" t="s">
        <v>2273</v>
      </c>
    </row>
    <row r="621" spans="1:3" ht="15" x14ac:dyDescent="0.2">
      <c r="A621" t="s">
        <v>51</v>
      </c>
      <c r="B621" t="s">
        <v>2274</v>
      </c>
      <c r="C621" s="132" t="s">
        <v>2275</v>
      </c>
    </row>
    <row r="622" spans="1:3" ht="15" x14ac:dyDescent="0.2">
      <c r="A622" t="s">
        <v>51</v>
      </c>
      <c r="B622" t="s">
        <v>2276</v>
      </c>
      <c r="C622" s="132" t="s">
        <v>2277</v>
      </c>
    </row>
    <row r="623" spans="1:3" ht="15" x14ac:dyDescent="0.2">
      <c r="A623" t="s">
        <v>51</v>
      </c>
      <c r="B623" t="s">
        <v>2278</v>
      </c>
      <c r="C623" s="132" t="s">
        <v>2279</v>
      </c>
    </row>
    <row r="624" spans="1:3" ht="15" x14ac:dyDescent="0.2">
      <c r="A624" t="s">
        <v>51</v>
      </c>
      <c r="B624" t="s">
        <v>2280</v>
      </c>
      <c r="C624" s="132" t="s">
        <v>2281</v>
      </c>
    </row>
    <row r="625" spans="1:3" ht="15" x14ac:dyDescent="0.2">
      <c r="A625" t="s">
        <v>51</v>
      </c>
      <c r="B625" t="s">
        <v>2282</v>
      </c>
      <c r="C625" s="132" t="s">
        <v>2283</v>
      </c>
    </row>
    <row r="626" spans="1:3" ht="15" x14ac:dyDescent="0.2">
      <c r="A626" t="s">
        <v>51</v>
      </c>
      <c r="B626" t="s">
        <v>2284</v>
      </c>
      <c r="C626" s="132" t="s">
        <v>2285</v>
      </c>
    </row>
    <row r="627" spans="1:3" ht="15" x14ac:dyDescent="0.2">
      <c r="A627" t="s">
        <v>51</v>
      </c>
      <c r="B627" t="s">
        <v>2286</v>
      </c>
      <c r="C627" s="132" t="s">
        <v>2287</v>
      </c>
    </row>
    <row r="628" spans="1:3" ht="15" x14ac:dyDescent="0.2">
      <c r="A628" t="s">
        <v>51</v>
      </c>
      <c r="B628" t="s">
        <v>2288</v>
      </c>
      <c r="C628" s="132" t="s">
        <v>2289</v>
      </c>
    </row>
    <row r="629" spans="1:3" ht="15" x14ac:dyDescent="0.2">
      <c r="A629" t="s">
        <v>51</v>
      </c>
      <c r="B629" t="s">
        <v>2290</v>
      </c>
      <c r="C629" s="132" t="s">
        <v>2291</v>
      </c>
    </row>
    <row r="630" spans="1:3" ht="15" x14ac:dyDescent="0.2">
      <c r="A630" t="s">
        <v>51</v>
      </c>
      <c r="B630" t="s">
        <v>2292</v>
      </c>
      <c r="C630" s="132" t="s">
        <v>2293</v>
      </c>
    </row>
    <row r="631" spans="1:3" ht="15" x14ac:dyDescent="0.2">
      <c r="A631" t="s">
        <v>51</v>
      </c>
      <c r="B631" t="s">
        <v>2294</v>
      </c>
      <c r="C631" s="132" t="s">
        <v>2295</v>
      </c>
    </row>
    <row r="632" spans="1:3" ht="15" x14ac:dyDescent="0.2">
      <c r="A632" t="s">
        <v>51</v>
      </c>
      <c r="B632" t="s">
        <v>2296</v>
      </c>
      <c r="C632" s="132" t="s">
        <v>2297</v>
      </c>
    </row>
    <row r="633" spans="1:3" ht="15" x14ac:dyDescent="0.2">
      <c r="A633" t="s">
        <v>51</v>
      </c>
      <c r="B633" t="s">
        <v>2298</v>
      </c>
      <c r="C633" s="132" t="s">
        <v>2299</v>
      </c>
    </row>
    <row r="634" spans="1:3" ht="15" x14ac:dyDescent="0.2">
      <c r="A634" t="s">
        <v>51</v>
      </c>
      <c r="B634" t="s">
        <v>2300</v>
      </c>
      <c r="C634" s="132" t="s">
        <v>2301</v>
      </c>
    </row>
    <row r="635" spans="1:3" ht="15" x14ac:dyDescent="0.2">
      <c r="A635" t="s">
        <v>51</v>
      </c>
      <c r="B635" t="s">
        <v>2302</v>
      </c>
      <c r="C635" s="132" t="s">
        <v>2303</v>
      </c>
    </row>
    <row r="636" spans="1:3" ht="15" x14ac:dyDescent="0.2">
      <c r="A636" t="s">
        <v>51</v>
      </c>
      <c r="B636" t="s">
        <v>2304</v>
      </c>
      <c r="C636" s="132" t="s">
        <v>2305</v>
      </c>
    </row>
    <row r="637" spans="1:3" ht="15" x14ac:dyDescent="0.2">
      <c r="A637" t="s">
        <v>51</v>
      </c>
      <c r="B637" t="s">
        <v>2306</v>
      </c>
      <c r="C637" s="132" t="s">
        <v>2307</v>
      </c>
    </row>
    <row r="638" spans="1:3" ht="15" x14ac:dyDescent="0.2">
      <c r="A638" t="s">
        <v>51</v>
      </c>
      <c r="B638" t="s">
        <v>2308</v>
      </c>
      <c r="C638" s="132" t="s">
        <v>2309</v>
      </c>
    </row>
    <row r="639" spans="1:3" ht="15" x14ac:dyDescent="0.2">
      <c r="A639" t="s">
        <v>51</v>
      </c>
      <c r="B639" t="s">
        <v>2310</v>
      </c>
      <c r="C639" s="132" t="s">
        <v>2311</v>
      </c>
    </row>
    <row r="640" spans="1:3" ht="15" x14ac:dyDescent="0.2">
      <c r="A640" t="s">
        <v>51</v>
      </c>
      <c r="B640" t="s">
        <v>2312</v>
      </c>
      <c r="C640" s="132" t="s">
        <v>2313</v>
      </c>
    </row>
    <row r="641" spans="1:3" ht="15" x14ac:dyDescent="0.2">
      <c r="A641" t="s">
        <v>51</v>
      </c>
      <c r="B641" t="s">
        <v>2314</v>
      </c>
      <c r="C641" s="132" t="s">
        <v>2315</v>
      </c>
    </row>
    <row r="642" spans="1:3" ht="15" x14ac:dyDescent="0.2">
      <c r="A642" t="s">
        <v>51</v>
      </c>
      <c r="B642" t="s">
        <v>2316</v>
      </c>
      <c r="C642" s="132" t="s">
        <v>2317</v>
      </c>
    </row>
    <row r="643" spans="1:3" ht="15" x14ac:dyDescent="0.2">
      <c r="A643" t="s">
        <v>51</v>
      </c>
      <c r="B643" t="s">
        <v>2318</v>
      </c>
      <c r="C643" s="132" t="s">
        <v>2319</v>
      </c>
    </row>
    <row r="644" spans="1:3" ht="15" x14ac:dyDescent="0.2">
      <c r="A644" t="s">
        <v>51</v>
      </c>
      <c r="B644" t="s">
        <v>2320</v>
      </c>
      <c r="C644" s="132" t="s">
        <v>2321</v>
      </c>
    </row>
    <row r="645" spans="1:3" ht="15" x14ac:dyDescent="0.2">
      <c r="A645" t="s">
        <v>51</v>
      </c>
      <c r="B645" t="s">
        <v>2322</v>
      </c>
      <c r="C645" s="132" t="s">
        <v>2323</v>
      </c>
    </row>
    <row r="646" spans="1:3" ht="15" x14ac:dyDescent="0.2">
      <c r="A646" t="s">
        <v>51</v>
      </c>
      <c r="B646" t="s">
        <v>2324</v>
      </c>
      <c r="C646" s="132" t="s">
        <v>2325</v>
      </c>
    </row>
    <row r="647" spans="1:3" ht="15" x14ac:dyDescent="0.2">
      <c r="A647" t="s">
        <v>51</v>
      </c>
      <c r="B647" t="s">
        <v>2326</v>
      </c>
      <c r="C647" s="132" t="s">
        <v>2327</v>
      </c>
    </row>
    <row r="648" spans="1:3" ht="15" x14ac:dyDescent="0.2">
      <c r="A648" t="s">
        <v>51</v>
      </c>
      <c r="B648" t="s">
        <v>2328</v>
      </c>
      <c r="C648" s="132" t="s">
        <v>2329</v>
      </c>
    </row>
    <row r="649" spans="1:3" ht="15" x14ac:dyDescent="0.2">
      <c r="A649" t="s">
        <v>51</v>
      </c>
      <c r="B649" t="s">
        <v>2330</v>
      </c>
      <c r="C649" s="132" t="s">
        <v>2331</v>
      </c>
    </row>
    <row r="650" spans="1:3" ht="15" x14ac:dyDescent="0.2">
      <c r="A650" t="s">
        <v>51</v>
      </c>
      <c r="B650" t="s">
        <v>2332</v>
      </c>
      <c r="C650" s="132" t="s">
        <v>2333</v>
      </c>
    </row>
    <row r="651" spans="1:3" ht="15" x14ac:dyDescent="0.2">
      <c r="A651" t="s">
        <v>51</v>
      </c>
      <c r="B651" t="s">
        <v>2334</v>
      </c>
      <c r="C651" s="132" t="s">
        <v>2335</v>
      </c>
    </row>
    <row r="652" spans="1:3" ht="15" x14ac:dyDescent="0.2">
      <c r="A652" t="s">
        <v>51</v>
      </c>
      <c r="B652" t="s">
        <v>2336</v>
      </c>
      <c r="C652" s="132" t="s">
        <v>2337</v>
      </c>
    </row>
    <row r="653" spans="1:3" ht="15" x14ac:dyDescent="0.2">
      <c r="A653" t="s">
        <v>51</v>
      </c>
      <c r="B653" t="s">
        <v>2338</v>
      </c>
      <c r="C653" s="132" t="s">
        <v>2339</v>
      </c>
    </row>
    <row r="654" spans="1:3" ht="15" x14ac:dyDescent="0.2">
      <c r="A654" t="s">
        <v>51</v>
      </c>
      <c r="B654" t="s">
        <v>2340</v>
      </c>
      <c r="C654" s="132" t="s">
        <v>2341</v>
      </c>
    </row>
    <row r="655" spans="1:3" ht="15" x14ac:dyDescent="0.2">
      <c r="A655" t="s">
        <v>51</v>
      </c>
      <c r="B655" t="s">
        <v>2342</v>
      </c>
      <c r="C655" s="132" t="s">
        <v>2343</v>
      </c>
    </row>
    <row r="656" spans="1:3" ht="15" x14ac:dyDescent="0.2">
      <c r="A656" t="s">
        <v>51</v>
      </c>
      <c r="B656" t="s">
        <v>2344</v>
      </c>
      <c r="C656" s="132" t="s">
        <v>2345</v>
      </c>
    </row>
    <row r="657" spans="1:3" ht="15" x14ac:dyDescent="0.2">
      <c r="A657" t="s">
        <v>51</v>
      </c>
      <c r="B657" t="s">
        <v>2346</v>
      </c>
      <c r="C657" s="132" t="s">
        <v>2347</v>
      </c>
    </row>
    <row r="658" spans="1:3" ht="15" x14ac:dyDescent="0.2">
      <c r="A658" t="s">
        <v>51</v>
      </c>
      <c r="B658" t="s">
        <v>2348</v>
      </c>
      <c r="C658" s="132" t="s">
        <v>2349</v>
      </c>
    </row>
    <row r="659" spans="1:3" ht="15" x14ac:dyDescent="0.2">
      <c r="A659" t="s">
        <v>51</v>
      </c>
      <c r="B659" t="s">
        <v>2350</v>
      </c>
      <c r="C659" s="132" t="s">
        <v>2351</v>
      </c>
    </row>
    <row r="660" spans="1:3" ht="15" x14ac:dyDescent="0.2">
      <c r="A660" t="s">
        <v>51</v>
      </c>
      <c r="B660" t="s">
        <v>2352</v>
      </c>
      <c r="C660" s="132" t="s">
        <v>2353</v>
      </c>
    </row>
    <row r="661" spans="1:3" ht="15" x14ac:dyDescent="0.2">
      <c r="A661" t="s">
        <v>51</v>
      </c>
      <c r="B661" t="s">
        <v>2354</v>
      </c>
      <c r="C661" s="132" t="s">
        <v>2355</v>
      </c>
    </row>
    <row r="662" spans="1:3" ht="15" x14ac:dyDescent="0.2">
      <c r="A662" t="s">
        <v>51</v>
      </c>
      <c r="B662" t="s">
        <v>2356</v>
      </c>
      <c r="C662" s="132" t="s">
        <v>2357</v>
      </c>
    </row>
    <row r="663" spans="1:3" ht="15" x14ac:dyDescent="0.2">
      <c r="A663" t="s">
        <v>51</v>
      </c>
      <c r="B663" t="s">
        <v>2358</v>
      </c>
      <c r="C663" s="132" t="s">
        <v>2359</v>
      </c>
    </row>
    <row r="664" spans="1:3" ht="15" x14ac:dyDescent="0.2">
      <c r="A664" t="s">
        <v>51</v>
      </c>
      <c r="B664" t="s">
        <v>2360</v>
      </c>
      <c r="C664" s="132" t="s">
        <v>2361</v>
      </c>
    </row>
    <row r="665" spans="1:3" ht="15" x14ac:dyDescent="0.2">
      <c r="A665" t="s">
        <v>51</v>
      </c>
      <c r="B665" t="s">
        <v>2362</v>
      </c>
      <c r="C665" s="132" t="s">
        <v>2363</v>
      </c>
    </row>
    <row r="666" spans="1:3" ht="15" x14ac:dyDescent="0.2">
      <c r="A666" t="s">
        <v>51</v>
      </c>
      <c r="B666" t="s">
        <v>2364</v>
      </c>
      <c r="C666" s="132" t="s">
        <v>2365</v>
      </c>
    </row>
    <row r="667" spans="1:3" ht="15" x14ac:dyDescent="0.2">
      <c r="A667" t="s">
        <v>51</v>
      </c>
      <c r="B667" t="s">
        <v>2366</v>
      </c>
      <c r="C667" s="132" t="s">
        <v>2367</v>
      </c>
    </row>
    <row r="668" spans="1:3" ht="15" x14ac:dyDescent="0.2">
      <c r="A668" t="s">
        <v>51</v>
      </c>
      <c r="B668" t="s">
        <v>2368</v>
      </c>
      <c r="C668" s="132" t="s">
        <v>2369</v>
      </c>
    </row>
    <row r="669" spans="1:3" ht="15" x14ac:dyDescent="0.2">
      <c r="A669" t="s">
        <v>51</v>
      </c>
      <c r="B669" t="s">
        <v>2370</v>
      </c>
      <c r="C669" s="132" t="s">
        <v>2371</v>
      </c>
    </row>
    <row r="670" spans="1:3" ht="15" x14ac:dyDescent="0.2">
      <c r="A670" t="s">
        <v>51</v>
      </c>
      <c r="B670" t="s">
        <v>2372</v>
      </c>
      <c r="C670" s="132" t="s">
        <v>2373</v>
      </c>
    </row>
    <row r="671" spans="1:3" ht="15" x14ac:dyDescent="0.2">
      <c r="A671" t="s">
        <v>51</v>
      </c>
      <c r="B671" t="s">
        <v>2374</v>
      </c>
      <c r="C671" s="132" t="s">
        <v>2375</v>
      </c>
    </row>
    <row r="672" spans="1:3" ht="15" x14ac:dyDescent="0.2">
      <c r="A672" t="s">
        <v>51</v>
      </c>
      <c r="B672" t="s">
        <v>2376</v>
      </c>
      <c r="C672" s="132" t="s">
        <v>2377</v>
      </c>
    </row>
    <row r="673" spans="1:3" ht="15" x14ac:dyDescent="0.2">
      <c r="A673" t="s">
        <v>51</v>
      </c>
      <c r="B673" t="s">
        <v>2378</v>
      </c>
      <c r="C673" s="132" t="s">
        <v>2379</v>
      </c>
    </row>
    <row r="674" spans="1:3" ht="15" x14ac:dyDescent="0.2">
      <c r="A674" t="s">
        <v>51</v>
      </c>
      <c r="B674" t="s">
        <v>2380</v>
      </c>
      <c r="C674" s="132" t="s">
        <v>2381</v>
      </c>
    </row>
    <row r="675" spans="1:3" ht="15" x14ac:dyDescent="0.2">
      <c r="A675" t="s">
        <v>51</v>
      </c>
      <c r="B675" t="s">
        <v>2382</v>
      </c>
      <c r="C675" s="132" t="s">
        <v>2383</v>
      </c>
    </row>
    <row r="676" spans="1:3" ht="15" x14ac:dyDescent="0.2">
      <c r="A676" t="s">
        <v>51</v>
      </c>
      <c r="B676" t="s">
        <v>2384</v>
      </c>
      <c r="C676" s="132" t="s">
        <v>2385</v>
      </c>
    </row>
    <row r="677" spans="1:3" ht="15" x14ac:dyDescent="0.2">
      <c r="A677" t="s">
        <v>51</v>
      </c>
      <c r="B677" t="s">
        <v>2386</v>
      </c>
      <c r="C677" s="132" t="s">
        <v>2387</v>
      </c>
    </row>
    <row r="678" spans="1:3" ht="15" x14ac:dyDescent="0.2">
      <c r="A678" t="s">
        <v>51</v>
      </c>
      <c r="B678" t="s">
        <v>2388</v>
      </c>
      <c r="C678" s="132" t="s">
        <v>2389</v>
      </c>
    </row>
    <row r="679" spans="1:3" ht="15" x14ac:dyDescent="0.2">
      <c r="A679" t="s">
        <v>51</v>
      </c>
      <c r="B679" t="s">
        <v>2390</v>
      </c>
      <c r="C679" s="132" t="s">
        <v>2391</v>
      </c>
    </row>
    <row r="680" spans="1:3" ht="15" x14ac:dyDescent="0.2">
      <c r="A680" t="s">
        <v>51</v>
      </c>
      <c r="B680" t="s">
        <v>2392</v>
      </c>
      <c r="C680" s="132" t="s">
        <v>2393</v>
      </c>
    </row>
    <row r="681" spans="1:3" ht="15" x14ac:dyDescent="0.2">
      <c r="A681" t="s">
        <v>51</v>
      </c>
      <c r="B681" t="s">
        <v>2394</v>
      </c>
      <c r="C681" s="132" t="s">
        <v>2395</v>
      </c>
    </row>
    <row r="682" spans="1:3" ht="15" x14ac:dyDescent="0.2">
      <c r="A682" t="s">
        <v>51</v>
      </c>
      <c r="B682" t="s">
        <v>2396</v>
      </c>
      <c r="C682" s="132" t="s">
        <v>2397</v>
      </c>
    </row>
    <row r="683" spans="1:3" ht="15" x14ac:dyDescent="0.2">
      <c r="A683" t="s">
        <v>51</v>
      </c>
      <c r="B683" t="s">
        <v>2398</v>
      </c>
      <c r="C683" s="132" t="s">
        <v>2399</v>
      </c>
    </row>
    <row r="684" spans="1:3" ht="15" x14ac:dyDescent="0.2">
      <c r="A684" t="s">
        <v>51</v>
      </c>
      <c r="B684" t="s">
        <v>2400</v>
      </c>
      <c r="C684" s="132" t="s">
        <v>2401</v>
      </c>
    </row>
    <row r="685" spans="1:3" ht="15" x14ac:dyDescent="0.2">
      <c r="A685" t="s">
        <v>51</v>
      </c>
      <c r="B685" t="s">
        <v>2402</v>
      </c>
      <c r="C685" s="132" t="s">
        <v>2403</v>
      </c>
    </row>
    <row r="686" spans="1:3" ht="15" x14ac:dyDescent="0.2">
      <c r="A686" t="s">
        <v>51</v>
      </c>
      <c r="B686" t="s">
        <v>2404</v>
      </c>
      <c r="C686" s="132" t="s">
        <v>2405</v>
      </c>
    </row>
    <row r="687" spans="1:3" ht="15" x14ac:dyDescent="0.2">
      <c r="A687" t="s">
        <v>51</v>
      </c>
      <c r="B687" t="s">
        <v>2406</v>
      </c>
      <c r="C687" s="132" t="s">
        <v>2407</v>
      </c>
    </row>
    <row r="688" spans="1:3" ht="15" x14ac:dyDescent="0.2">
      <c r="A688" t="s">
        <v>51</v>
      </c>
      <c r="B688" t="s">
        <v>2408</v>
      </c>
      <c r="C688" s="132" t="s">
        <v>2409</v>
      </c>
    </row>
    <row r="689" spans="1:3" ht="15" x14ac:dyDescent="0.2">
      <c r="A689" t="s">
        <v>51</v>
      </c>
      <c r="B689" t="s">
        <v>2410</v>
      </c>
      <c r="C689" s="132" t="s">
        <v>2411</v>
      </c>
    </row>
    <row r="690" spans="1:3" ht="15" x14ac:dyDescent="0.2">
      <c r="A690" t="s">
        <v>51</v>
      </c>
      <c r="B690" t="s">
        <v>2412</v>
      </c>
      <c r="C690" s="132" t="s">
        <v>2413</v>
      </c>
    </row>
    <row r="691" spans="1:3" ht="15" x14ac:dyDescent="0.2">
      <c r="A691" t="s">
        <v>51</v>
      </c>
      <c r="B691" t="s">
        <v>2414</v>
      </c>
      <c r="C691" s="132" t="s">
        <v>2415</v>
      </c>
    </row>
    <row r="692" spans="1:3" ht="15" x14ac:dyDescent="0.2">
      <c r="A692" t="s">
        <v>51</v>
      </c>
      <c r="B692" t="s">
        <v>2416</v>
      </c>
      <c r="C692" s="132" t="s">
        <v>2417</v>
      </c>
    </row>
    <row r="693" spans="1:3" ht="15" x14ac:dyDescent="0.2">
      <c r="A693" t="s">
        <v>51</v>
      </c>
      <c r="B693" t="s">
        <v>2418</v>
      </c>
      <c r="C693" s="132" t="s">
        <v>2419</v>
      </c>
    </row>
    <row r="694" spans="1:3" ht="15" x14ac:dyDescent="0.2">
      <c r="A694" t="s">
        <v>51</v>
      </c>
      <c r="B694" t="s">
        <v>2420</v>
      </c>
      <c r="C694" s="132" t="s">
        <v>2421</v>
      </c>
    </row>
    <row r="695" spans="1:3" ht="15" x14ac:dyDescent="0.2">
      <c r="A695" t="s">
        <v>51</v>
      </c>
      <c r="B695" t="s">
        <v>2422</v>
      </c>
      <c r="C695" s="132" t="s">
        <v>2423</v>
      </c>
    </row>
    <row r="696" spans="1:3" ht="15" x14ac:dyDescent="0.2">
      <c r="A696" t="s">
        <v>51</v>
      </c>
      <c r="B696" t="s">
        <v>2424</v>
      </c>
      <c r="C696" s="132" t="s">
        <v>2425</v>
      </c>
    </row>
    <row r="697" spans="1:3" ht="15" x14ac:dyDescent="0.2">
      <c r="A697" t="s">
        <v>51</v>
      </c>
      <c r="B697" t="s">
        <v>2426</v>
      </c>
      <c r="C697" s="132" t="s">
        <v>2427</v>
      </c>
    </row>
    <row r="698" spans="1:3" ht="15" x14ac:dyDescent="0.2">
      <c r="A698" t="s">
        <v>51</v>
      </c>
      <c r="B698" t="s">
        <v>2428</v>
      </c>
      <c r="C698" s="132" t="s">
        <v>2429</v>
      </c>
    </row>
    <row r="699" spans="1:3" ht="15" x14ac:dyDescent="0.2">
      <c r="A699" t="s">
        <v>51</v>
      </c>
      <c r="B699" t="s">
        <v>2430</v>
      </c>
      <c r="C699" s="132" t="s">
        <v>2431</v>
      </c>
    </row>
    <row r="700" spans="1:3" ht="15" x14ac:dyDescent="0.2">
      <c r="A700" t="s">
        <v>51</v>
      </c>
      <c r="B700" t="s">
        <v>2432</v>
      </c>
      <c r="C700" s="132" t="s">
        <v>2433</v>
      </c>
    </row>
    <row r="701" spans="1:3" ht="15" x14ac:dyDescent="0.2">
      <c r="A701" t="s">
        <v>51</v>
      </c>
      <c r="B701" t="s">
        <v>2434</v>
      </c>
      <c r="C701" s="132" t="s">
        <v>2435</v>
      </c>
    </row>
    <row r="702" spans="1:3" ht="15" x14ac:dyDescent="0.2">
      <c r="A702" t="s">
        <v>51</v>
      </c>
      <c r="B702" t="s">
        <v>2436</v>
      </c>
      <c r="C702" s="132" t="s">
        <v>2437</v>
      </c>
    </row>
    <row r="703" spans="1:3" ht="15" x14ac:dyDescent="0.2">
      <c r="A703" t="s">
        <v>51</v>
      </c>
      <c r="B703" t="s">
        <v>2438</v>
      </c>
      <c r="C703" s="132" t="s">
        <v>2439</v>
      </c>
    </row>
    <row r="704" spans="1:3" ht="15" x14ac:dyDescent="0.2">
      <c r="A704" t="s">
        <v>51</v>
      </c>
      <c r="B704" t="s">
        <v>2440</v>
      </c>
      <c r="C704" s="132" t="s">
        <v>2441</v>
      </c>
    </row>
    <row r="705" spans="1:3" ht="15" x14ac:dyDescent="0.2">
      <c r="A705" t="s">
        <v>51</v>
      </c>
      <c r="B705" t="s">
        <v>2442</v>
      </c>
      <c r="C705" s="132" t="s">
        <v>2443</v>
      </c>
    </row>
    <row r="706" spans="1:3" ht="15" x14ac:dyDescent="0.2">
      <c r="A706" t="s">
        <v>51</v>
      </c>
      <c r="B706" t="s">
        <v>2444</v>
      </c>
      <c r="C706" s="132" t="s">
        <v>2445</v>
      </c>
    </row>
    <row r="707" spans="1:3" ht="15" x14ac:dyDescent="0.2">
      <c r="A707" t="s">
        <v>51</v>
      </c>
      <c r="B707" t="s">
        <v>2446</v>
      </c>
      <c r="C707" s="132" t="s">
        <v>2447</v>
      </c>
    </row>
    <row r="708" spans="1:3" ht="15" x14ac:dyDescent="0.2">
      <c r="A708" t="s">
        <v>51</v>
      </c>
      <c r="B708" t="s">
        <v>2448</v>
      </c>
      <c r="C708" s="132" t="s">
        <v>2449</v>
      </c>
    </row>
    <row r="709" spans="1:3" ht="15" x14ac:dyDescent="0.2">
      <c r="A709" t="s">
        <v>51</v>
      </c>
      <c r="B709" t="s">
        <v>2450</v>
      </c>
      <c r="C709" s="132" t="s">
        <v>2451</v>
      </c>
    </row>
    <row r="710" spans="1:3" ht="15" x14ac:dyDescent="0.2">
      <c r="A710" t="s">
        <v>51</v>
      </c>
      <c r="B710" t="s">
        <v>2452</v>
      </c>
      <c r="C710" s="132" t="s">
        <v>2453</v>
      </c>
    </row>
    <row r="711" spans="1:3" ht="15" x14ac:dyDescent="0.2">
      <c r="A711" t="s">
        <v>51</v>
      </c>
      <c r="B711" t="s">
        <v>2454</v>
      </c>
      <c r="C711" s="132" t="s">
        <v>2455</v>
      </c>
    </row>
    <row r="712" spans="1:3" ht="15" x14ac:dyDescent="0.2">
      <c r="A712" t="s">
        <v>51</v>
      </c>
      <c r="B712" t="s">
        <v>2456</v>
      </c>
      <c r="C712" s="132" t="s">
        <v>2457</v>
      </c>
    </row>
    <row r="713" spans="1:3" ht="15" x14ac:dyDescent="0.2">
      <c r="A713" t="s">
        <v>51</v>
      </c>
      <c r="B713" t="s">
        <v>2458</v>
      </c>
      <c r="C713" s="132" t="s">
        <v>2459</v>
      </c>
    </row>
    <row r="714" spans="1:3" ht="15" x14ac:dyDescent="0.2">
      <c r="A714" t="s">
        <v>51</v>
      </c>
      <c r="B714" t="s">
        <v>2460</v>
      </c>
      <c r="C714" s="132" t="s">
        <v>2461</v>
      </c>
    </row>
    <row r="715" spans="1:3" ht="15" x14ac:dyDescent="0.2">
      <c r="A715" t="s">
        <v>51</v>
      </c>
      <c r="B715" t="s">
        <v>2462</v>
      </c>
      <c r="C715" s="132" t="s">
        <v>2463</v>
      </c>
    </row>
    <row r="716" spans="1:3" ht="15" x14ac:dyDescent="0.2">
      <c r="A716" t="s">
        <v>51</v>
      </c>
      <c r="B716" t="s">
        <v>2464</v>
      </c>
      <c r="C716" s="132" t="s">
        <v>2465</v>
      </c>
    </row>
    <row r="717" spans="1:3" ht="15" x14ac:dyDescent="0.2">
      <c r="A717" t="s">
        <v>51</v>
      </c>
      <c r="B717" t="s">
        <v>2466</v>
      </c>
      <c r="C717" s="132" t="s">
        <v>2467</v>
      </c>
    </row>
    <row r="718" spans="1:3" ht="15" x14ac:dyDescent="0.2">
      <c r="A718" t="s">
        <v>51</v>
      </c>
      <c r="B718" t="s">
        <v>2468</v>
      </c>
      <c r="C718" s="132" t="s">
        <v>2469</v>
      </c>
    </row>
    <row r="719" spans="1:3" ht="15" x14ac:dyDescent="0.2">
      <c r="A719" t="s">
        <v>51</v>
      </c>
      <c r="B719" t="s">
        <v>2470</v>
      </c>
      <c r="C719" s="132" t="s">
        <v>2471</v>
      </c>
    </row>
    <row r="720" spans="1:3" ht="15" x14ac:dyDescent="0.2">
      <c r="A720" t="s">
        <v>51</v>
      </c>
      <c r="B720" t="s">
        <v>2472</v>
      </c>
      <c r="C720" s="132" t="s">
        <v>2473</v>
      </c>
    </row>
    <row r="721" spans="1:3" ht="15" x14ac:dyDescent="0.2">
      <c r="A721" t="s">
        <v>51</v>
      </c>
      <c r="B721" t="s">
        <v>2474</v>
      </c>
      <c r="C721" s="132" t="s">
        <v>2475</v>
      </c>
    </row>
    <row r="722" spans="1:3" ht="15" x14ac:dyDescent="0.2">
      <c r="A722" t="s">
        <v>51</v>
      </c>
      <c r="B722" t="s">
        <v>2476</v>
      </c>
      <c r="C722" s="132" t="s">
        <v>2477</v>
      </c>
    </row>
    <row r="723" spans="1:3" ht="15" x14ac:dyDescent="0.2">
      <c r="A723" t="s">
        <v>51</v>
      </c>
      <c r="B723" t="s">
        <v>2478</v>
      </c>
      <c r="C723" s="132" t="s">
        <v>2479</v>
      </c>
    </row>
    <row r="724" spans="1:3" ht="15" x14ac:dyDescent="0.2">
      <c r="A724" t="s">
        <v>51</v>
      </c>
      <c r="B724" t="s">
        <v>2480</v>
      </c>
      <c r="C724" s="132" t="s">
        <v>2481</v>
      </c>
    </row>
    <row r="725" spans="1:3" ht="15" x14ac:dyDescent="0.2">
      <c r="A725" t="s">
        <v>51</v>
      </c>
      <c r="B725" t="s">
        <v>2482</v>
      </c>
      <c r="C725" s="132" t="s">
        <v>2483</v>
      </c>
    </row>
    <row r="726" spans="1:3" ht="15" x14ac:dyDescent="0.2">
      <c r="A726" t="s">
        <v>51</v>
      </c>
      <c r="B726" t="s">
        <v>2484</v>
      </c>
      <c r="C726" s="132" t="s">
        <v>2485</v>
      </c>
    </row>
    <row r="727" spans="1:3" ht="15" x14ac:dyDescent="0.2">
      <c r="A727" t="s">
        <v>51</v>
      </c>
      <c r="B727" t="s">
        <v>2486</v>
      </c>
      <c r="C727" s="132" t="s">
        <v>2487</v>
      </c>
    </row>
    <row r="728" spans="1:3" ht="15" x14ac:dyDescent="0.2">
      <c r="A728" t="s">
        <v>51</v>
      </c>
      <c r="B728" t="s">
        <v>2488</v>
      </c>
      <c r="C728" s="132" t="s">
        <v>2489</v>
      </c>
    </row>
    <row r="729" spans="1:3" ht="15" x14ac:dyDescent="0.2">
      <c r="A729" t="s">
        <v>51</v>
      </c>
      <c r="B729" t="s">
        <v>2490</v>
      </c>
      <c r="C729" s="132" t="s">
        <v>2491</v>
      </c>
    </row>
    <row r="730" spans="1:3" ht="15" x14ac:dyDescent="0.2">
      <c r="A730" t="s">
        <v>51</v>
      </c>
      <c r="B730" t="s">
        <v>2492</v>
      </c>
      <c r="C730" s="132" t="s">
        <v>2493</v>
      </c>
    </row>
    <row r="731" spans="1:3" ht="15" x14ac:dyDescent="0.2">
      <c r="A731" t="s">
        <v>51</v>
      </c>
      <c r="B731" t="s">
        <v>2494</v>
      </c>
      <c r="C731" s="132" t="s">
        <v>2495</v>
      </c>
    </row>
    <row r="732" spans="1:3" ht="15" x14ac:dyDescent="0.2">
      <c r="A732" t="s">
        <v>51</v>
      </c>
      <c r="B732" t="s">
        <v>2496</v>
      </c>
      <c r="C732" s="132" t="s">
        <v>2497</v>
      </c>
    </row>
    <row r="733" spans="1:3" ht="15" x14ac:dyDescent="0.2">
      <c r="A733" t="s">
        <v>51</v>
      </c>
      <c r="B733" t="s">
        <v>2498</v>
      </c>
      <c r="C733" s="132" t="s">
        <v>2499</v>
      </c>
    </row>
    <row r="734" spans="1:3" ht="15" x14ac:dyDescent="0.2">
      <c r="A734" t="s">
        <v>51</v>
      </c>
      <c r="B734" t="s">
        <v>2500</v>
      </c>
      <c r="C734" s="132" t="s">
        <v>2501</v>
      </c>
    </row>
    <row r="735" spans="1:3" ht="15" x14ac:dyDescent="0.2">
      <c r="A735" t="s">
        <v>51</v>
      </c>
      <c r="B735" t="s">
        <v>2502</v>
      </c>
      <c r="C735" s="132" t="s">
        <v>2503</v>
      </c>
    </row>
    <row r="736" spans="1:3" ht="15" x14ac:dyDescent="0.2">
      <c r="A736" t="s">
        <v>51</v>
      </c>
      <c r="B736" t="s">
        <v>2504</v>
      </c>
      <c r="C736" s="132" t="s">
        <v>2505</v>
      </c>
    </row>
    <row r="737" spans="1:3" ht="15" x14ac:dyDescent="0.2">
      <c r="A737" t="s">
        <v>51</v>
      </c>
      <c r="B737" t="s">
        <v>2506</v>
      </c>
      <c r="C737" s="132" t="s">
        <v>2507</v>
      </c>
    </row>
    <row r="738" spans="1:3" ht="15" x14ac:dyDescent="0.2">
      <c r="A738" t="s">
        <v>51</v>
      </c>
      <c r="B738" t="s">
        <v>2508</v>
      </c>
      <c r="C738" s="132" t="s">
        <v>2509</v>
      </c>
    </row>
    <row r="739" spans="1:3" ht="15" x14ac:dyDescent="0.2">
      <c r="A739" t="s">
        <v>51</v>
      </c>
      <c r="B739" t="s">
        <v>2510</v>
      </c>
      <c r="C739" s="132" t="s">
        <v>2511</v>
      </c>
    </row>
    <row r="740" spans="1:3" ht="15" x14ac:dyDescent="0.2">
      <c r="A740" t="s">
        <v>51</v>
      </c>
      <c r="B740" t="s">
        <v>2512</v>
      </c>
      <c r="C740" s="132" t="s">
        <v>2513</v>
      </c>
    </row>
    <row r="741" spans="1:3" ht="15" x14ac:dyDescent="0.2">
      <c r="A741" t="s">
        <v>51</v>
      </c>
      <c r="B741" t="s">
        <v>2514</v>
      </c>
      <c r="C741" s="132" t="s">
        <v>2515</v>
      </c>
    </row>
    <row r="742" spans="1:3" ht="15" x14ac:dyDescent="0.2">
      <c r="A742" t="s">
        <v>51</v>
      </c>
      <c r="B742" t="s">
        <v>2516</v>
      </c>
      <c r="C742" s="132" t="s">
        <v>2517</v>
      </c>
    </row>
    <row r="743" spans="1:3" ht="15" x14ac:dyDescent="0.2">
      <c r="A743" t="s">
        <v>51</v>
      </c>
      <c r="B743" t="s">
        <v>2518</v>
      </c>
      <c r="C743" s="132" t="s">
        <v>2519</v>
      </c>
    </row>
    <row r="744" spans="1:3" ht="15" x14ac:dyDescent="0.2">
      <c r="A744" t="s">
        <v>51</v>
      </c>
      <c r="B744" t="s">
        <v>2520</v>
      </c>
      <c r="C744" s="132" t="s">
        <v>2521</v>
      </c>
    </row>
    <row r="745" spans="1:3" ht="15" x14ac:dyDescent="0.2">
      <c r="A745" t="s">
        <v>51</v>
      </c>
      <c r="B745" t="s">
        <v>2522</v>
      </c>
      <c r="C745" s="132" t="s">
        <v>2523</v>
      </c>
    </row>
    <row r="746" spans="1:3" ht="15" x14ac:dyDescent="0.2">
      <c r="A746" t="s">
        <v>51</v>
      </c>
      <c r="B746" t="s">
        <v>2524</v>
      </c>
      <c r="C746" s="132" t="s">
        <v>2525</v>
      </c>
    </row>
    <row r="747" spans="1:3" ht="15" x14ac:dyDescent="0.2">
      <c r="A747" t="s">
        <v>51</v>
      </c>
      <c r="B747" t="s">
        <v>2526</v>
      </c>
      <c r="C747" s="132" t="s">
        <v>2527</v>
      </c>
    </row>
    <row r="748" spans="1:3" ht="15" x14ac:dyDescent="0.2">
      <c r="A748" t="s">
        <v>51</v>
      </c>
      <c r="B748" t="s">
        <v>2528</v>
      </c>
      <c r="C748" s="132" t="s">
        <v>2529</v>
      </c>
    </row>
    <row r="749" spans="1:3" ht="15" x14ac:dyDescent="0.2">
      <c r="A749" t="s">
        <v>51</v>
      </c>
      <c r="B749" t="s">
        <v>2530</v>
      </c>
      <c r="C749" s="132" t="s">
        <v>2531</v>
      </c>
    </row>
    <row r="750" spans="1:3" ht="15" x14ac:dyDescent="0.2">
      <c r="A750" t="s">
        <v>51</v>
      </c>
      <c r="B750" t="s">
        <v>2532</v>
      </c>
      <c r="C750" s="132" t="s">
        <v>2533</v>
      </c>
    </row>
    <row r="751" spans="1:3" ht="15" x14ac:dyDescent="0.2">
      <c r="A751" t="s">
        <v>38</v>
      </c>
      <c r="B751" t="s">
        <v>2534</v>
      </c>
      <c r="C751" s="132" t="s">
        <v>1393</v>
      </c>
    </row>
    <row r="752" spans="1:3" ht="15" x14ac:dyDescent="0.2">
      <c r="A752" t="s">
        <v>38</v>
      </c>
      <c r="B752" t="s">
        <v>2535</v>
      </c>
      <c r="C752" s="132" t="s">
        <v>1401</v>
      </c>
    </row>
    <row r="753" spans="1:3" ht="15" x14ac:dyDescent="0.2">
      <c r="A753" t="s">
        <v>38</v>
      </c>
      <c r="B753" t="s">
        <v>2536</v>
      </c>
      <c r="C753" s="132" t="s">
        <v>1409</v>
      </c>
    </row>
    <row r="754" spans="1:3" ht="15" x14ac:dyDescent="0.2">
      <c r="A754" t="s">
        <v>38</v>
      </c>
      <c r="B754" t="s">
        <v>2537</v>
      </c>
      <c r="C754" s="132" t="s">
        <v>1417</v>
      </c>
    </row>
    <row r="755" spans="1:3" ht="15" x14ac:dyDescent="0.2">
      <c r="A755" t="s">
        <v>38</v>
      </c>
      <c r="B755" t="s">
        <v>2538</v>
      </c>
      <c r="C755" s="132" t="s">
        <v>1425</v>
      </c>
    </row>
    <row r="756" spans="1:3" ht="15" x14ac:dyDescent="0.2">
      <c r="A756" t="s">
        <v>38</v>
      </c>
      <c r="B756" t="s">
        <v>2539</v>
      </c>
      <c r="C756" s="132" t="s">
        <v>1087</v>
      </c>
    </row>
    <row r="757" spans="1:3" ht="15" x14ac:dyDescent="0.2">
      <c r="A757" t="s">
        <v>38</v>
      </c>
      <c r="B757" t="s">
        <v>2540</v>
      </c>
      <c r="C757" s="132" t="s">
        <v>1089</v>
      </c>
    </row>
    <row r="758" spans="1:3" ht="15" x14ac:dyDescent="0.2">
      <c r="A758" t="s">
        <v>38</v>
      </c>
      <c r="B758" t="s">
        <v>2541</v>
      </c>
      <c r="C758" s="132" t="s">
        <v>1091</v>
      </c>
    </row>
    <row r="759" spans="1:3" ht="15" x14ac:dyDescent="0.2">
      <c r="A759" t="s">
        <v>38</v>
      </c>
      <c r="B759" t="s">
        <v>2542</v>
      </c>
      <c r="C759" s="132" t="s">
        <v>1093</v>
      </c>
    </row>
    <row r="760" spans="1:3" ht="15" x14ac:dyDescent="0.2">
      <c r="A760" t="s">
        <v>38</v>
      </c>
      <c r="B760" t="s">
        <v>2543</v>
      </c>
      <c r="C760" s="132" t="s">
        <v>1095</v>
      </c>
    </row>
    <row r="761" spans="1:3" ht="15" x14ac:dyDescent="0.2">
      <c r="A761" t="s">
        <v>38</v>
      </c>
      <c r="B761" t="s">
        <v>2544</v>
      </c>
      <c r="C761" s="132" t="s">
        <v>1391</v>
      </c>
    </row>
    <row r="762" spans="1:3" ht="15" x14ac:dyDescent="0.2">
      <c r="A762" t="s">
        <v>38</v>
      </c>
      <c r="B762" t="s">
        <v>2545</v>
      </c>
      <c r="C762" s="132" t="s">
        <v>1399</v>
      </c>
    </row>
    <row r="763" spans="1:3" ht="15" x14ac:dyDescent="0.2">
      <c r="A763" t="s">
        <v>38</v>
      </c>
      <c r="B763" t="s">
        <v>2546</v>
      </c>
      <c r="C763" s="132" t="s">
        <v>1407</v>
      </c>
    </row>
    <row r="764" spans="1:3" ht="15" x14ac:dyDescent="0.2">
      <c r="A764" t="s">
        <v>38</v>
      </c>
      <c r="B764" t="s">
        <v>2547</v>
      </c>
      <c r="C764" s="132" t="s">
        <v>1415</v>
      </c>
    </row>
    <row r="765" spans="1:3" ht="15" x14ac:dyDescent="0.2">
      <c r="A765" t="s">
        <v>38</v>
      </c>
      <c r="B765" t="s">
        <v>2548</v>
      </c>
      <c r="C765" s="132" t="s">
        <v>1423</v>
      </c>
    </row>
    <row r="766" spans="1:3" ht="15" x14ac:dyDescent="0.2">
      <c r="A766" t="s">
        <v>38</v>
      </c>
      <c r="B766" t="s">
        <v>2549</v>
      </c>
      <c r="C766" s="132" t="s">
        <v>2550</v>
      </c>
    </row>
    <row r="767" spans="1:3" ht="15" x14ac:dyDescent="0.2">
      <c r="A767" t="s">
        <v>38</v>
      </c>
      <c r="B767" t="s">
        <v>2551</v>
      </c>
      <c r="C767" s="132" t="s">
        <v>2552</v>
      </c>
    </row>
    <row r="768" spans="1:3" ht="15" x14ac:dyDescent="0.2">
      <c r="A768" t="s">
        <v>38</v>
      </c>
      <c r="B768" t="s">
        <v>2553</v>
      </c>
      <c r="C768" s="132" t="s">
        <v>2554</v>
      </c>
    </row>
    <row r="769" spans="1:3" ht="15" x14ac:dyDescent="0.2">
      <c r="A769" t="s">
        <v>38</v>
      </c>
      <c r="B769" t="s">
        <v>2555</v>
      </c>
      <c r="C769" s="132" t="s">
        <v>1217</v>
      </c>
    </row>
    <row r="770" spans="1:3" ht="15" x14ac:dyDescent="0.2">
      <c r="A770" t="s">
        <v>38</v>
      </c>
      <c r="B770" t="s">
        <v>2556</v>
      </c>
      <c r="C770" s="132" t="s">
        <v>1225</v>
      </c>
    </row>
    <row r="771" spans="1:3" ht="15" x14ac:dyDescent="0.2">
      <c r="A771" t="s">
        <v>38</v>
      </c>
      <c r="B771" t="s">
        <v>2557</v>
      </c>
      <c r="C771" s="132" t="s">
        <v>1043</v>
      </c>
    </row>
    <row r="772" spans="1:3" ht="15" x14ac:dyDescent="0.2">
      <c r="A772" t="s">
        <v>38</v>
      </c>
      <c r="B772" t="s">
        <v>2558</v>
      </c>
      <c r="C772" s="132" t="s">
        <v>1045</v>
      </c>
    </row>
    <row r="773" spans="1:3" ht="15" x14ac:dyDescent="0.2">
      <c r="A773" t="s">
        <v>38</v>
      </c>
      <c r="B773" t="s">
        <v>2559</v>
      </c>
      <c r="C773" s="132" t="s">
        <v>1047</v>
      </c>
    </row>
    <row r="774" spans="1:3" ht="15" x14ac:dyDescent="0.2">
      <c r="A774" t="s">
        <v>38</v>
      </c>
      <c r="B774" t="s">
        <v>2560</v>
      </c>
      <c r="C774" s="132" t="s">
        <v>1049</v>
      </c>
    </row>
    <row r="775" spans="1:3" ht="15" x14ac:dyDescent="0.2">
      <c r="A775" t="s">
        <v>38</v>
      </c>
      <c r="B775" t="s">
        <v>2561</v>
      </c>
      <c r="C775" s="132" t="s">
        <v>1051</v>
      </c>
    </row>
    <row r="776" spans="1:3" ht="15" x14ac:dyDescent="0.2">
      <c r="A776" t="s">
        <v>38</v>
      </c>
      <c r="B776" t="s">
        <v>2562</v>
      </c>
      <c r="C776" s="132" t="s">
        <v>1215</v>
      </c>
    </row>
    <row r="777" spans="1:3" ht="15" x14ac:dyDescent="0.2">
      <c r="A777" t="s">
        <v>38</v>
      </c>
      <c r="B777" t="s">
        <v>2563</v>
      </c>
      <c r="C777" s="132" t="s">
        <v>1223</v>
      </c>
    </row>
    <row r="778" spans="1:3" ht="15" x14ac:dyDescent="0.2">
      <c r="A778" t="s">
        <v>38</v>
      </c>
      <c r="B778" t="s">
        <v>2564</v>
      </c>
      <c r="C778" s="132" t="s">
        <v>1257</v>
      </c>
    </row>
    <row r="779" spans="1:3" ht="15" x14ac:dyDescent="0.2">
      <c r="A779" t="s">
        <v>38</v>
      </c>
      <c r="B779" t="s">
        <v>2565</v>
      </c>
      <c r="C779" s="132" t="s">
        <v>1265</v>
      </c>
    </row>
    <row r="780" spans="1:3" ht="15" x14ac:dyDescent="0.2">
      <c r="A780" t="s">
        <v>38</v>
      </c>
      <c r="B780" t="s">
        <v>2566</v>
      </c>
      <c r="C780" s="132" t="s">
        <v>1297</v>
      </c>
    </row>
    <row r="781" spans="1:3" ht="15" x14ac:dyDescent="0.2">
      <c r="A781" t="s">
        <v>38</v>
      </c>
      <c r="B781" t="s">
        <v>2567</v>
      </c>
      <c r="C781" s="132" t="s">
        <v>1053</v>
      </c>
    </row>
    <row r="782" spans="1:3" ht="15" x14ac:dyDescent="0.2">
      <c r="A782" t="s">
        <v>38</v>
      </c>
      <c r="B782" t="s">
        <v>2568</v>
      </c>
      <c r="C782" s="132" t="s">
        <v>1055</v>
      </c>
    </row>
    <row r="783" spans="1:3" ht="15" x14ac:dyDescent="0.2">
      <c r="A783" t="s">
        <v>38</v>
      </c>
      <c r="B783" t="s">
        <v>2569</v>
      </c>
      <c r="C783" s="132" t="s">
        <v>1057</v>
      </c>
    </row>
    <row r="784" spans="1:3" ht="15" x14ac:dyDescent="0.2">
      <c r="A784" t="s">
        <v>38</v>
      </c>
      <c r="B784" t="s">
        <v>2570</v>
      </c>
      <c r="C784" s="132" t="s">
        <v>1059</v>
      </c>
    </row>
    <row r="785" spans="1:3" ht="15" x14ac:dyDescent="0.2">
      <c r="A785" t="s">
        <v>38</v>
      </c>
      <c r="B785" t="s">
        <v>2571</v>
      </c>
      <c r="C785" s="132" t="s">
        <v>1061</v>
      </c>
    </row>
    <row r="786" spans="1:3" ht="15" x14ac:dyDescent="0.2">
      <c r="A786" t="s">
        <v>38</v>
      </c>
      <c r="B786" t="s">
        <v>2572</v>
      </c>
      <c r="C786" s="132" t="s">
        <v>1063</v>
      </c>
    </row>
    <row r="787" spans="1:3" ht="15" x14ac:dyDescent="0.2">
      <c r="A787" t="s">
        <v>38</v>
      </c>
      <c r="B787" t="s">
        <v>2573</v>
      </c>
      <c r="C787" s="132" t="s">
        <v>1065</v>
      </c>
    </row>
    <row r="788" spans="1:3" ht="15" x14ac:dyDescent="0.2">
      <c r="A788" t="s">
        <v>38</v>
      </c>
      <c r="B788" t="s">
        <v>2574</v>
      </c>
      <c r="C788" s="132" t="s">
        <v>1067</v>
      </c>
    </row>
    <row r="789" spans="1:3" ht="15" x14ac:dyDescent="0.2">
      <c r="A789" t="s">
        <v>38</v>
      </c>
      <c r="B789" t="s">
        <v>2575</v>
      </c>
      <c r="C789" s="132" t="s">
        <v>1069</v>
      </c>
    </row>
    <row r="790" spans="1:3" ht="15" x14ac:dyDescent="0.2">
      <c r="A790" t="s">
        <v>38</v>
      </c>
      <c r="B790" t="s">
        <v>2576</v>
      </c>
      <c r="C790" s="132" t="s">
        <v>1071</v>
      </c>
    </row>
    <row r="791" spans="1:3" ht="15" x14ac:dyDescent="0.2">
      <c r="A791" t="s">
        <v>38</v>
      </c>
      <c r="B791" t="s">
        <v>2577</v>
      </c>
      <c r="C791" s="132" t="s">
        <v>1073</v>
      </c>
    </row>
    <row r="792" spans="1:3" ht="15" x14ac:dyDescent="0.2">
      <c r="A792" t="s">
        <v>38</v>
      </c>
      <c r="B792" t="s">
        <v>2578</v>
      </c>
      <c r="C792" s="132" t="s">
        <v>1255</v>
      </c>
    </row>
    <row r="793" spans="1:3" ht="15" x14ac:dyDescent="0.2">
      <c r="A793" t="s">
        <v>38</v>
      </c>
      <c r="B793" t="s">
        <v>2579</v>
      </c>
      <c r="C793" s="132" t="s">
        <v>1263</v>
      </c>
    </row>
    <row r="794" spans="1:3" ht="15" x14ac:dyDescent="0.2">
      <c r="A794" t="s">
        <v>38</v>
      </c>
      <c r="B794" t="s">
        <v>2580</v>
      </c>
      <c r="C794" s="132" t="s">
        <v>1295</v>
      </c>
    </row>
    <row r="795" spans="1:3" ht="15" x14ac:dyDescent="0.2">
      <c r="A795" t="s">
        <v>38</v>
      </c>
      <c r="B795" t="s">
        <v>2581</v>
      </c>
      <c r="C795" s="132" t="s">
        <v>1345</v>
      </c>
    </row>
    <row r="796" spans="1:3" ht="15" x14ac:dyDescent="0.2">
      <c r="A796" t="s">
        <v>38</v>
      </c>
      <c r="B796" t="s">
        <v>2582</v>
      </c>
      <c r="C796" s="132" t="s">
        <v>1075</v>
      </c>
    </row>
    <row r="797" spans="1:3" ht="15" x14ac:dyDescent="0.2">
      <c r="A797" t="s">
        <v>38</v>
      </c>
      <c r="B797" t="s">
        <v>2583</v>
      </c>
      <c r="C797" s="132" t="s">
        <v>1077</v>
      </c>
    </row>
    <row r="798" spans="1:3" ht="15" x14ac:dyDescent="0.2">
      <c r="A798" t="s">
        <v>38</v>
      </c>
      <c r="B798" t="s">
        <v>2584</v>
      </c>
      <c r="C798" s="132" t="s">
        <v>1079</v>
      </c>
    </row>
    <row r="799" spans="1:3" ht="15" x14ac:dyDescent="0.2">
      <c r="A799" t="s">
        <v>38</v>
      </c>
      <c r="B799" t="s">
        <v>2585</v>
      </c>
      <c r="C799" s="132" t="s">
        <v>1081</v>
      </c>
    </row>
    <row r="800" spans="1:3" ht="15" x14ac:dyDescent="0.2">
      <c r="A800" t="s">
        <v>38</v>
      </c>
      <c r="B800" t="s">
        <v>2586</v>
      </c>
      <c r="C800" s="132" t="s">
        <v>1083</v>
      </c>
    </row>
    <row r="801" spans="1:3" ht="15" x14ac:dyDescent="0.2">
      <c r="A801" t="s">
        <v>38</v>
      </c>
      <c r="B801" t="s">
        <v>2587</v>
      </c>
      <c r="C801" s="132" t="s">
        <v>1343</v>
      </c>
    </row>
    <row r="802" spans="1:3" ht="15" x14ac:dyDescent="0.2">
      <c r="A802" t="s">
        <v>38</v>
      </c>
      <c r="B802" t="s">
        <v>2588</v>
      </c>
      <c r="C802" s="132" t="s">
        <v>1385</v>
      </c>
    </row>
    <row r="803" spans="1:3" ht="15" x14ac:dyDescent="0.2">
      <c r="A803" t="s">
        <v>38</v>
      </c>
      <c r="B803" t="s">
        <v>2589</v>
      </c>
      <c r="C803" s="132" t="s">
        <v>1085</v>
      </c>
    </row>
    <row r="804" spans="1:3" ht="15" x14ac:dyDescent="0.2">
      <c r="A804" t="s">
        <v>38</v>
      </c>
      <c r="B804" t="s">
        <v>2590</v>
      </c>
      <c r="C804" s="132" t="s">
        <v>1383</v>
      </c>
    </row>
    <row r="805" spans="1:3" ht="15" x14ac:dyDescent="0.2">
      <c r="A805" t="s">
        <v>51</v>
      </c>
      <c r="B805" t="s">
        <v>2591</v>
      </c>
      <c r="C805" s="132" t="s">
        <v>2592</v>
      </c>
    </row>
    <row r="806" spans="1:3" ht="15" x14ac:dyDescent="0.2">
      <c r="A806" t="s">
        <v>51</v>
      </c>
      <c r="B806" t="s">
        <v>2593</v>
      </c>
      <c r="C806" s="132" t="s">
        <v>2594</v>
      </c>
    </row>
    <row r="807" spans="1:3" ht="15" x14ac:dyDescent="0.2">
      <c r="A807" t="s">
        <v>51</v>
      </c>
      <c r="B807" t="s">
        <v>2595</v>
      </c>
      <c r="C807" s="132" t="s">
        <v>2596</v>
      </c>
    </row>
    <row r="808" spans="1:3" ht="15" x14ac:dyDescent="0.2">
      <c r="A808" t="s">
        <v>51</v>
      </c>
      <c r="B808" t="s">
        <v>2597</v>
      </c>
      <c r="C808" s="132" t="s">
        <v>2598</v>
      </c>
    </row>
    <row r="809" spans="1:3" ht="15" x14ac:dyDescent="0.2">
      <c r="A809" t="s">
        <v>51</v>
      </c>
      <c r="B809" t="s">
        <v>2599</v>
      </c>
      <c r="C809" s="132" t="s">
        <v>2600</v>
      </c>
    </row>
    <row r="810" spans="1:3" ht="15" x14ac:dyDescent="0.2">
      <c r="A810" t="s">
        <v>51</v>
      </c>
      <c r="B810" t="s">
        <v>2601</v>
      </c>
      <c r="C810" s="132" t="s">
        <v>2602</v>
      </c>
    </row>
    <row r="811" spans="1:3" ht="15" x14ac:dyDescent="0.2">
      <c r="A811" t="s">
        <v>51</v>
      </c>
      <c r="B811" t="s">
        <v>2603</v>
      </c>
      <c r="C811" s="132" t="s">
        <v>2604</v>
      </c>
    </row>
    <row r="812" spans="1:3" ht="15" x14ac:dyDescent="0.2">
      <c r="A812" t="s">
        <v>51</v>
      </c>
      <c r="B812" t="s">
        <v>2605</v>
      </c>
      <c r="C812" s="132" t="s">
        <v>2606</v>
      </c>
    </row>
    <row r="813" spans="1:3" ht="15" x14ac:dyDescent="0.2">
      <c r="A813" t="s">
        <v>51</v>
      </c>
      <c r="B813" t="s">
        <v>2607</v>
      </c>
      <c r="C813" s="132" t="s">
        <v>2608</v>
      </c>
    </row>
    <row r="814" spans="1:3" ht="15" x14ac:dyDescent="0.2">
      <c r="A814" t="s">
        <v>51</v>
      </c>
      <c r="B814" t="s">
        <v>2609</v>
      </c>
      <c r="C814" s="132" t="s">
        <v>2610</v>
      </c>
    </row>
    <row r="815" spans="1:3" ht="15" x14ac:dyDescent="0.2">
      <c r="A815" t="s">
        <v>51</v>
      </c>
      <c r="B815" t="s">
        <v>2611</v>
      </c>
      <c r="C815" s="132" t="s">
        <v>2612</v>
      </c>
    </row>
    <row r="816" spans="1:3" ht="15" x14ac:dyDescent="0.2">
      <c r="A816" t="s">
        <v>51</v>
      </c>
      <c r="B816" t="s">
        <v>2613</v>
      </c>
      <c r="C816" s="132" t="s">
        <v>2614</v>
      </c>
    </row>
    <row r="817" spans="1:3" ht="15" x14ac:dyDescent="0.2">
      <c r="A817" t="s">
        <v>51</v>
      </c>
      <c r="B817" t="s">
        <v>2615</v>
      </c>
      <c r="C817" s="132" t="s">
        <v>2616</v>
      </c>
    </row>
    <row r="818" spans="1:3" ht="15" x14ac:dyDescent="0.2">
      <c r="A818" t="s">
        <v>51</v>
      </c>
      <c r="B818" t="s">
        <v>2617</v>
      </c>
      <c r="C818" s="132" t="s">
        <v>2618</v>
      </c>
    </row>
    <row r="819" spans="1:3" ht="15" x14ac:dyDescent="0.2">
      <c r="A819" t="s">
        <v>51</v>
      </c>
      <c r="B819" t="s">
        <v>2619</v>
      </c>
      <c r="C819" s="132" t="s">
        <v>2620</v>
      </c>
    </row>
    <row r="820" spans="1:3" ht="15" x14ac:dyDescent="0.2">
      <c r="A820" t="s">
        <v>51</v>
      </c>
      <c r="B820" t="s">
        <v>2621</v>
      </c>
      <c r="C820" s="132" t="s">
        <v>2622</v>
      </c>
    </row>
    <row r="821" spans="1:3" ht="15" x14ac:dyDescent="0.2">
      <c r="A821" t="s">
        <v>51</v>
      </c>
      <c r="B821" t="s">
        <v>2623</v>
      </c>
      <c r="C821" s="132" t="s">
        <v>2624</v>
      </c>
    </row>
    <row r="822" spans="1:3" ht="15" x14ac:dyDescent="0.2">
      <c r="A822" t="s">
        <v>51</v>
      </c>
      <c r="B822" t="s">
        <v>2625</v>
      </c>
      <c r="C822" s="132" t="s">
        <v>2626</v>
      </c>
    </row>
    <row r="823" spans="1:3" ht="15" x14ac:dyDescent="0.2">
      <c r="A823" t="s">
        <v>51</v>
      </c>
      <c r="B823" t="s">
        <v>2627</v>
      </c>
      <c r="C823" s="132" t="s">
        <v>2628</v>
      </c>
    </row>
    <row r="824" spans="1:3" ht="15" x14ac:dyDescent="0.2">
      <c r="A824" t="s">
        <v>51</v>
      </c>
      <c r="B824" t="s">
        <v>2629</v>
      </c>
      <c r="C824" s="132" t="s">
        <v>2630</v>
      </c>
    </row>
    <row r="825" spans="1:3" ht="15" x14ac:dyDescent="0.2">
      <c r="A825" t="s">
        <v>51</v>
      </c>
      <c r="B825" t="s">
        <v>2631</v>
      </c>
      <c r="C825" s="132" t="s">
        <v>2632</v>
      </c>
    </row>
    <row r="826" spans="1:3" ht="15" x14ac:dyDescent="0.2">
      <c r="A826" t="s">
        <v>51</v>
      </c>
      <c r="B826" t="s">
        <v>2633</v>
      </c>
      <c r="C826" s="132" t="s">
        <v>2634</v>
      </c>
    </row>
    <row r="827" spans="1:3" ht="15" x14ac:dyDescent="0.2">
      <c r="A827" t="s">
        <v>51</v>
      </c>
      <c r="B827" t="s">
        <v>2635</v>
      </c>
      <c r="C827" s="132" t="s">
        <v>2636</v>
      </c>
    </row>
    <row r="828" spans="1:3" ht="15" x14ac:dyDescent="0.2">
      <c r="A828" t="s">
        <v>51</v>
      </c>
      <c r="B828" t="s">
        <v>2637</v>
      </c>
      <c r="C828" s="132" t="s">
        <v>2638</v>
      </c>
    </row>
    <row r="829" spans="1:3" ht="15" x14ac:dyDescent="0.2">
      <c r="A829" t="s">
        <v>51</v>
      </c>
      <c r="B829" t="s">
        <v>2639</v>
      </c>
      <c r="C829" s="132" t="s">
        <v>2640</v>
      </c>
    </row>
    <row r="830" spans="1:3" ht="15" x14ac:dyDescent="0.2">
      <c r="A830" t="s">
        <v>51</v>
      </c>
      <c r="B830" t="s">
        <v>2641</v>
      </c>
      <c r="C830" s="132" t="s">
        <v>2642</v>
      </c>
    </row>
    <row r="831" spans="1:3" ht="15" x14ac:dyDescent="0.2">
      <c r="A831" t="s">
        <v>51</v>
      </c>
      <c r="B831" t="s">
        <v>2643</v>
      </c>
      <c r="C831" s="132" t="s">
        <v>2644</v>
      </c>
    </row>
    <row r="832" spans="1:3" ht="15" x14ac:dyDescent="0.2">
      <c r="A832" t="s">
        <v>51</v>
      </c>
      <c r="B832" t="s">
        <v>2645</v>
      </c>
      <c r="C832" s="132" t="s">
        <v>2646</v>
      </c>
    </row>
    <row r="833" spans="1:3" ht="15" x14ac:dyDescent="0.2">
      <c r="A833" t="s">
        <v>51</v>
      </c>
      <c r="B833" t="s">
        <v>2647</v>
      </c>
      <c r="C833" s="132" t="s">
        <v>2648</v>
      </c>
    </row>
    <row r="834" spans="1:3" ht="15" x14ac:dyDescent="0.2">
      <c r="A834" t="s">
        <v>51</v>
      </c>
      <c r="B834" t="s">
        <v>2649</v>
      </c>
      <c r="C834" s="132" t="s">
        <v>2650</v>
      </c>
    </row>
    <row r="835" spans="1:3" ht="15" x14ac:dyDescent="0.2">
      <c r="A835" t="s">
        <v>51</v>
      </c>
      <c r="B835" t="s">
        <v>2651</v>
      </c>
      <c r="C835" s="132" t="s">
        <v>2652</v>
      </c>
    </row>
    <row r="836" spans="1:3" ht="15" x14ac:dyDescent="0.2">
      <c r="A836" t="s">
        <v>51</v>
      </c>
      <c r="B836" t="s">
        <v>2653</v>
      </c>
      <c r="C836" s="132" t="s">
        <v>2654</v>
      </c>
    </row>
    <row r="837" spans="1:3" ht="15" x14ac:dyDescent="0.2">
      <c r="A837" t="s">
        <v>51</v>
      </c>
      <c r="B837" t="s">
        <v>2655</v>
      </c>
      <c r="C837" s="132" t="s">
        <v>2656</v>
      </c>
    </row>
    <row r="838" spans="1:3" ht="15" x14ac:dyDescent="0.2">
      <c r="A838" t="s">
        <v>51</v>
      </c>
      <c r="B838" t="s">
        <v>2657</v>
      </c>
      <c r="C838" s="132" t="s">
        <v>2658</v>
      </c>
    </row>
    <row r="839" spans="1:3" ht="15" x14ac:dyDescent="0.2">
      <c r="A839" t="s">
        <v>51</v>
      </c>
      <c r="B839" t="s">
        <v>2659</v>
      </c>
      <c r="C839" s="132" t="s">
        <v>2660</v>
      </c>
    </row>
    <row r="840" spans="1:3" ht="15" x14ac:dyDescent="0.2">
      <c r="A840" t="s">
        <v>51</v>
      </c>
      <c r="B840" t="s">
        <v>2661</v>
      </c>
      <c r="C840" s="132" t="s">
        <v>2662</v>
      </c>
    </row>
    <row r="841" spans="1:3" ht="15" x14ac:dyDescent="0.2">
      <c r="A841" t="s">
        <v>51</v>
      </c>
      <c r="B841" t="s">
        <v>2663</v>
      </c>
      <c r="C841" s="132" t="s">
        <v>2664</v>
      </c>
    </row>
    <row r="842" spans="1:3" ht="15" x14ac:dyDescent="0.2">
      <c r="A842" t="s">
        <v>51</v>
      </c>
      <c r="B842" t="s">
        <v>2665</v>
      </c>
      <c r="C842" s="132" t="s">
        <v>2666</v>
      </c>
    </row>
    <row r="843" spans="1:3" ht="15" x14ac:dyDescent="0.2">
      <c r="A843" t="s">
        <v>51</v>
      </c>
      <c r="B843" t="s">
        <v>2667</v>
      </c>
      <c r="C843" s="132" t="s">
        <v>2668</v>
      </c>
    </row>
    <row r="844" spans="1:3" ht="15" x14ac:dyDescent="0.2">
      <c r="A844" t="s">
        <v>51</v>
      </c>
      <c r="B844" t="s">
        <v>2669</v>
      </c>
      <c r="C844" s="132" t="s">
        <v>2670</v>
      </c>
    </row>
    <row r="845" spans="1:3" ht="15" x14ac:dyDescent="0.2">
      <c r="A845" t="s">
        <v>51</v>
      </c>
      <c r="B845" t="s">
        <v>2671</v>
      </c>
      <c r="C845" s="132" t="s">
        <v>2672</v>
      </c>
    </row>
    <row r="846" spans="1:3" ht="15" x14ac:dyDescent="0.2">
      <c r="A846" t="s">
        <v>51</v>
      </c>
      <c r="B846" t="s">
        <v>2673</v>
      </c>
      <c r="C846" s="132" t="s">
        <v>2674</v>
      </c>
    </row>
    <row r="847" spans="1:3" ht="15" x14ac:dyDescent="0.2">
      <c r="A847" t="s">
        <v>51</v>
      </c>
      <c r="B847" t="s">
        <v>2675</v>
      </c>
      <c r="C847" s="132" t="s">
        <v>2676</v>
      </c>
    </row>
    <row r="848" spans="1:3" ht="15" x14ac:dyDescent="0.2">
      <c r="A848" t="s">
        <v>51</v>
      </c>
      <c r="B848" t="s">
        <v>2677</v>
      </c>
      <c r="C848" s="132" t="s">
        <v>2678</v>
      </c>
    </row>
    <row r="849" spans="1:3" ht="15" x14ac:dyDescent="0.2">
      <c r="A849" t="s">
        <v>51</v>
      </c>
      <c r="B849" t="s">
        <v>2679</v>
      </c>
      <c r="C849" s="132" t="s">
        <v>2680</v>
      </c>
    </row>
    <row r="850" spans="1:3" ht="15" x14ac:dyDescent="0.2">
      <c r="A850" t="s">
        <v>51</v>
      </c>
      <c r="B850" t="s">
        <v>2681</v>
      </c>
      <c r="C850" s="132" t="s">
        <v>2682</v>
      </c>
    </row>
    <row r="851" spans="1:3" ht="15" x14ac:dyDescent="0.2">
      <c r="A851" t="s">
        <v>51</v>
      </c>
      <c r="B851" t="s">
        <v>2683</v>
      </c>
      <c r="C851" s="132" t="s">
        <v>2684</v>
      </c>
    </row>
    <row r="852" spans="1:3" ht="15" x14ac:dyDescent="0.2">
      <c r="A852" t="s">
        <v>51</v>
      </c>
      <c r="B852" t="s">
        <v>2685</v>
      </c>
      <c r="C852" s="132" t="s">
        <v>2686</v>
      </c>
    </row>
    <row r="853" spans="1:3" ht="15" x14ac:dyDescent="0.2">
      <c r="A853" t="s">
        <v>51</v>
      </c>
      <c r="B853" t="s">
        <v>2687</v>
      </c>
      <c r="C853" s="132" t="s">
        <v>2688</v>
      </c>
    </row>
    <row r="854" spans="1:3" ht="15" x14ac:dyDescent="0.2">
      <c r="A854" t="s">
        <v>51</v>
      </c>
      <c r="B854" t="s">
        <v>2689</v>
      </c>
      <c r="C854" s="132" t="s">
        <v>2690</v>
      </c>
    </row>
    <row r="855" spans="1:3" ht="15" x14ac:dyDescent="0.2">
      <c r="A855" t="s">
        <v>51</v>
      </c>
      <c r="B855" t="s">
        <v>2691</v>
      </c>
      <c r="C855" s="132" t="s">
        <v>2692</v>
      </c>
    </row>
    <row r="856" spans="1:3" ht="15" x14ac:dyDescent="0.2">
      <c r="A856" t="s">
        <v>51</v>
      </c>
      <c r="B856" t="s">
        <v>2693</v>
      </c>
      <c r="C856" s="132" t="s">
        <v>2694</v>
      </c>
    </row>
    <row r="857" spans="1:3" ht="15" x14ac:dyDescent="0.2">
      <c r="A857" t="s">
        <v>51</v>
      </c>
      <c r="B857" t="s">
        <v>2695</v>
      </c>
      <c r="C857" s="132" t="s">
        <v>2696</v>
      </c>
    </row>
    <row r="858" spans="1:3" ht="15" x14ac:dyDescent="0.2">
      <c r="A858" t="s">
        <v>51</v>
      </c>
      <c r="B858" t="s">
        <v>2697</v>
      </c>
      <c r="C858" s="132" t="s">
        <v>2698</v>
      </c>
    </row>
    <row r="859" spans="1:3" ht="15" x14ac:dyDescent="0.2">
      <c r="A859" t="s">
        <v>51</v>
      </c>
      <c r="B859" t="s">
        <v>2699</v>
      </c>
      <c r="C859" s="132" t="s">
        <v>2700</v>
      </c>
    </row>
    <row r="860" spans="1:3" ht="15" x14ac:dyDescent="0.2">
      <c r="A860" t="s">
        <v>51</v>
      </c>
      <c r="B860" t="s">
        <v>2701</v>
      </c>
      <c r="C860" s="132" t="s">
        <v>2702</v>
      </c>
    </row>
    <row r="861" spans="1:3" ht="15" x14ac:dyDescent="0.2">
      <c r="A861" t="s">
        <v>51</v>
      </c>
      <c r="B861" t="s">
        <v>2703</v>
      </c>
      <c r="C861" s="132" t="s">
        <v>2704</v>
      </c>
    </row>
    <row r="862" spans="1:3" ht="15" x14ac:dyDescent="0.2">
      <c r="A862" t="s">
        <v>51</v>
      </c>
      <c r="B862" t="s">
        <v>2705</v>
      </c>
      <c r="C862" s="132" t="s">
        <v>2706</v>
      </c>
    </row>
    <row r="863" spans="1:3" ht="15" x14ac:dyDescent="0.2">
      <c r="A863" t="s">
        <v>51</v>
      </c>
      <c r="B863" t="s">
        <v>2707</v>
      </c>
      <c r="C863" s="132" t="s">
        <v>2708</v>
      </c>
    </row>
    <row r="864" spans="1:3" ht="15" x14ac:dyDescent="0.2">
      <c r="A864" t="s">
        <v>51</v>
      </c>
      <c r="B864" t="s">
        <v>2709</v>
      </c>
      <c r="C864" s="132" t="s">
        <v>2710</v>
      </c>
    </row>
    <row r="865" spans="1:3" ht="15" x14ac:dyDescent="0.2">
      <c r="A865" t="s">
        <v>51</v>
      </c>
      <c r="B865" t="s">
        <v>2711</v>
      </c>
      <c r="C865" s="132" t="s">
        <v>2712</v>
      </c>
    </row>
    <row r="866" spans="1:3" ht="15" x14ac:dyDescent="0.2">
      <c r="A866" t="s">
        <v>51</v>
      </c>
      <c r="B866" t="s">
        <v>2713</v>
      </c>
      <c r="C866" s="132" t="s">
        <v>2714</v>
      </c>
    </row>
    <row r="867" spans="1:3" ht="15" x14ac:dyDescent="0.2">
      <c r="A867" t="s">
        <v>51</v>
      </c>
      <c r="B867" t="s">
        <v>2715</v>
      </c>
      <c r="C867" s="132" t="s">
        <v>2716</v>
      </c>
    </row>
    <row r="868" spans="1:3" ht="15" x14ac:dyDescent="0.2">
      <c r="A868" t="s">
        <v>51</v>
      </c>
      <c r="B868" t="s">
        <v>2717</v>
      </c>
      <c r="C868" s="132" t="s">
        <v>2718</v>
      </c>
    </row>
    <row r="869" spans="1:3" ht="15" x14ac:dyDescent="0.2">
      <c r="A869" t="s">
        <v>51</v>
      </c>
      <c r="B869" t="s">
        <v>2719</v>
      </c>
      <c r="C869" s="132" t="s">
        <v>2720</v>
      </c>
    </row>
    <row r="870" spans="1:3" ht="15" x14ac:dyDescent="0.2">
      <c r="A870" t="s">
        <v>51</v>
      </c>
      <c r="B870" t="s">
        <v>2721</v>
      </c>
      <c r="C870" s="132" t="s">
        <v>2722</v>
      </c>
    </row>
    <row r="871" spans="1:3" ht="15" x14ac:dyDescent="0.2">
      <c r="A871" t="s">
        <v>51</v>
      </c>
      <c r="B871" t="s">
        <v>2723</v>
      </c>
      <c r="C871" s="132" t="s">
        <v>2724</v>
      </c>
    </row>
    <row r="872" spans="1:3" ht="15" x14ac:dyDescent="0.2">
      <c r="A872" t="s">
        <v>51</v>
      </c>
      <c r="B872" t="s">
        <v>2725</v>
      </c>
      <c r="C872" s="132" t="s">
        <v>2726</v>
      </c>
    </row>
    <row r="873" spans="1:3" ht="15" x14ac:dyDescent="0.2">
      <c r="A873" t="s">
        <v>51</v>
      </c>
      <c r="B873" t="s">
        <v>2727</v>
      </c>
      <c r="C873" s="132" t="s">
        <v>2728</v>
      </c>
    </row>
    <row r="874" spans="1:3" ht="15" x14ac:dyDescent="0.2">
      <c r="A874" t="s">
        <v>51</v>
      </c>
      <c r="B874" t="s">
        <v>2729</v>
      </c>
      <c r="C874" s="132" t="s">
        <v>2730</v>
      </c>
    </row>
    <row r="875" spans="1:3" ht="15" x14ac:dyDescent="0.2">
      <c r="A875" t="s">
        <v>51</v>
      </c>
      <c r="B875" t="s">
        <v>2731</v>
      </c>
      <c r="C875" s="132" t="s">
        <v>2732</v>
      </c>
    </row>
    <row r="876" spans="1:3" ht="15" x14ac:dyDescent="0.2">
      <c r="A876" t="s">
        <v>51</v>
      </c>
      <c r="B876" t="s">
        <v>2733</v>
      </c>
      <c r="C876" s="132" t="s">
        <v>2734</v>
      </c>
    </row>
    <row r="877" spans="1:3" ht="15" x14ac:dyDescent="0.2">
      <c r="A877" t="s">
        <v>51</v>
      </c>
      <c r="B877" t="s">
        <v>2735</v>
      </c>
      <c r="C877" s="132" t="s">
        <v>2736</v>
      </c>
    </row>
    <row r="878" spans="1:3" ht="15" x14ac:dyDescent="0.2">
      <c r="A878" t="s">
        <v>51</v>
      </c>
      <c r="B878" t="s">
        <v>2737</v>
      </c>
      <c r="C878" s="132" t="s">
        <v>2738</v>
      </c>
    </row>
    <row r="879" spans="1:3" ht="15" x14ac:dyDescent="0.2">
      <c r="A879" t="s">
        <v>51</v>
      </c>
      <c r="B879" t="s">
        <v>2739</v>
      </c>
      <c r="C879" s="132" t="s">
        <v>2740</v>
      </c>
    </row>
    <row r="880" spans="1:3" ht="15" x14ac:dyDescent="0.2">
      <c r="A880" t="s">
        <v>51</v>
      </c>
      <c r="B880" t="s">
        <v>2741</v>
      </c>
      <c r="C880" s="132" t="s">
        <v>2742</v>
      </c>
    </row>
    <row r="881" spans="1:3" ht="15" x14ac:dyDescent="0.2">
      <c r="A881" t="s">
        <v>51</v>
      </c>
      <c r="B881" t="s">
        <v>2743</v>
      </c>
      <c r="C881" s="132" t="s">
        <v>2744</v>
      </c>
    </row>
    <row r="882" spans="1:3" ht="15" x14ac:dyDescent="0.2">
      <c r="A882" t="s">
        <v>51</v>
      </c>
      <c r="B882" t="s">
        <v>2745</v>
      </c>
      <c r="C882" s="132" t="s">
        <v>2746</v>
      </c>
    </row>
    <row r="883" spans="1:3" ht="15" x14ac:dyDescent="0.2">
      <c r="A883" t="s">
        <v>51</v>
      </c>
      <c r="B883" t="s">
        <v>2747</v>
      </c>
      <c r="C883" s="132" t="s">
        <v>2748</v>
      </c>
    </row>
    <row r="884" spans="1:3" ht="15" x14ac:dyDescent="0.2">
      <c r="A884" t="s">
        <v>51</v>
      </c>
      <c r="B884" t="s">
        <v>2749</v>
      </c>
      <c r="C884" s="132" t="s">
        <v>2750</v>
      </c>
    </row>
    <row r="885" spans="1:3" ht="15" x14ac:dyDescent="0.2">
      <c r="A885" t="s">
        <v>51</v>
      </c>
      <c r="B885" t="s">
        <v>2751</v>
      </c>
      <c r="C885" s="132" t="s">
        <v>2752</v>
      </c>
    </row>
    <row r="886" spans="1:3" ht="15" x14ac:dyDescent="0.2">
      <c r="A886" t="s">
        <v>51</v>
      </c>
      <c r="B886" t="s">
        <v>2753</v>
      </c>
      <c r="C886" s="132" t="s">
        <v>2754</v>
      </c>
    </row>
    <row r="887" spans="1:3" ht="15" x14ac:dyDescent="0.2">
      <c r="A887" t="s">
        <v>51</v>
      </c>
      <c r="B887" t="s">
        <v>2755</v>
      </c>
      <c r="C887" s="132" t="s">
        <v>2756</v>
      </c>
    </row>
    <row r="888" spans="1:3" ht="15" x14ac:dyDescent="0.2">
      <c r="A888" t="s">
        <v>51</v>
      </c>
      <c r="B888" t="s">
        <v>2757</v>
      </c>
      <c r="C888" s="132" t="s">
        <v>2758</v>
      </c>
    </row>
    <row r="889" spans="1:3" ht="15" x14ac:dyDescent="0.2">
      <c r="A889" t="s">
        <v>51</v>
      </c>
      <c r="B889" t="s">
        <v>2759</v>
      </c>
      <c r="C889" s="132" t="s">
        <v>2760</v>
      </c>
    </row>
    <row r="890" spans="1:3" ht="15" x14ac:dyDescent="0.2">
      <c r="A890" t="s">
        <v>51</v>
      </c>
      <c r="B890" t="s">
        <v>2761</v>
      </c>
      <c r="C890" s="132" t="s">
        <v>2762</v>
      </c>
    </row>
    <row r="891" spans="1:3" ht="15" x14ac:dyDescent="0.2">
      <c r="A891" t="s">
        <v>51</v>
      </c>
      <c r="B891" t="s">
        <v>2763</v>
      </c>
      <c r="C891" s="132" t="s">
        <v>2764</v>
      </c>
    </row>
    <row r="892" spans="1:3" ht="15" x14ac:dyDescent="0.2">
      <c r="A892" t="s">
        <v>51</v>
      </c>
      <c r="B892" t="s">
        <v>2765</v>
      </c>
      <c r="C892" s="132" t="s">
        <v>2766</v>
      </c>
    </row>
    <row r="893" spans="1:3" ht="15" x14ac:dyDescent="0.2">
      <c r="A893" t="s">
        <v>51</v>
      </c>
      <c r="B893" t="s">
        <v>2767</v>
      </c>
      <c r="C893" s="132" t="s">
        <v>2768</v>
      </c>
    </row>
    <row r="894" spans="1:3" ht="15" x14ac:dyDescent="0.2">
      <c r="A894" t="s">
        <v>51</v>
      </c>
      <c r="B894" t="s">
        <v>2769</v>
      </c>
      <c r="C894" s="132" t="s">
        <v>2770</v>
      </c>
    </row>
    <row r="895" spans="1:3" ht="15" x14ac:dyDescent="0.2">
      <c r="A895" t="s">
        <v>51</v>
      </c>
      <c r="B895" t="s">
        <v>2771</v>
      </c>
      <c r="C895" s="132" t="s">
        <v>2772</v>
      </c>
    </row>
    <row r="896" spans="1:3" ht="15" x14ac:dyDescent="0.2">
      <c r="A896" t="s">
        <v>51</v>
      </c>
      <c r="B896" t="s">
        <v>2773</v>
      </c>
      <c r="C896" s="132" t="s">
        <v>2774</v>
      </c>
    </row>
    <row r="897" spans="1:3" ht="15" x14ac:dyDescent="0.2">
      <c r="A897" t="s">
        <v>51</v>
      </c>
      <c r="B897" t="s">
        <v>2775</v>
      </c>
      <c r="C897" s="132" t="s">
        <v>2776</v>
      </c>
    </row>
    <row r="898" spans="1:3" ht="15" x14ac:dyDescent="0.2">
      <c r="A898" t="s">
        <v>51</v>
      </c>
      <c r="B898" t="s">
        <v>2777</v>
      </c>
      <c r="C898" s="132" t="s">
        <v>2778</v>
      </c>
    </row>
    <row r="899" spans="1:3" ht="15" x14ac:dyDescent="0.2">
      <c r="A899" t="s">
        <v>51</v>
      </c>
      <c r="B899" t="s">
        <v>2779</v>
      </c>
      <c r="C899" s="132" t="s">
        <v>2780</v>
      </c>
    </row>
    <row r="900" spans="1:3" ht="15" x14ac:dyDescent="0.2">
      <c r="A900" t="s">
        <v>51</v>
      </c>
      <c r="B900" t="s">
        <v>2781</v>
      </c>
      <c r="C900" s="132" t="s">
        <v>2782</v>
      </c>
    </row>
    <row r="901" spans="1:3" ht="15" x14ac:dyDescent="0.2">
      <c r="A901" t="s">
        <v>51</v>
      </c>
      <c r="B901" t="s">
        <v>2783</v>
      </c>
      <c r="C901" s="132" t="s">
        <v>2784</v>
      </c>
    </row>
    <row r="902" spans="1:3" ht="15" x14ac:dyDescent="0.2">
      <c r="A902" t="s">
        <v>51</v>
      </c>
      <c r="B902" t="s">
        <v>2785</v>
      </c>
      <c r="C902" s="132" t="s">
        <v>2786</v>
      </c>
    </row>
    <row r="903" spans="1:3" ht="15" x14ac:dyDescent="0.2">
      <c r="A903" t="s">
        <v>51</v>
      </c>
      <c r="B903" t="s">
        <v>2787</v>
      </c>
      <c r="C903" s="132" t="s">
        <v>2788</v>
      </c>
    </row>
    <row r="904" spans="1:3" ht="15" x14ac:dyDescent="0.2">
      <c r="A904" t="s">
        <v>51</v>
      </c>
      <c r="B904" t="s">
        <v>2789</v>
      </c>
      <c r="C904" s="132" t="s">
        <v>2790</v>
      </c>
    </row>
    <row r="905" spans="1:3" ht="15" x14ac:dyDescent="0.2">
      <c r="A905" t="s">
        <v>51</v>
      </c>
      <c r="B905" t="s">
        <v>2791</v>
      </c>
      <c r="C905" s="132" t="s">
        <v>2792</v>
      </c>
    </row>
    <row r="906" spans="1:3" ht="15" x14ac:dyDescent="0.2">
      <c r="A906" t="s">
        <v>51</v>
      </c>
      <c r="B906" t="s">
        <v>2793</v>
      </c>
      <c r="C906" s="132" t="s">
        <v>2794</v>
      </c>
    </row>
    <row r="907" spans="1:3" ht="15" x14ac:dyDescent="0.2">
      <c r="A907" t="s">
        <v>51</v>
      </c>
      <c r="B907" t="s">
        <v>2795</v>
      </c>
      <c r="C907" s="132" t="s">
        <v>2796</v>
      </c>
    </row>
    <row r="908" spans="1:3" ht="15" x14ac:dyDescent="0.2">
      <c r="A908" t="s">
        <v>51</v>
      </c>
      <c r="B908" t="s">
        <v>2797</v>
      </c>
      <c r="C908" s="132" t="s">
        <v>2798</v>
      </c>
    </row>
    <row r="909" spans="1:3" ht="15" x14ac:dyDescent="0.2">
      <c r="A909" t="s">
        <v>51</v>
      </c>
      <c r="B909" t="s">
        <v>2799</v>
      </c>
      <c r="C909" s="132" t="s">
        <v>2800</v>
      </c>
    </row>
    <row r="910" spans="1:3" ht="15" x14ac:dyDescent="0.2">
      <c r="A910" t="s">
        <v>51</v>
      </c>
      <c r="B910" t="s">
        <v>2801</v>
      </c>
      <c r="C910" s="132" t="s">
        <v>2802</v>
      </c>
    </row>
    <row r="911" spans="1:3" ht="15" x14ac:dyDescent="0.2">
      <c r="A911" t="s">
        <v>51</v>
      </c>
      <c r="B911" t="s">
        <v>2803</v>
      </c>
      <c r="C911" s="132" t="s">
        <v>2804</v>
      </c>
    </row>
    <row r="912" spans="1:3" ht="15" x14ac:dyDescent="0.2">
      <c r="A912" t="s">
        <v>51</v>
      </c>
      <c r="B912" t="s">
        <v>2805</v>
      </c>
      <c r="C912" s="132" t="s">
        <v>2806</v>
      </c>
    </row>
    <row r="913" spans="1:3" ht="15" x14ac:dyDescent="0.2">
      <c r="A913" t="s">
        <v>51</v>
      </c>
      <c r="B913" t="s">
        <v>2807</v>
      </c>
      <c r="C913" s="132" t="s">
        <v>2808</v>
      </c>
    </row>
    <row r="914" spans="1:3" ht="15" x14ac:dyDescent="0.2">
      <c r="A914" t="s">
        <v>51</v>
      </c>
      <c r="B914" t="s">
        <v>2809</v>
      </c>
      <c r="C914" s="132" t="s">
        <v>2810</v>
      </c>
    </row>
    <row r="915" spans="1:3" ht="15" x14ac:dyDescent="0.2">
      <c r="A915" t="s">
        <v>51</v>
      </c>
      <c r="B915" t="s">
        <v>2811</v>
      </c>
      <c r="C915" s="132" t="s">
        <v>2812</v>
      </c>
    </row>
    <row r="916" spans="1:3" ht="15" x14ac:dyDescent="0.2">
      <c r="A916" t="s">
        <v>51</v>
      </c>
      <c r="B916" t="s">
        <v>2813</v>
      </c>
      <c r="C916" s="132" t="s">
        <v>2814</v>
      </c>
    </row>
    <row r="917" spans="1:3" ht="15" x14ac:dyDescent="0.2">
      <c r="A917" t="s">
        <v>51</v>
      </c>
      <c r="B917" t="s">
        <v>2815</v>
      </c>
      <c r="C917" s="132" t="s">
        <v>2816</v>
      </c>
    </row>
    <row r="918" spans="1:3" ht="15" x14ac:dyDescent="0.2">
      <c r="A918" t="s">
        <v>51</v>
      </c>
      <c r="B918" t="s">
        <v>2817</v>
      </c>
      <c r="C918" s="132" t="s">
        <v>2818</v>
      </c>
    </row>
    <row r="919" spans="1:3" ht="15" x14ac:dyDescent="0.2">
      <c r="A919" t="s">
        <v>51</v>
      </c>
      <c r="B919" t="s">
        <v>2819</v>
      </c>
      <c r="C919" s="132" t="s">
        <v>2820</v>
      </c>
    </row>
    <row r="920" spans="1:3" ht="15" x14ac:dyDescent="0.2">
      <c r="A920" t="s">
        <v>51</v>
      </c>
      <c r="B920" t="s">
        <v>2821</v>
      </c>
      <c r="C920" s="132" t="s">
        <v>2822</v>
      </c>
    </row>
    <row r="921" spans="1:3" ht="15" x14ac:dyDescent="0.2">
      <c r="A921" t="s">
        <v>51</v>
      </c>
      <c r="B921" t="s">
        <v>2823</v>
      </c>
      <c r="C921" s="132" t="s">
        <v>2824</v>
      </c>
    </row>
    <row r="922" spans="1:3" ht="15" x14ac:dyDescent="0.2">
      <c r="A922" t="s">
        <v>51</v>
      </c>
      <c r="B922" t="s">
        <v>2825</v>
      </c>
      <c r="C922" s="132" t="s">
        <v>2826</v>
      </c>
    </row>
    <row r="923" spans="1:3" ht="15" x14ac:dyDescent="0.2">
      <c r="A923" t="s">
        <v>51</v>
      </c>
      <c r="B923" t="s">
        <v>2827</v>
      </c>
      <c r="C923" s="132" t="s">
        <v>2828</v>
      </c>
    </row>
    <row r="924" spans="1:3" ht="15" x14ac:dyDescent="0.2">
      <c r="A924" t="s">
        <v>51</v>
      </c>
      <c r="B924" t="s">
        <v>2829</v>
      </c>
      <c r="C924" s="132" t="s">
        <v>2830</v>
      </c>
    </row>
    <row r="925" spans="1:3" ht="15" x14ac:dyDescent="0.2">
      <c r="A925" t="s">
        <v>51</v>
      </c>
      <c r="B925" t="s">
        <v>2831</v>
      </c>
      <c r="C925" s="132" t="s">
        <v>2832</v>
      </c>
    </row>
    <row r="926" spans="1:3" ht="15" x14ac:dyDescent="0.2">
      <c r="A926" t="s">
        <v>51</v>
      </c>
      <c r="B926" t="s">
        <v>2833</v>
      </c>
      <c r="C926" s="132" t="s">
        <v>2834</v>
      </c>
    </row>
    <row r="927" spans="1:3" ht="15" x14ac:dyDescent="0.2">
      <c r="A927" t="s">
        <v>51</v>
      </c>
      <c r="B927" t="s">
        <v>2835</v>
      </c>
      <c r="C927" s="132" t="s">
        <v>2836</v>
      </c>
    </row>
    <row r="928" spans="1:3" ht="15" x14ac:dyDescent="0.2">
      <c r="A928" t="s">
        <v>51</v>
      </c>
      <c r="B928" t="s">
        <v>2837</v>
      </c>
      <c r="C928" s="132" t="s">
        <v>2838</v>
      </c>
    </row>
    <row r="929" spans="1:3" ht="15" x14ac:dyDescent="0.2">
      <c r="A929" t="s">
        <v>51</v>
      </c>
      <c r="B929" t="s">
        <v>2839</v>
      </c>
      <c r="C929" s="132" t="s">
        <v>2840</v>
      </c>
    </row>
    <row r="930" spans="1:3" ht="15" x14ac:dyDescent="0.2">
      <c r="A930" t="s">
        <v>51</v>
      </c>
      <c r="B930" t="s">
        <v>2841</v>
      </c>
      <c r="C930" s="132" t="s">
        <v>2842</v>
      </c>
    </row>
    <row r="931" spans="1:3" ht="15" x14ac:dyDescent="0.2">
      <c r="A931" t="s">
        <v>51</v>
      </c>
      <c r="B931" t="s">
        <v>2843</v>
      </c>
      <c r="C931" s="132" t="s">
        <v>2844</v>
      </c>
    </row>
    <row r="932" spans="1:3" ht="15" x14ac:dyDescent="0.2">
      <c r="A932" t="s">
        <v>51</v>
      </c>
      <c r="B932" t="s">
        <v>2845</v>
      </c>
      <c r="C932" s="132" t="s">
        <v>2846</v>
      </c>
    </row>
    <row r="933" spans="1:3" ht="15" x14ac:dyDescent="0.2">
      <c r="A933" t="s">
        <v>51</v>
      </c>
      <c r="B933" t="s">
        <v>2847</v>
      </c>
      <c r="C933" s="132" t="s">
        <v>2848</v>
      </c>
    </row>
    <row r="934" spans="1:3" ht="15" x14ac:dyDescent="0.2">
      <c r="A934" t="s">
        <v>51</v>
      </c>
      <c r="B934" t="s">
        <v>2849</v>
      </c>
      <c r="C934" s="132" t="s">
        <v>2850</v>
      </c>
    </row>
    <row r="935" spans="1:3" ht="15" x14ac:dyDescent="0.2">
      <c r="A935" t="s">
        <v>51</v>
      </c>
      <c r="B935" t="s">
        <v>2851</v>
      </c>
      <c r="C935" s="132" t="s">
        <v>2852</v>
      </c>
    </row>
    <row r="936" spans="1:3" ht="15" x14ac:dyDescent="0.2">
      <c r="A936" t="s">
        <v>51</v>
      </c>
      <c r="B936" t="s">
        <v>2853</v>
      </c>
      <c r="C936" s="132" t="s">
        <v>2854</v>
      </c>
    </row>
    <row r="937" spans="1:3" ht="15" x14ac:dyDescent="0.2">
      <c r="A937" t="s">
        <v>51</v>
      </c>
      <c r="B937" t="s">
        <v>2855</v>
      </c>
      <c r="C937" s="132" t="s">
        <v>2856</v>
      </c>
    </row>
    <row r="938" spans="1:3" ht="15" x14ac:dyDescent="0.2">
      <c r="A938" t="s">
        <v>51</v>
      </c>
      <c r="B938" t="s">
        <v>2857</v>
      </c>
      <c r="C938" s="132" t="s">
        <v>2858</v>
      </c>
    </row>
    <row r="939" spans="1:3" ht="15" x14ac:dyDescent="0.2">
      <c r="A939" t="s">
        <v>51</v>
      </c>
      <c r="B939" t="s">
        <v>2859</v>
      </c>
      <c r="C939" s="132" t="s">
        <v>2860</v>
      </c>
    </row>
    <row r="940" spans="1:3" ht="15" x14ac:dyDescent="0.2">
      <c r="A940" t="s">
        <v>51</v>
      </c>
      <c r="B940" t="s">
        <v>2861</v>
      </c>
      <c r="C940" s="132" t="s">
        <v>2862</v>
      </c>
    </row>
    <row r="941" spans="1:3" ht="15" x14ac:dyDescent="0.2">
      <c r="A941" t="s">
        <v>51</v>
      </c>
      <c r="B941" t="s">
        <v>2863</v>
      </c>
      <c r="C941" s="132" t="s">
        <v>2864</v>
      </c>
    </row>
    <row r="942" spans="1:3" ht="15" x14ac:dyDescent="0.2">
      <c r="A942" t="s">
        <v>51</v>
      </c>
      <c r="B942" t="s">
        <v>2865</v>
      </c>
      <c r="C942" s="132" t="s">
        <v>2866</v>
      </c>
    </row>
    <row r="943" spans="1:3" ht="15" x14ac:dyDescent="0.2">
      <c r="A943" t="s">
        <v>51</v>
      </c>
      <c r="B943" t="s">
        <v>2867</v>
      </c>
      <c r="C943" s="132" t="s">
        <v>2868</v>
      </c>
    </row>
    <row r="944" spans="1:3" ht="15" x14ac:dyDescent="0.2">
      <c r="A944" t="s">
        <v>51</v>
      </c>
      <c r="B944" t="s">
        <v>2869</v>
      </c>
      <c r="C944" s="132" t="s">
        <v>2870</v>
      </c>
    </row>
    <row r="945" spans="1:3" ht="15" x14ac:dyDescent="0.2">
      <c r="A945" t="s">
        <v>51</v>
      </c>
      <c r="B945" t="s">
        <v>2871</v>
      </c>
      <c r="C945" s="132" t="s">
        <v>2872</v>
      </c>
    </row>
    <row r="946" spans="1:3" ht="15" x14ac:dyDescent="0.2">
      <c r="A946" t="s">
        <v>51</v>
      </c>
      <c r="B946" t="s">
        <v>2873</v>
      </c>
      <c r="C946" s="132" t="s">
        <v>2874</v>
      </c>
    </row>
    <row r="947" spans="1:3" ht="15" x14ac:dyDescent="0.2">
      <c r="A947" t="s">
        <v>51</v>
      </c>
      <c r="B947" t="s">
        <v>2875</v>
      </c>
      <c r="C947" s="132" t="s">
        <v>2876</v>
      </c>
    </row>
    <row r="948" spans="1:3" ht="15" x14ac:dyDescent="0.2">
      <c r="A948" t="s">
        <v>51</v>
      </c>
      <c r="B948" t="s">
        <v>2877</v>
      </c>
      <c r="C948" s="132" t="s">
        <v>2878</v>
      </c>
    </row>
    <row r="949" spans="1:3" ht="15" x14ac:dyDescent="0.2">
      <c r="A949" t="s">
        <v>51</v>
      </c>
      <c r="B949" t="s">
        <v>2879</v>
      </c>
      <c r="C949" s="132" t="s">
        <v>2880</v>
      </c>
    </row>
    <row r="950" spans="1:3" ht="15" x14ac:dyDescent="0.2">
      <c r="A950" t="s">
        <v>51</v>
      </c>
      <c r="B950" t="s">
        <v>2881</v>
      </c>
      <c r="C950" s="132" t="s">
        <v>2882</v>
      </c>
    </row>
    <row r="951" spans="1:3" ht="15" x14ac:dyDescent="0.2">
      <c r="A951" t="s">
        <v>51</v>
      </c>
      <c r="B951" t="s">
        <v>2883</v>
      </c>
      <c r="C951" s="132" t="s">
        <v>2884</v>
      </c>
    </row>
    <row r="952" spans="1:3" ht="15" x14ac:dyDescent="0.2">
      <c r="A952" t="s">
        <v>51</v>
      </c>
      <c r="B952" t="s">
        <v>2885</v>
      </c>
      <c r="C952" s="132" t="s">
        <v>2886</v>
      </c>
    </row>
    <row r="953" spans="1:3" ht="15" x14ac:dyDescent="0.2">
      <c r="A953" t="s">
        <v>51</v>
      </c>
      <c r="B953" t="s">
        <v>2887</v>
      </c>
      <c r="C953" s="132" t="s">
        <v>2888</v>
      </c>
    </row>
    <row r="954" spans="1:3" ht="15" x14ac:dyDescent="0.2">
      <c r="A954" t="s">
        <v>51</v>
      </c>
      <c r="B954" t="s">
        <v>2889</v>
      </c>
      <c r="C954" s="132" t="s">
        <v>2890</v>
      </c>
    </row>
    <row r="955" spans="1:3" ht="15" x14ac:dyDescent="0.2">
      <c r="A955" t="s">
        <v>51</v>
      </c>
      <c r="B955" t="s">
        <v>2891</v>
      </c>
      <c r="C955" s="132" t="s">
        <v>2892</v>
      </c>
    </row>
    <row r="956" spans="1:3" ht="15" x14ac:dyDescent="0.2">
      <c r="A956" t="s">
        <v>51</v>
      </c>
      <c r="B956" t="s">
        <v>2893</v>
      </c>
      <c r="C956" s="132" t="s">
        <v>2894</v>
      </c>
    </row>
    <row r="957" spans="1:3" ht="15" x14ac:dyDescent="0.2">
      <c r="A957" t="s">
        <v>51</v>
      </c>
      <c r="B957" t="s">
        <v>2895</v>
      </c>
      <c r="C957" s="132" t="s">
        <v>2896</v>
      </c>
    </row>
    <row r="958" spans="1:3" ht="15" x14ac:dyDescent="0.2">
      <c r="A958" t="s">
        <v>51</v>
      </c>
      <c r="B958" t="s">
        <v>2897</v>
      </c>
      <c r="C958" s="132" t="s">
        <v>2898</v>
      </c>
    </row>
    <row r="959" spans="1:3" ht="15" x14ac:dyDescent="0.2">
      <c r="A959" t="s">
        <v>51</v>
      </c>
      <c r="B959" t="s">
        <v>2899</v>
      </c>
      <c r="C959" s="132" t="s">
        <v>2900</v>
      </c>
    </row>
    <row r="960" spans="1:3" ht="15" x14ac:dyDescent="0.2">
      <c r="A960" t="s">
        <v>51</v>
      </c>
      <c r="B960" t="s">
        <v>2901</v>
      </c>
      <c r="C960" s="132" t="s">
        <v>2902</v>
      </c>
    </row>
    <row r="961" spans="1:3" ht="15" x14ac:dyDescent="0.2">
      <c r="A961" t="s">
        <v>51</v>
      </c>
      <c r="B961" t="s">
        <v>2903</v>
      </c>
      <c r="C961" s="132" t="s">
        <v>2904</v>
      </c>
    </row>
    <row r="962" spans="1:3" ht="15" x14ac:dyDescent="0.2">
      <c r="A962" t="s">
        <v>51</v>
      </c>
      <c r="B962" t="s">
        <v>2905</v>
      </c>
      <c r="C962" s="132" t="s">
        <v>2906</v>
      </c>
    </row>
    <row r="963" spans="1:3" ht="15" x14ac:dyDescent="0.2">
      <c r="A963" t="s">
        <v>51</v>
      </c>
      <c r="B963" t="s">
        <v>2907</v>
      </c>
      <c r="C963" s="132" t="s">
        <v>2908</v>
      </c>
    </row>
    <row r="964" spans="1:3" ht="15" x14ac:dyDescent="0.2">
      <c r="A964" t="s">
        <v>51</v>
      </c>
      <c r="B964" t="s">
        <v>2909</v>
      </c>
      <c r="C964" s="132" t="s">
        <v>2910</v>
      </c>
    </row>
    <row r="965" spans="1:3" ht="15" x14ac:dyDescent="0.2">
      <c r="A965" t="s">
        <v>51</v>
      </c>
      <c r="B965" t="s">
        <v>2911</v>
      </c>
      <c r="C965" s="132" t="s">
        <v>2912</v>
      </c>
    </row>
    <row r="966" spans="1:3" ht="15" x14ac:dyDescent="0.2">
      <c r="A966" t="s">
        <v>51</v>
      </c>
      <c r="B966" t="s">
        <v>2913</v>
      </c>
      <c r="C966" s="132" t="s">
        <v>2914</v>
      </c>
    </row>
    <row r="967" spans="1:3" ht="15" x14ac:dyDescent="0.2">
      <c r="A967" t="s">
        <v>51</v>
      </c>
      <c r="B967" t="s">
        <v>2915</v>
      </c>
      <c r="C967" s="132" t="s">
        <v>2916</v>
      </c>
    </row>
    <row r="968" spans="1:3" ht="15" x14ac:dyDescent="0.2">
      <c r="A968" t="s">
        <v>51</v>
      </c>
      <c r="B968" t="s">
        <v>2917</v>
      </c>
      <c r="C968" s="132" t="s">
        <v>2918</v>
      </c>
    </row>
    <row r="969" spans="1:3" ht="15" x14ac:dyDescent="0.2">
      <c r="A969" t="s">
        <v>51</v>
      </c>
      <c r="B969" t="s">
        <v>2919</v>
      </c>
      <c r="C969" s="132" t="s">
        <v>2920</v>
      </c>
    </row>
    <row r="970" spans="1:3" ht="15" x14ac:dyDescent="0.2">
      <c r="A970" t="s">
        <v>51</v>
      </c>
      <c r="B970" t="s">
        <v>2921</v>
      </c>
      <c r="C970" s="132" t="s">
        <v>2922</v>
      </c>
    </row>
    <row r="971" spans="1:3" ht="15" x14ac:dyDescent="0.2">
      <c r="A971" t="s">
        <v>51</v>
      </c>
      <c r="B971" t="s">
        <v>2923</v>
      </c>
      <c r="C971" s="132" t="s">
        <v>2924</v>
      </c>
    </row>
    <row r="972" spans="1:3" ht="15" x14ac:dyDescent="0.2">
      <c r="A972" t="s">
        <v>51</v>
      </c>
      <c r="B972" t="s">
        <v>2925</v>
      </c>
      <c r="C972" s="132" t="s">
        <v>2926</v>
      </c>
    </row>
    <row r="973" spans="1:3" ht="15" x14ac:dyDescent="0.2">
      <c r="A973" t="s">
        <v>51</v>
      </c>
      <c r="B973" t="s">
        <v>2927</v>
      </c>
      <c r="C973" s="132" t="s">
        <v>2928</v>
      </c>
    </row>
    <row r="974" spans="1:3" ht="15" x14ac:dyDescent="0.2">
      <c r="A974" t="s">
        <v>51</v>
      </c>
      <c r="B974" t="s">
        <v>2929</v>
      </c>
      <c r="C974" s="132" t="s">
        <v>2930</v>
      </c>
    </row>
    <row r="975" spans="1:3" ht="15" x14ac:dyDescent="0.2">
      <c r="A975" t="s">
        <v>51</v>
      </c>
      <c r="B975" t="s">
        <v>2931</v>
      </c>
      <c r="C975" s="132" t="s">
        <v>2932</v>
      </c>
    </row>
    <row r="976" spans="1:3" ht="15" x14ac:dyDescent="0.2">
      <c r="A976" t="s">
        <v>51</v>
      </c>
      <c r="B976" t="s">
        <v>2933</v>
      </c>
      <c r="C976" s="132" t="s">
        <v>2934</v>
      </c>
    </row>
    <row r="977" spans="1:3" ht="15" x14ac:dyDescent="0.2">
      <c r="A977" t="s">
        <v>51</v>
      </c>
      <c r="B977" t="s">
        <v>2935</v>
      </c>
      <c r="C977" s="132" t="s">
        <v>2936</v>
      </c>
    </row>
    <row r="978" spans="1:3" ht="15" x14ac:dyDescent="0.2">
      <c r="A978" t="s">
        <v>51</v>
      </c>
      <c r="B978" t="s">
        <v>2937</v>
      </c>
      <c r="C978" s="132" t="s">
        <v>2938</v>
      </c>
    </row>
    <row r="979" spans="1:3" ht="15" x14ac:dyDescent="0.2">
      <c r="A979" t="s">
        <v>51</v>
      </c>
      <c r="B979" t="s">
        <v>2939</v>
      </c>
      <c r="C979" s="132" t="s">
        <v>2940</v>
      </c>
    </row>
    <row r="980" spans="1:3" ht="15" x14ac:dyDescent="0.2">
      <c r="A980" t="s">
        <v>51</v>
      </c>
      <c r="B980" t="s">
        <v>2941</v>
      </c>
      <c r="C980" s="132" t="s">
        <v>2942</v>
      </c>
    </row>
    <row r="981" spans="1:3" ht="15" x14ac:dyDescent="0.2">
      <c r="A981" t="s">
        <v>51</v>
      </c>
      <c r="B981" t="s">
        <v>2943</v>
      </c>
      <c r="C981" s="132" t="s">
        <v>2944</v>
      </c>
    </row>
    <row r="982" spans="1:3" ht="15" x14ac:dyDescent="0.2">
      <c r="A982" t="s">
        <v>51</v>
      </c>
      <c r="B982" t="s">
        <v>2945</v>
      </c>
      <c r="C982" s="132" t="s">
        <v>2946</v>
      </c>
    </row>
    <row r="983" spans="1:3" ht="15" x14ac:dyDescent="0.2">
      <c r="A983" t="s">
        <v>51</v>
      </c>
      <c r="B983" t="s">
        <v>2947</v>
      </c>
      <c r="C983" s="132" t="s">
        <v>2948</v>
      </c>
    </row>
    <row r="984" spans="1:3" ht="15" x14ac:dyDescent="0.2">
      <c r="A984" t="s">
        <v>51</v>
      </c>
      <c r="B984" t="s">
        <v>2949</v>
      </c>
      <c r="C984" s="132" t="s">
        <v>2950</v>
      </c>
    </row>
    <row r="985" spans="1:3" ht="15" x14ac:dyDescent="0.2">
      <c r="A985" t="s">
        <v>51</v>
      </c>
      <c r="B985" t="s">
        <v>2951</v>
      </c>
      <c r="C985" s="132" t="s">
        <v>2952</v>
      </c>
    </row>
    <row r="986" spans="1:3" ht="15" x14ac:dyDescent="0.2">
      <c r="A986" t="s">
        <v>51</v>
      </c>
      <c r="B986" t="s">
        <v>2953</v>
      </c>
      <c r="C986" s="132" t="s">
        <v>2954</v>
      </c>
    </row>
    <row r="987" spans="1:3" ht="15" x14ac:dyDescent="0.2">
      <c r="A987" t="s">
        <v>51</v>
      </c>
      <c r="B987" t="s">
        <v>2955</v>
      </c>
      <c r="C987" s="132" t="s">
        <v>2956</v>
      </c>
    </row>
    <row r="988" spans="1:3" ht="15" x14ac:dyDescent="0.2">
      <c r="A988" t="s">
        <v>51</v>
      </c>
      <c r="B988" t="s">
        <v>2957</v>
      </c>
      <c r="C988" s="132" t="s">
        <v>2958</v>
      </c>
    </row>
    <row r="989" spans="1:3" ht="15" x14ac:dyDescent="0.2">
      <c r="A989" t="s">
        <v>51</v>
      </c>
      <c r="B989" t="s">
        <v>2959</v>
      </c>
      <c r="C989" s="132" t="s">
        <v>2960</v>
      </c>
    </row>
    <row r="990" spans="1:3" ht="15" x14ac:dyDescent="0.2">
      <c r="A990" t="s">
        <v>51</v>
      </c>
      <c r="B990" t="s">
        <v>2961</v>
      </c>
      <c r="C990" s="132" t="s">
        <v>2962</v>
      </c>
    </row>
    <row r="991" spans="1:3" ht="15" x14ac:dyDescent="0.2">
      <c r="A991" t="s">
        <v>51</v>
      </c>
      <c r="B991" t="s">
        <v>2963</v>
      </c>
      <c r="C991" s="132" t="s">
        <v>2964</v>
      </c>
    </row>
    <row r="992" spans="1:3" ht="15" x14ac:dyDescent="0.2">
      <c r="A992" t="s">
        <v>51</v>
      </c>
      <c r="B992" t="s">
        <v>2965</v>
      </c>
      <c r="C992" s="132" t="s">
        <v>2966</v>
      </c>
    </row>
    <row r="993" spans="1:3" ht="15" x14ac:dyDescent="0.2">
      <c r="A993" t="s">
        <v>51</v>
      </c>
      <c r="B993" t="s">
        <v>2967</v>
      </c>
      <c r="C993" s="132" t="s">
        <v>2968</v>
      </c>
    </row>
    <row r="994" spans="1:3" ht="15" x14ac:dyDescent="0.2">
      <c r="A994" t="s">
        <v>51</v>
      </c>
      <c r="B994" t="s">
        <v>2969</v>
      </c>
      <c r="C994" s="132" t="s">
        <v>2970</v>
      </c>
    </row>
    <row r="995" spans="1:3" ht="15" x14ac:dyDescent="0.2">
      <c r="A995" t="s">
        <v>51</v>
      </c>
      <c r="B995" t="s">
        <v>2971</v>
      </c>
      <c r="C995" s="132" t="s">
        <v>2972</v>
      </c>
    </row>
    <row r="996" spans="1:3" ht="15" x14ac:dyDescent="0.2">
      <c r="A996" t="s">
        <v>51</v>
      </c>
      <c r="B996" t="s">
        <v>2973</v>
      </c>
      <c r="C996" s="132" t="s">
        <v>2974</v>
      </c>
    </row>
    <row r="997" spans="1:3" ht="15" x14ac:dyDescent="0.2">
      <c r="A997" t="s">
        <v>51</v>
      </c>
      <c r="B997" t="s">
        <v>2975</v>
      </c>
      <c r="C997" s="132" t="s">
        <v>2976</v>
      </c>
    </row>
    <row r="998" spans="1:3" ht="15" x14ac:dyDescent="0.2">
      <c r="A998" t="s">
        <v>51</v>
      </c>
      <c r="B998" t="s">
        <v>2977</v>
      </c>
      <c r="C998" s="132" t="s">
        <v>2978</v>
      </c>
    </row>
    <row r="999" spans="1:3" ht="15" x14ac:dyDescent="0.2">
      <c r="A999" t="s">
        <v>51</v>
      </c>
      <c r="B999" t="s">
        <v>2979</v>
      </c>
      <c r="C999" s="132" t="s">
        <v>2980</v>
      </c>
    </row>
    <row r="1000" spans="1:3" ht="15" x14ac:dyDescent="0.2">
      <c r="A1000" t="s">
        <v>51</v>
      </c>
      <c r="B1000" t="s">
        <v>2981</v>
      </c>
      <c r="C1000" s="132" t="s">
        <v>2982</v>
      </c>
    </row>
    <row r="1001" spans="1:3" ht="15" x14ac:dyDescent="0.2">
      <c r="A1001" t="s">
        <v>51</v>
      </c>
      <c r="B1001" t="s">
        <v>2983</v>
      </c>
      <c r="C1001" s="132" t="s">
        <v>2984</v>
      </c>
    </row>
    <row r="1002" spans="1:3" ht="15" x14ac:dyDescent="0.2">
      <c r="A1002" t="s">
        <v>51</v>
      </c>
      <c r="B1002" t="s">
        <v>2985</v>
      </c>
      <c r="C1002" s="132" t="s">
        <v>2986</v>
      </c>
    </row>
    <row r="1003" spans="1:3" ht="15" x14ac:dyDescent="0.2">
      <c r="A1003" t="s">
        <v>51</v>
      </c>
      <c r="B1003" t="s">
        <v>2987</v>
      </c>
      <c r="C1003" s="132" t="s">
        <v>2988</v>
      </c>
    </row>
    <row r="1004" spans="1:3" ht="15" x14ac:dyDescent="0.2">
      <c r="A1004" t="s">
        <v>51</v>
      </c>
      <c r="B1004" t="s">
        <v>2989</v>
      </c>
      <c r="C1004" s="132" t="s">
        <v>2990</v>
      </c>
    </row>
    <row r="1005" spans="1:3" ht="15" x14ac:dyDescent="0.2">
      <c r="A1005" t="s">
        <v>51</v>
      </c>
      <c r="B1005" t="s">
        <v>2991</v>
      </c>
      <c r="C1005" s="132" t="s">
        <v>2992</v>
      </c>
    </row>
    <row r="1006" spans="1:3" ht="15" x14ac:dyDescent="0.2">
      <c r="A1006" t="s">
        <v>51</v>
      </c>
      <c r="B1006" t="s">
        <v>2993</v>
      </c>
      <c r="C1006" s="132" t="s">
        <v>2994</v>
      </c>
    </row>
    <row r="1007" spans="1:3" ht="15" x14ac:dyDescent="0.2">
      <c r="A1007" t="s">
        <v>51</v>
      </c>
      <c r="B1007" t="s">
        <v>2995</v>
      </c>
      <c r="C1007" s="132" t="s">
        <v>2996</v>
      </c>
    </row>
    <row r="1008" spans="1:3" ht="15" x14ac:dyDescent="0.2">
      <c r="A1008" t="s">
        <v>51</v>
      </c>
      <c r="B1008" t="s">
        <v>2997</v>
      </c>
      <c r="C1008" s="132" t="s">
        <v>2998</v>
      </c>
    </row>
    <row r="1009" spans="1:3" ht="15" x14ac:dyDescent="0.2">
      <c r="A1009" t="s">
        <v>51</v>
      </c>
      <c r="B1009" t="s">
        <v>2999</v>
      </c>
      <c r="C1009" s="132" t="s">
        <v>3000</v>
      </c>
    </row>
    <row r="1010" spans="1:3" ht="15" x14ac:dyDescent="0.2">
      <c r="A1010" t="s">
        <v>51</v>
      </c>
      <c r="B1010" t="s">
        <v>3001</v>
      </c>
      <c r="C1010" s="132" t="s">
        <v>3002</v>
      </c>
    </row>
    <row r="1011" spans="1:3" ht="15" x14ac:dyDescent="0.2">
      <c r="A1011" t="s">
        <v>51</v>
      </c>
      <c r="B1011" t="s">
        <v>3003</v>
      </c>
      <c r="C1011" s="132" t="s">
        <v>3004</v>
      </c>
    </row>
    <row r="1012" spans="1:3" ht="15" x14ac:dyDescent="0.2">
      <c r="A1012" t="s">
        <v>51</v>
      </c>
      <c r="B1012" t="s">
        <v>3005</v>
      </c>
      <c r="C1012" s="132" t="s">
        <v>3006</v>
      </c>
    </row>
    <row r="1013" spans="1:3" ht="15" x14ac:dyDescent="0.2">
      <c r="A1013" t="s">
        <v>51</v>
      </c>
      <c r="B1013" t="s">
        <v>3007</v>
      </c>
      <c r="C1013" s="132" t="s">
        <v>3008</v>
      </c>
    </row>
    <row r="1014" spans="1:3" ht="15" x14ac:dyDescent="0.2">
      <c r="A1014" t="s">
        <v>51</v>
      </c>
      <c r="B1014" t="s">
        <v>3009</v>
      </c>
      <c r="C1014" s="132" t="s">
        <v>3010</v>
      </c>
    </row>
    <row r="1015" spans="1:3" ht="15" x14ac:dyDescent="0.2">
      <c r="A1015" t="s">
        <v>51</v>
      </c>
      <c r="B1015" t="s">
        <v>3011</v>
      </c>
      <c r="C1015" s="132" t="s">
        <v>3012</v>
      </c>
    </row>
    <row r="1016" spans="1:3" ht="15" x14ac:dyDescent="0.2">
      <c r="A1016" t="s">
        <v>51</v>
      </c>
      <c r="B1016" t="s">
        <v>3013</v>
      </c>
      <c r="C1016" s="132" t="s">
        <v>3014</v>
      </c>
    </row>
    <row r="1017" spans="1:3" ht="15" x14ac:dyDescent="0.2">
      <c r="A1017" t="s">
        <v>51</v>
      </c>
      <c r="B1017" t="s">
        <v>3015</v>
      </c>
      <c r="C1017" s="132" t="s">
        <v>3016</v>
      </c>
    </row>
    <row r="1018" spans="1:3" ht="15" x14ac:dyDescent="0.2">
      <c r="A1018" t="s">
        <v>51</v>
      </c>
      <c r="B1018" t="s">
        <v>3017</v>
      </c>
      <c r="C1018" s="132" t="s">
        <v>3018</v>
      </c>
    </row>
    <row r="1019" spans="1:3" ht="15" x14ac:dyDescent="0.2">
      <c r="A1019" t="s">
        <v>51</v>
      </c>
      <c r="B1019" t="s">
        <v>3019</v>
      </c>
      <c r="C1019" s="132" t="s">
        <v>3020</v>
      </c>
    </row>
    <row r="1020" spans="1:3" ht="15" x14ac:dyDescent="0.2">
      <c r="A1020" t="s">
        <v>51</v>
      </c>
      <c r="B1020" t="s">
        <v>3021</v>
      </c>
      <c r="C1020" s="132" t="s">
        <v>3022</v>
      </c>
    </row>
    <row r="1021" spans="1:3" ht="15" x14ac:dyDescent="0.2">
      <c r="A1021" t="s">
        <v>51</v>
      </c>
      <c r="B1021" t="s">
        <v>3023</v>
      </c>
      <c r="C1021" s="132" t="s">
        <v>3024</v>
      </c>
    </row>
    <row r="1022" spans="1:3" ht="15" x14ac:dyDescent="0.2">
      <c r="A1022" t="s">
        <v>51</v>
      </c>
      <c r="B1022" t="s">
        <v>3025</v>
      </c>
      <c r="C1022" s="132" t="s">
        <v>3026</v>
      </c>
    </row>
    <row r="1023" spans="1:3" ht="15" x14ac:dyDescent="0.2">
      <c r="A1023" t="s">
        <v>51</v>
      </c>
      <c r="B1023" t="s">
        <v>3027</v>
      </c>
      <c r="C1023" s="132" t="s">
        <v>3028</v>
      </c>
    </row>
    <row r="1024" spans="1:3" ht="15" x14ac:dyDescent="0.2">
      <c r="A1024" t="s">
        <v>51</v>
      </c>
      <c r="B1024" t="s">
        <v>3029</v>
      </c>
      <c r="C1024" s="132" t="s">
        <v>3030</v>
      </c>
    </row>
    <row r="1025" spans="1:3" ht="15" x14ac:dyDescent="0.2">
      <c r="A1025" t="s">
        <v>51</v>
      </c>
      <c r="B1025" t="s">
        <v>3031</v>
      </c>
      <c r="C1025" s="132" t="s">
        <v>3032</v>
      </c>
    </row>
    <row r="1026" spans="1:3" ht="15" x14ac:dyDescent="0.2">
      <c r="A1026" t="s">
        <v>51</v>
      </c>
      <c r="B1026" t="s">
        <v>3033</v>
      </c>
      <c r="C1026" s="132" t="s">
        <v>3034</v>
      </c>
    </row>
    <row r="1027" spans="1:3" ht="15" x14ac:dyDescent="0.2">
      <c r="A1027" t="s">
        <v>51</v>
      </c>
      <c r="B1027" t="s">
        <v>3035</v>
      </c>
      <c r="C1027" s="132" t="s">
        <v>3036</v>
      </c>
    </row>
    <row r="1028" spans="1:3" ht="15" x14ac:dyDescent="0.2">
      <c r="A1028" t="s">
        <v>51</v>
      </c>
      <c r="B1028" t="s">
        <v>3037</v>
      </c>
      <c r="C1028" s="132" t="s">
        <v>3038</v>
      </c>
    </row>
    <row r="1029" spans="1:3" ht="15" x14ac:dyDescent="0.2">
      <c r="A1029" t="s">
        <v>51</v>
      </c>
      <c r="B1029" t="s">
        <v>3039</v>
      </c>
      <c r="C1029" s="132" t="s">
        <v>3040</v>
      </c>
    </row>
    <row r="1030" spans="1:3" ht="15" x14ac:dyDescent="0.2">
      <c r="A1030" t="s">
        <v>51</v>
      </c>
      <c r="B1030" t="s">
        <v>3041</v>
      </c>
      <c r="C1030" s="132" t="s">
        <v>3042</v>
      </c>
    </row>
    <row r="1031" spans="1:3" ht="15" x14ac:dyDescent="0.2">
      <c r="A1031" t="s">
        <v>51</v>
      </c>
      <c r="B1031" t="s">
        <v>3043</v>
      </c>
      <c r="C1031" s="132" t="s">
        <v>3044</v>
      </c>
    </row>
    <row r="1032" spans="1:3" ht="15" x14ac:dyDescent="0.2">
      <c r="A1032" t="s">
        <v>51</v>
      </c>
      <c r="B1032" t="s">
        <v>3045</v>
      </c>
      <c r="C1032" s="132" t="s">
        <v>3046</v>
      </c>
    </row>
    <row r="1033" spans="1:3" ht="15" x14ac:dyDescent="0.2">
      <c r="A1033" t="s">
        <v>51</v>
      </c>
      <c r="B1033" t="s">
        <v>3047</v>
      </c>
      <c r="C1033" s="132" t="s">
        <v>3048</v>
      </c>
    </row>
    <row r="1034" spans="1:3" ht="15" x14ac:dyDescent="0.2">
      <c r="A1034" t="s">
        <v>51</v>
      </c>
      <c r="B1034" t="s">
        <v>3049</v>
      </c>
      <c r="C1034" s="132" t="s">
        <v>3050</v>
      </c>
    </row>
    <row r="1035" spans="1:3" ht="15" x14ac:dyDescent="0.2">
      <c r="A1035" t="s">
        <v>51</v>
      </c>
      <c r="B1035" t="s">
        <v>3051</v>
      </c>
      <c r="C1035" s="132" t="s">
        <v>3052</v>
      </c>
    </row>
    <row r="1036" spans="1:3" ht="15" x14ac:dyDescent="0.2">
      <c r="A1036" t="s">
        <v>51</v>
      </c>
      <c r="B1036" t="s">
        <v>3053</v>
      </c>
      <c r="C1036" s="132" t="s">
        <v>3054</v>
      </c>
    </row>
    <row r="1037" spans="1:3" ht="15" x14ac:dyDescent="0.2">
      <c r="A1037" t="s">
        <v>51</v>
      </c>
      <c r="B1037" t="s">
        <v>3055</v>
      </c>
      <c r="C1037" s="132" t="s">
        <v>3056</v>
      </c>
    </row>
    <row r="1038" spans="1:3" ht="15" x14ac:dyDescent="0.2">
      <c r="A1038" t="s">
        <v>51</v>
      </c>
      <c r="B1038" t="s">
        <v>3057</v>
      </c>
      <c r="C1038" s="132" t="s">
        <v>3058</v>
      </c>
    </row>
    <row r="1039" spans="1:3" ht="15" x14ac:dyDescent="0.2">
      <c r="A1039" t="s">
        <v>51</v>
      </c>
      <c r="B1039" t="s">
        <v>3059</v>
      </c>
      <c r="C1039" s="132" t="s">
        <v>3060</v>
      </c>
    </row>
    <row r="1040" spans="1:3" ht="15" x14ac:dyDescent="0.2">
      <c r="A1040" t="s">
        <v>51</v>
      </c>
      <c r="B1040" t="s">
        <v>3061</v>
      </c>
      <c r="C1040" s="132" t="s">
        <v>3062</v>
      </c>
    </row>
    <row r="1041" spans="1:3" ht="15" x14ac:dyDescent="0.2">
      <c r="A1041" t="s">
        <v>51</v>
      </c>
      <c r="B1041" t="s">
        <v>3063</v>
      </c>
      <c r="C1041" s="132" t="s">
        <v>3064</v>
      </c>
    </row>
    <row r="1042" spans="1:3" ht="15" x14ac:dyDescent="0.2">
      <c r="A1042" t="s">
        <v>51</v>
      </c>
      <c r="B1042" t="s">
        <v>3065</v>
      </c>
      <c r="C1042" s="132" t="s">
        <v>3066</v>
      </c>
    </row>
    <row r="1043" spans="1:3" ht="15" x14ac:dyDescent="0.2">
      <c r="A1043" t="s">
        <v>51</v>
      </c>
      <c r="B1043" t="s">
        <v>3067</v>
      </c>
      <c r="C1043" s="132" t="s">
        <v>3068</v>
      </c>
    </row>
    <row r="1044" spans="1:3" ht="15" x14ac:dyDescent="0.2">
      <c r="A1044" t="s">
        <v>51</v>
      </c>
      <c r="B1044" t="s">
        <v>3069</v>
      </c>
      <c r="C1044" s="132" t="s">
        <v>3070</v>
      </c>
    </row>
    <row r="1045" spans="1:3" ht="15" x14ac:dyDescent="0.2">
      <c r="A1045" t="s">
        <v>51</v>
      </c>
      <c r="B1045" t="s">
        <v>3071</v>
      </c>
      <c r="C1045" s="132" t="s">
        <v>3072</v>
      </c>
    </row>
    <row r="1046" spans="1:3" ht="15" x14ac:dyDescent="0.2">
      <c r="A1046" t="s">
        <v>51</v>
      </c>
      <c r="B1046" t="s">
        <v>3073</v>
      </c>
      <c r="C1046" s="132" t="s">
        <v>3074</v>
      </c>
    </row>
    <row r="1047" spans="1:3" ht="15" x14ac:dyDescent="0.2">
      <c r="A1047" t="s">
        <v>51</v>
      </c>
      <c r="B1047" t="s">
        <v>3075</v>
      </c>
      <c r="C1047" s="132" t="s">
        <v>3076</v>
      </c>
    </row>
    <row r="1048" spans="1:3" ht="15" x14ac:dyDescent="0.2">
      <c r="A1048" t="s">
        <v>51</v>
      </c>
      <c r="B1048" t="s">
        <v>3077</v>
      </c>
      <c r="C1048" s="132" t="s">
        <v>3078</v>
      </c>
    </row>
    <row r="1049" spans="1:3" ht="15" x14ac:dyDescent="0.2">
      <c r="A1049" t="s">
        <v>51</v>
      </c>
      <c r="B1049" t="s">
        <v>3079</v>
      </c>
      <c r="C1049" s="132" t="s">
        <v>3080</v>
      </c>
    </row>
    <row r="1050" spans="1:3" ht="15" x14ac:dyDescent="0.2">
      <c r="A1050" t="s">
        <v>51</v>
      </c>
      <c r="B1050" t="s">
        <v>3081</v>
      </c>
      <c r="C1050" s="132" t="s">
        <v>3082</v>
      </c>
    </row>
    <row r="1051" spans="1:3" ht="15" x14ac:dyDescent="0.2">
      <c r="A1051" t="s">
        <v>51</v>
      </c>
      <c r="B1051" t="s">
        <v>3083</v>
      </c>
      <c r="C1051" s="132" t="s">
        <v>3084</v>
      </c>
    </row>
    <row r="1052" spans="1:3" ht="15" x14ac:dyDescent="0.2">
      <c r="A1052" t="s">
        <v>51</v>
      </c>
      <c r="B1052" t="s">
        <v>3085</v>
      </c>
      <c r="C1052" s="132" t="s">
        <v>3086</v>
      </c>
    </row>
    <row r="1053" spans="1:3" ht="15" x14ac:dyDescent="0.2">
      <c r="A1053" t="s">
        <v>51</v>
      </c>
      <c r="B1053" t="s">
        <v>3087</v>
      </c>
      <c r="C1053" s="132" t="s">
        <v>3088</v>
      </c>
    </row>
    <row r="1054" spans="1:3" ht="15" x14ac:dyDescent="0.2">
      <c r="A1054" t="s">
        <v>51</v>
      </c>
      <c r="B1054" t="s">
        <v>3089</v>
      </c>
      <c r="C1054" s="132" t="s">
        <v>3090</v>
      </c>
    </row>
    <row r="1055" spans="1:3" ht="15" x14ac:dyDescent="0.2">
      <c r="A1055" t="s">
        <v>51</v>
      </c>
      <c r="B1055" t="s">
        <v>3091</v>
      </c>
      <c r="C1055" s="132" t="s">
        <v>3092</v>
      </c>
    </row>
    <row r="1056" spans="1:3" ht="15" x14ac:dyDescent="0.2">
      <c r="A1056" t="s">
        <v>51</v>
      </c>
      <c r="B1056" t="s">
        <v>3093</v>
      </c>
      <c r="C1056" s="132" t="s">
        <v>3094</v>
      </c>
    </row>
    <row r="1057" spans="1:3" ht="15" x14ac:dyDescent="0.2">
      <c r="A1057" t="s">
        <v>51</v>
      </c>
      <c r="B1057" t="s">
        <v>3095</v>
      </c>
      <c r="C1057" s="132" t="s">
        <v>3096</v>
      </c>
    </row>
    <row r="1058" spans="1:3" ht="15" x14ac:dyDescent="0.2">
      <c r="A1058" t="s">
        <v>51</v>
      </c>
      <c r="B1058" t="s">
        <v>3097</v>
      </c>
      <c r="C1058" s="132" t="s">
        <v>3098</v>
      </c>
    </row>
    <row r="1059" spans="1:3" ht="15" x14ac:dyDescent="0.2">
      <c r="A1059" t="s">
        <v>51</v>
      </c>
      <c r="B1059" t="s">
        <v>3099</v>
      </c>
      <c r="C1059" s="132" t="s">
        <v>3100</v>
      </c>
    </row>
    <row r="1060" spans="1:3" ht="15" x14ac:dyDescent="0.2">
      <c r="A1060" t="s">
        <v>51</v>
      </c>
      <c r="B1060" t="s">
        <v>3101</v>
      </c>
      <c r="C1060" s="132" t="s">
        <v>3102</v>
      </c>
    </row>
    <row r="1061" spans="1:3" ht="15" x14ac:dyDescent="0.2">
      <c r="A1061" t="s">
        <v>51</v>
      </c>
      <c r="B1061" t="s">
        <v>3103</v>
      </c>
      <c r="C1061" s="132" t="s">
        <v>3104</v>
      </c>
    </row>
    <row r="1062" spans="1:3" ht="15" x14ac:dyDescent="0.2">
      <c r="A1062" t="s">
        <v>51</v>
      </c>
      <c r="B1062" t="s">
        <v>3105</v>
      </c>
      <c r="C1062" s="132" t="s">
        <v>3106</v>
      </c>
    </row>
    <row r="1063" spans="1:3" ht="15" x14ac:dyDescent="0.2">
      <c r="A1063" t="s">
        <v>51</v>
      </c>
      <c r="B1063" t="s">
        <v>3107</v>
      </c>
      <c r="C1063" s="132" t="s">
        <v>3108</v>
      </c>
    </row>
    <row r="1064" spans="1:3" ht="15" x14ac:dyDescent="0.2">
      <c r="A1064" t="s">
        <v>51</v>
      </c>
      <c r="B1064" t="s">
        <v>3109</v>
      </c>
      <c r="C1064" s="132" t="s">
        <v>3110</v>
      </c>
    </row>
    <row r="1065" spans="1:3" ht="15" x14ac:dyDescent="0.2">
      <c r="A1065" t="s">
        <v>51</v>
      </c>
      <c r="B1065" t="s">
        <v>3111</v>
      </c>
      <c r="C1065" s="132" t="s">
        <v>3112</v>
      </c>
    </row>
    <row r="1066" spans="1:3" ht="15" x14ac:dyDescent="0.2">
      <c r="A1066" t="s">
        <v>51</v>
      </c>
      <c r="B1066" t="s">
        <v>3113</v>
      </c>
      <c r="C1066" s="132" t="s">
        <v>3114</v>
      </c>
    </row>
    <row r="1067" spans="1:3" ht="15" x14ac:dyDescent="0.2">
      <c r="A1067" t="s">
        <v>51</v>
      </c>
      <c r="B1067" t="s">
        <v>3115</v>
      </c>
      <c r="C1067" s="132" t="s">
        <v>3116</v>
      </c>
    </row>
    <row r="1068" spans="1:3" ht="15" x14ac:dyDescent="0.2">
      <c r="A1068" t="s">
        <v>51</v>
      </c>
      <c r="B1068" t="s">
        <v>3117</v>
      </c>
      <c r="C1068" s="132" t="s">
        <v>3118</v>
      </c>
    </row>
    <row r="1069" spans="1:3" ht="15" x14ac:dyDescent="0.2">
      <c r="A1069" t="s">
        <v>51</v>
      </c>
      <c r="B1069" t="s">
        <v>3119</v>
      </c>
      <c r="C1069" s="132" t="s">
        <v>3120</v>
      </c>
    </row>
    <row r="1070" spans="1:3" ht="15" x14ac:dyDescent="0.2">
      <c r="A1070" t="s">
        <v>51</v>
      </c>
      <c r="B1070" t="s">
        <v>3121</v>
      </c>
      <c r="C1070" s="132" t="s">
        <v>3122</v>
      </c>
    </row>
    <row r="1071" spans="1:3" ht="15" x14ac:dyDescent="0.2">
      <c r="A1071" t="s">
        <v>51</v>
      </c>
      <c r="B1071" t="s">
        <v>3123</v>
      </c>
      <c r="C1071" s="132" t="s">
        <v>3124</v>
      </c>
    </row>
    <row r="1072" spans="1:3" ht="15" x14ac:dyDescent="0.2">
      <c r="A1072" t="s">
        <v>51</v>
      </c>
      <c r="B1072" t="s">
        <v>3125</v>
      </c>
      <c r="C1072" s="132" t="s">
        <v>3126</v>
      </c>
    </row>
    <row r="1073" spans="1:3" ht="15" x14ac:dyDescent="0.2">
      <c r="A1073" t="s">
        <v>51</v>
      </c>
      <c r="B1073" t="s">
        <v>3127</v>
      </c>
      <c r="C1073" s="132" t="s">
        <v>3128</v>
      </c>
    </row>
    <row r="1074" spans="1:3" ht="15" x14ac:dyDescent="0.2">
      <c r="A1074" t="s">
        <v>51</v>
      </c>
      <c r="B1074" t="s">
        <v>3129</v>
      </c>
      <c r="C1074" s="132" t="s">
        <v>3130</v>
      </c>
    </row>
    <row r="1075" spans="1:3" ht="15" x14ac:dyDescent="0.2">
      <c r="A1075" t="s">
        <v>51</v>
      </c>
      <c r="B1075" t="s">
        <v>3131</v>
      </c>
      <c r="C1075" s="132" t="s">
        <v>3132</v>
      </c>
    </row>
    <row r="1076" spans="1:3" ht="15" x14ac:dyDescent="0.2">
      <c r="A1076" t="s">
        <v>51</v>
      </c>
      <c r="B1076" t="s">
        <v>3133</v>
      </c>
      <c r="C1076" s="132" t="s">
        <v>3134</v>
      </c>
    </row>
    <row r="1077" spans="1:3" ht="15" x14ac:dyDescent="0.2">
      <c r="A1077" t="s">
        <v>51</v>
      </c>
      <c r="B1077" t="s">
        <v>3135</v>
      </c>
      <c r="C1077" s="132" t="s">
        <v>3136</v>
      </c>
    </row>
    <row r="1078" spans="1:3" ht="15" x14ac:dyDescent="0.2">
      <c r="A1078" t="s">
        <v>51</v>
      </c>
      <c r="B1078" t="s">
        <v>3137</v>
      </c>
      <c r="C1078" s="132" t="s">
        <v>3138</v>
      </c>
    </row>
    <row r="1079" spans="1:3" ht="15" x14ac:dyDescent="0.2">
      <c r="A1079" t="s">
        <v>51</v>
      </c>
      <c r="B1079" t="s">
        <v>3139</v>
      </c>
      <c r="C1079" s="132" t="s">
        <v>3140</v>
      </c>
    </row>
    <row r="1080" spans="1:3" ht="15" x14ac:dyDescent="0.2">
      <c r="A1080" t="s">
        <v>51</v>
      </c>
      <c r="B1080" t="s">
        <v>3141</v>
      </c>
      <c r="C1080" s="132" t="s">
        <v>3142</v>
      </c>
    </row>
    <row r="1081" spans="1:3" ht="15" x14ac:dyDescent="0.2">
      <c r="A1081" t="s">
        <v>51</v>
      </c>
      <c r="B1081" t="s">
        <v>3143</v>
      </c>
      <c r="C1081" s="132" t="s">
        <v>3144</v>
      </c>
    </row>
    <row r="1082" spans="1:3" ht="15" x14ac:dyDescent="0.2">
      <c r="A1082" t="s">
        <v>51</v>
      </c>
      <c r="B1082" t="s">
        <v>3145</v>
      </c>
      <c r="C1082" s="132" t="s">
        <v>3146</v>
      </c>
    </row>
    <row r="1083" spans="1:3" ht="15" x14ac:dyDescent="0.2">
      <c r="A1083" t="s">
        <v>51</v>
      </c>
      <c r="B1083" t="s">
        <v>3147</v>
      </c>
      <c r="C1083" s="132" t="s">
        <v>3148</v>
      </c>
    </row>
    <row r="1084" spans="1:3" ht="15" x14ac:dyDescent="0.2">
      <c r="A1084" t="s">
        <v>51</v>
      </c>
      <c r="B1084" t="s">
        <v>3149</v>
      </c>
      <c r="C1084" s="132" t="s">
        <v>3150</v>
      </c>
    </row>
    <row r="1085" spans="1:3" ht="15" x14ac:dyDescent="0.2">
      <c r="A1085" t="s">
        <v>51</v>
      </c>
      <c r="B1085" t="s">
        <v>3151</v>
      </c>
      <c r="C1085" s="132" t="s">
        <v>3152</v>
      </c>
    </row>
    <row r="1086" spans="1:3" ht="15" x14ac:dyDescent="0.2">
      <c r="A1086" t="s">
        <v>51</v>
      </c>
      <c r="B1086" t="s">
        <v>3153</v>
      </c>
      <c r="C1086" s="132" t="s">
        <v>3154</v>
      </c>
    </row>
    <row r="1087" spans="1:3" ht="15" x14ac:dyDescent="0.2">
      <c r="A1087" t="s">
        <v>51</v>
      </c>
      <c r="B1087" t="s">
        <v>3155</v>
      </c>
      <c r="C1087" s="132" t="s">
        <v>3156</v>
      </c>
    </row>
    <row r="1088" spans="1:3" ht="15" x14ac:dyDescent="0.2">
      <c r="A1088" t="s">
        <v>51</v>
      </c>
      <c r="B1088" t="s">
        <v>3157</v>
      </c>
      <c r="C1088" s="132" t="s">
        <v>3158</v>
      </c>
    </row>
    <row r="1089" spans="1:3" ht="15" x14ac:dyDescent="0.2">
      <c r="A1089" t="s">
        <v>51</v>
      </c>
      <c r="B1089" t="s">
        <v>3159</v>
      </c>
      <c r="C1089" s="132" t="s">
        <v>3160</v>
      </c>
    </row>
    <row r="1090" spans="1:3" ht="15" x14ac:dyDescent="0.2">
      <c r="A1090" t="s">
        <v>51</v>
      </c>
      <c r="B1090" t="s">
        <v>3161</v>
      </c>
      <c r="C1090" s="132" t="s">
        <v>3162</v>
      </c>
    </row>
    <row r="1091" spans="1:3" ht="15" x14ac:dyDescent="0.2">
      <c r="A1091" t="s">
        <v>51</v>
      </c>
      <c r="B1091" t="s">
        <v>3163</v>
      </c>
      <c r="C1091" s="132" t="s">
        <v>3164</v>
      </c>
    </row>
    <row r="1092" spans="1:3" ht="15" x14ac:dyDescent="0.2">
      <c r="A1092" t="s">
        <v>51</v>
      </c>
      <c r="B1092" t="s">
        <v>3165</v>
      </c>
      <c r="C1092" s="132" t="s">
        <v>3166</v>
      </c>
    </row>
    <row r="1093" spans="1:3" ht="15" x14ac:dyDescent="0.2">
      <c r="A1093" t="s">
        <v>51</v>
      </c>
      <c r="B1093" t="s">
        <v>3167</v>
      </c>
      <c r="C1093" s="132" t="s">
        <v>3168</v>
      </c>
    </row>
    <row r="1094" spans="1:3" ht="15" x14ac:dyDescent="0.2">
      <c r="A1094" t="s">
        <v>51</v>
      </c>
      <c r="B1094" t="s">
        <v>3169</v>
      </c>
      <c r="C1094" s="132" t="s">
        <v>3170</v>
      </c>
    </row>
    <row r="1095" spans="1:3" ht="15" x14ac:dyDescent="0.2">
      <c r="A1095" t="s">
        <v>51</v>
      </c>
      <c r="B1095" t="s">
        <v>3171</v>
      </c>
      <c r="C1095" s="132" t="s">
        <v>3172</v>
      </c>
    </row>
    <row r="1096" spans="1:3" ht="15" x14ac:dyDescent="0.2">
      <c r="A1096" t="s">
        <v>51</v>
      </c>
      <c r="B1096" t="s">
        <v>3173</v>
      </c>
      <c r="C1096" s="132" t="s">
        <v>3174</v>
      </c>
    </row>
    <row r="1097" spans="1:3" ht="15" x14ac:dyDescent="0.2">
      <c r="A1097" t="s">
        <v>51</v>
      </c>
      <c r="B1097" t="s">
        <v>3175</v>
      </c>
      <c r="C1097" s="132" t="s">
        <v>3176</v>
      </c>
    </row>
    <row r="1098" spans="1:3" ht="15" x14ac:dyDescent="0.2">
      <c r="A1098" t="s">
        <v>51</v>
      </c>
      <c r="B1098" t="s">
        <v>3177</v>
      </c>
      <c r="C1098" s="132" t="s">
        <v>3178</v>
      </c>
    </row>
    <row r="1099" spans="1:3" ht="15" x14ac:dyDescent="0.2">
      <c r="A1099" t="s">
        <v>51</v>
      </c>
      <c r="B1099" t="s">
        <v>3179</v>
      </c>
      <c r="C1099" s="132" t="s">
        <v>3180</v>
      </c>
    </row>
    <row r="1100" spans="1:3" ht="15" x14ac:dyDescent="0.2">
      <c r="A1100" t="s">
        <v>51</v>
      </c>
      <c r="B1100" t="s">
        <v>3181</v>
      </c>
      <c r="C1100" s="132" t="s">
        <v>3182</v>
      </c>
    </row>
    <row r="1101" spans="1:3" ht="15" x14ac:dyDescent="0.2">
      <c r="A1101" t="s">
        <v>51</v>
      </c>
      <c r="B1101" t="s">
        <v>3183</v>
      </c>
      <c r="C1101" s="132" t="s">
        <v>3184</v>
      </c>
    </row>
    <row r="1102" spans="1:3" ht="15" x14ac:dyDescent="0.2">
      <c r="A1102" t="s">
        <v>51</v>
      </c>
      <c r="B1102" t="s">
        <v>3185</v>
      </c>
      <c r="C1102" s="132" t="s">
        <v>3186</v>
      </c>
    </row>
    <row r="1103" spans="1:3" ht="15" x14ac:dyDescent="0.2">
      <c r="A1103" t="s">
        <v>51</v>
      </c>
      <c r="B1103" t="s">
        <v>3187</v>
      </c>
      <c r="C1103" s="132" t="s">
        <v>3188</v>
      </c>
    </row>
    <row r="1104" spans="1:3" ht="15" x14ac:dyDescent="0.2">
      <c r="A1104" t="s">
        <v>51</v>
      </c>
      <c r="B1104" t="s">
        <v>3189</v>
      </c>
      <c r="C1104" s="132" t="s">
        <v>3190</v>
      </c>
    </row>
    <row r="1105" spans="1:3" ht="15" x14ac:dyDescent="0.2">
      <c r="A1105" t="s">
        <v>51</v>
      </c>
      <c r="B1105" t="s">
        <v>3191</v>
      </c>
      <c r="C1105" s="132" t="s">
        <v>3192</v>
      </c>
    </row>
    <row r="1106" spans="1:3" ht="15" x14ac:dyDescent="0.2">
      <c r="A1106" t="s">
        <v>51</v>
      </c>
      <c r="B1106" t="s">
        <v>3193</v>
      </c>
      <c r="C1106" s="132" t="s">
        <v>3194</v>
      </c>
    </row>
    <row r="1107" spans="1:3" ht="15" x14ac:dyDescent="0.2">
      <c r="A1107" t="s">
        <v>51</v>
      </c>
      <c r="B1107" t="s">
        <v>3195</v>
      </c>
      <c r="C1107" s="132" t="s">
        <v>3196</v>
      </c>
    </row>
    <row r="1108" spans="1:3" ht="15" x14ac:dyDescent="0.2">
      <c r="A1108" t="s">
        <v>51</v>
      </c>
      <c r="B1108" t="s">
        <v>3197</v>
      </c>
      <c r="C1108" s="132" t="s">
        <v>3198</v>
      </c>
    </row>
    <row r="1109" spans="1:3" ht="15" x14ac:dyDescent="0.2">
      <c r="A1109" t="s">
        <v>51</v>
      </c>
      <c r="B1109" t="s">
        <v>3199</v>
      </c>
      <c r="C1109" s="132" t="s">
        <v>3200</v>
      </c>
    </row>
    <row r="1110" spans="1:3" ht="15" x14ac:dyDescent="0.2">
      <c r="A1110" t="s">
        <v>51</v>
      </c>
      <c r="B1110" t="s">
        <v>3201</v>
      </c>
      <c r="C1110" s="132" t="s">
        <v>3202</v>
      </c>
    </row>
    <row r="1111" spans="1:3" ht="15" x14ac:dyDescent="0.2">
      <c r="A1111" t="s">
        <v>51</v>
      </c>
      <c r="B1111" t="s">
        <v>3203</v>
      </c>
      <c r="C1111" s="132" t="s">
        <v>3204</v>
      </c>
    </row>
    <row r="1112" spans="1:3" ht="15" x14ac:dyDescent="0.2">
      <c r="A1112" t="s">
        <v>51</v>
      </c>
      <c r="B1112" t="s">
        <v>3205</v>
      </c>
      <c r="C1112" s="132" t="s">
        <v>3206</v>
      </c>
    </row>
    <row r="1113" spans="1:3" ht="15" x14ac:dyDescent="0.2">
      <c r="A1113" t="s">
        <v>51</v>
      </c>
      <c r="B1113" t="s">
        <v>3207</v>
      </c>
      <c r="C1113" s="132" t="s">
        <v>3208</v>
      </c>
    </row>
    <row r="1114" spans="1:3" ht="15" x14ac:dyDescent="0.2">
      <c r="A1114" t="s">
        <v>51</v>
      </c>
      <c r="B1114" t="s">
        <v>3209</v>
      </c>
      <c r="C1114" s="132" t="s">
        <v>3210</v>
      </c>
    </row>
    <row r="1115" spans="1:3" ht="15" x14ac:dyDescent="0.2">
      <c r="A1115" t="s">
        <v>51</v>
      </c>
      <c r="B1115" t="s">
        <v>3211</v>
      </c>
      <c r="C1115" s="132" t="s">
        <v>3212</v>
      </c>
    </row>
    <row r="1116" spans="1:3" ht="15" x14ac:dyDescent="0.2">
      <c r="A1116" t="s">
        <v>51</v>
      </c>
      <c r="B1116" t="s">
        <v>3213</v>
      </c>
      <c r="C1116" s="132" t="s">
        <v>3214</v>
      </c>
    </row>
    <row r="1117" spans="1:3" ht="15" x14ac:dyDescent="0.2">
      <c r="A1117" t="s">
        <v>51</v>
      </c>
      <c r="B1117" t="s">
        <v>3215</v>
      </c>
      <c r="C1117" s="132" t="s">
        <v>3216</v>
      </c>
    </row>
    <row r="1118" spans="1:3" ht="15" x14ac:dyDescent="0.2">
      <c r="A1118" t="s">
        <v>51</v>
      </c>
      <c r="B1118" t="s">
        <v>3217</v>
      </c>
      <c r="C1118" s="132" t="s">
        <v>3218</v>
      </c>
    </row>
    <row r="1119" spans="1:3" ht="15" x14ac:dyDescent="0.2">
      <c r="A1119" t="s">
        <v>51</v>
      </c>
      <c r="B1119" t="s">
        <v>3219</v>
      </c>
      <c r="C1119" s="132" t="s">
        <v>3220</v>
      </c>
    </row>
    <row r="1120" spans="1:3" ht="15" x14ac:dyDescent="0.2">
      <c r="A1120" t="s">
        <v>51</v>
      </c>
      <c r="B1120" t="s">
        <v>3221</v>
      </c>
      <c r="C1120" s="132" t="s">
        <v>3222</v>
      </c>
    </row>
    <row r="1121" spans="1:3" ht="15" x14ac:dyDescent="0.2">
      <c r="A1121" t="s">
        <v>51</v>
      </c>
      <c r="B1121" t="s">
        <v>3223</v>
      </c>
      <c r="C1121" s="132" t="s">
        <v>3224</v>
      </c>
    </row>
    <row r="1122" spans="1:3" ht="15" x14ac:dyDescent="0.2">
      <c r="A1122" t="s">
        <v>51</v>
      </c>
      <c r="B1122" t="s">
        <v>3225</v>
      </c>
      <c r="C1122" s="132" t="s">
        <v>3226</v>
      </c>
    </row>
    <row r="1123" spans="1:3" ht="15" x14ac:dyDescent="0.2">
      <c r="A1123" t="s">
        <v>51</v>
      </c>
      <c r="B1123" t="s">
        <v>3227</v>
      </c>
      <c r="C1123" s="132" t="s">
        <v>3228</v>
      </c>
    </row>
    <row r="1124" spans="1:3" ht="15" x14ac:dyDescent="0.2">
      <c r="A1124" t="s">
        <v>51</v>
      </c>
      <c r="B1124" t="s">
        <v>3229</v>
      </c>
      <c r="C1124" s="132" t="s">
        <v>3230</v>
      </c>
    </row>
    <row r="1125" spans="1:3" ht="15" x14ac:dyDescent="0.2">
      <c r="A1125" t="s">
        <v>51</v>
      </c>
      <c r="B1125" t="s">
        <v>3231</v>
      </c>
      <c r="C1125" s="132" t="s">
        <v>3232</v>
      </c>
    </row>
    <row r="1126" spans="1:3" ht="15" x14ac:dyDescent="0.2">
      <c r="A1126" t="s">
        <v>51</v>
      </c>
      <c r="B1126" t="s">
        <v>3233</v>
      </c>
      <c r="C1126" s="132" t="s">
        <v>3234</v>
      </c>
    </row>
    <row r="1127" spans="1:3" ht="15" x14ac:dyDescent="0.2">
      <c r="A1127" t="s">
        <v>51</v>
      </c>
      <c r="B1127" t="s">
        <v>3235</v>
      </c>
      <c r="C1127" s="132" t="s">
        <v>3236</v>
      </c>
    </row>
    <row r="1128" spans="1:3" ht="15" x14ac:dyDescent="0.2">
      <c r="A1128" t="s">
        <v>51</v>
      </c>
      <c r="B1128" t="s">
        <v>3237</v>
      </c>
      <c r="C1128" s="132" t="s">
        <v>3238</v>
      </c>
    </row>
    <row r="1129" spans="1:3" ht="15" x14ac:dyDescent="0.2">
      <c r="A1129" t="s">
        <v>51</v>
      </c>
      <c r="B1129" t="s">
        <v>3239</v>
      </c>
      <c r="C1129" s="132" t="s">
        <v>3240</v>
      </c>
    </row>
    <row r="1130" spans="1:3" ht="15" x14ac:dyDescent="0.2">
      <c r="A1130" t="s">
        <v>51</v>
      </c>
      <c r="B1130" t="s">
        <v>3241</v>
      </c>
      <c r="C1130" s="132" t="s">
        <v>3242</v>
      </c>
    </row>
    <row r="1131" spans="1:3" ht="15" x14ac:dyDescent="0.2">
      <c r="A1131" t="s">
        <v>51</v>
      </c>
      <c r="B1131" t="s">
        <v>3243</v>
      </c>
      <c r="C1131" s="132" t="s">
        <v>3244</v>
      </c>
    </row>
    <row r="1132" spans="1:3" ht="15" x14ac:dyDescent="0.2">
      <c r="A1132" t="s">
        <v>51</v>
      </c>
      <c r="B1132" t="s">
        <v>3245</v>
      </c>
      <c r="C1132" s="132" t="s">
        <v>3246</v>
      </c>
    </row>
    <row r="1133" spans="1:3" ht="15" x14ac:dyDescent="0.2">
      <c r="A1133" t="s">
        <v>51</v>
      </c>
      <c r="B1133" t="s">
        <v>3247</v>
      </c>
      <c r="C1133" s="132" t="s">
        <v>3248</v>
      </c>
    </row>
    <row r="1134" spans="1:3" ht="15" x14ac:dyDescent="0.2">
      <c r="A1134" t="s">
        <v>51</v>
      </c>
      <c r="B1134" t="s">
        <v>3249</v>
      </c>
      <c r="C1134" s="132" t="s">
        <v>3250</v>
      </c>
    </row>
    <row r="1135" spans="1:3" ht="15" x14ac:dyDescent="0.2">
      <c r="A1135" t="s">
        <v>51</v>
      </c>
      <c r="B1135" t="s">
        <v>3251</v>
      </c>
      <c r="C1135" s="132" t="s">
        <v>3252</v>
      </c>
    </row>
    <row r="1136" spans="1:3" ht="15" x14ac:dyDescent="0.2">
      <c r="A1136" t="s">
        <v>51</v>
      </c>
      <c r="B1136" t="s">
        <v>3253</v>
      </c>
      <c r="C1136" s="132" t="s">
        <v>3254</v>
      </c>
    </row>
    <row r="1137" spans="1:3" ht="15" x14ac:dyDescent="0.2">
      <c r="A1137" t="s">
        <v>51</v>
      </c>
      <c r="B1137" t="s">
        <v>3255</v>
      </c>
      <c r="C1137" s="132" t="s">
        <v>3256</v>
      </c>
    </row>
    <row r="1138" spans="1:3" ht="15" x14ac:dyDescent="0.2">
      <c r="A1138" t="s">
        <v>51</v>
      </c>
      <c r="B1138" t="s">
        <v>3257</v>
      </c>
      <c r="C1138" s="132" t="s">
        <v>3258</v>
      </c>
    </row>
    <row r="1139" spans="1:3" ht="15" x14ac:dyDescent="0.2">
      <c r="A1139" t="s">
        <v>51</v>
      </c>
      <c r="B1139" t="s">
        <v>3259</v>
      </c>
      <c r="C1139" s="132" t="s">
        <v>3260</v>
      </c>
    </row>
    <row r="1140" spans="1:3" ht="15" x14ac:dyDescent="0.2">
      <c r="A1140" t="s">
        <v>51</v>
      </c>
      <c r="B1140" t="s">
        <v>3261</v>
      </c>
      <c r="C1140" s="132" t="s">
        <v>3262</v>
      </c>
    </row>
    <row r="1141" spans="1:3" ht="15" x14ac:dyDescent="0.2">
      <c r="A1141" t="s">
        <v>51</v>
      </c>
      <c r="B1141" t="s">
        <v>3263</v>
      </c>
      <c r="C1141" s="132" t="s">
        <v>3264</v>
      </c>
    </row>
    <row r="1142" spans="1:3" ht="15" x14ac:dyDescent="0.2">
      <c r="A1142" t="s">
        <v>51</v>
      </c>
      <c r="B1142" t="s">
        <v>3265</v>
      </c>
      <c r="C1142" s="132" t="s">
        <v>3266</v>
      </c>
    </row>
    <row r="1143" spans="1:3" ht="15" x14ac:dyDescent="0.2">
      <c r="A1143" t="s">
        <v>51</v>
      </c>
      <c r="B1143" t="s">
        <v>3267</v>
      </c>
      <c r="C1143" s="132" t="s">
        <v>3268</v>
      </c>
    </row>
    <row r="1144" spans="1:3" ht="15" x14ac:dyDescent="0.2">
      <c r="A1144" t="s">
        <v>51</v>
      </c>
      <c r="B1144" t="s">
        <v>3269</v>
      </c>
      <c r="C1144" s="132" t="s">
        <v>3270</v>
      </c>
    </row>
    <row r="1145" spans="1:3" ht="15" x14ac:dyDescent="0.2">
      <c r="A1145" t="s">
        <v>51</v>
      </c>
      <c r="B1145" t="s">
        <v>3271</v>
      </c>
      <c r="C1145" s="132" t="s">
        <v>3272</v>
      </c>
    </row>
    <row r="1146" spans="1:3" ht="15" x14ac:dyDescent="0.2">
      <c r="A1146" t="s">
        <v>51</v>
      </c>
      <c r="B1146" t="s">
        <v>3273</v>
      </c>
      <c r="C1146" s="132" t="s">
        <v>3274</v>
      </c>
    </row>
    <row r="1147" spans="1:3" ht="15" x14ac:dyDescent="0.2">
      <c r="A1147" t="s">
        <v>51</v>
      </c>
      <c r="B1147" t="s">
        <v>3275</v>
      </c>
      <c r="C1147" s="132" t="s">
        <v>3276</v>
      </c>
    </row>
    <row r="1148" spans="1:3" ht="15" x14ac:dyDescent="0.2">
      <c r="A1148" t="s">
        <v>51</v>
      </c>
      <c r="B1148" t="s">
        <v>3277</v>
      </c>
      <c r="C1148" s="132" t="s">
        <v>3278</v>
      </c>
    </row>
    <row r="1149" spans="1:3" ht="15" x14ac:dyDescent="0.2">
      <c r="A1149" t="s">
        <v>51</v>
      </c>
      <c r="B1149" t="s">
        <v>3279</v>
      </c>
      <c r="C1149" s="132" t="s">
        <v>3280</v>
      </c>
    </row>
    <row r="1150" spans="1:3" ht="15" x14ac:dyDescent="0.2">
      <c r="A1150" t="s">
        <v>51</v>
      </c>
      <c r="B1150" t="s">
        <v>3281</v>
      </c>
      <c r="C1150" s="132" t="s">
        <v>3282</v>
      </c>
    </row>
    <row r="1151" spans="1:3" ht="15" x14ac:dyDescent="0.2">
      <c r="A1151" t="s">
        <v>51</v>
      </c>
      <c r="B1151" t="s">
        <v>3283</v>
      </c>
      <c r="C1151" s="132" t="s">
        <v>3284</v>
      </c>
    </row>
    <row r="1152" spans="1:3" ht="15" x14ac:dyDescent="0.2">
      <c r="A1152" t="s">
        <v>51</v>
      </c>
      <c r="B1152" t="s">
        <v>3285</v>
      </c>
      <c r="C1152" s="132" t="s">
        <v>3286</v>
      </c>
    </row>
    <row r="1153" spans="1:3" ht="15" x14ac:dyDescent="0.2">
      <c r="A1153" t="s">
        <v>51</v>
      </c>
      <c r="B1153" t="s">
        <v>3287</v>
      </c>
      <c r="C1153" s="132" t="s">
        <v>3288</v>
      </c>
    </row>
    <row r="1154" spans="1:3" ht="15" x14ac:dyDescent="0.2">
      <c r="A1154" t="s">
        <v>51</v>
      </c>
      <c r="B1154" t="s">
        <v>3289</v>
      </c>
      <c r="C1154" s="132" t="s">
        <v>3290</v>
      </c>
    </row>
    <row r="1155" spans="1:3" ht="15" x14ac:dyDescent="0.2">
      <c r="A1155" t="s">
        <v>51</v>
      </c>
      <c r="B1155" t="s">
        <v>3291</v>
      </c>
      <c r="C1155" s="132" t="s">
        <v>3292</v>
      </c>
    </row>
    <row r="1156" spans="1:3" ht="15" x14ac:dyDescent="0.2">
      <c r="A1156" t="s">
        <v>51</v>
      </c>
      <c r="B1156" t="s">
        <v>3293</v>
      </c>
      <c r="C1156" s="132" t="s">
        <v>3294</v>
      </c>
    </row>
    <row r="1157" spans="1:3" ht="15" x14ac:dyDescent="0.2">
      <c r="A1157" t="s">
        <v>51</v>
      </c>
      <c r="B1157" t="s">
        <v>3295</v>
      </c>
      <c r="C1157" s="132" t="s">
        <v>3296</v>
      </c>
    </row>
    <row r="1158" spans="1:3" ht="15" x14ac:dyDescent="0.2">
      <c r="A1158" t="s">
        <v>51</v>
      </c>
      <c r="B1158" t="s">
        <v>3297</v>
      </c>
      <c r="C1158" s="132" t="s">
        <v>3298</v>
      </c>
    </row>
    <row r="1159" spans="1:3" ht="15" x14ac:dyDescent="0.2">
      <c r="A1159" t="s">
        <v>51</v>
      </c>
      <c r="B1159" t="s">
        <v>3299</v>
      </c>
      <c r="C1159" s="132" t="s">
        <v>3300</v>
      </c>
    </row>
    <row r="1160" spans="1:3" ht="15" x14ac:dyDescent="0.2">
      <c r="A1160" t="s">
        <v>51</v>
      </c>
      <c r="B1160" t="s">
        <v>3301</v>
      </c>
      <c r="C1160" s="132" t="s">
        <v>3302</v>
      </c>
    </row>
    <row r="1161" spans="1:3" ht="15" x14ac:dyDescent="0.2">
      <c r="A1161" t="s">
        <v>51</v>
      </c>
      <c r="B1161" t="s">
        <v>3303</v>
      </c>
      <c r="C1161" s="132" t="s">
        <v>3304</v>
      </c>
    </row>
    <row r="1162" spans="1:3" ht="15" x14ac:dyDescent="0.2">
      <c r="A1162" t="s">
        <v>51</v>
      </c>
      <c r="B1162" t="s">
        <v>3305</v>
      </c>
      <c r="C1162" s="132" t="s">
        <v>3306</v>
      </c>
    </row>
    <row r="1163" spans="1:3" ht="15" x14ac:dyDescent="0.2">
      <c r="A1163" t="s">
        <v>51</v>
      </c>
      <c r="B1163" t="s">
        <v>3307</v>
      </c>
      <c r="C1163" s="132" t="s">
        <v>3308</v>
      </c>
    </row>
    <row r="1164" spans="1:3" ht="15" x14ac:dyDescent="0.2">
      <c r="A1164" t="s">
        <v>51</v>
      </c>
      <c r="B1164" t="s">
        <v>3309</v>
      </c>
      <c r="C1164" s="132" t="s">
        <v>3310</v>
      </c>
    </row>
    <row r="1165" spans="1:3" ht="15" x14ac:dyDescent="0.2">
      <c r="A1165" t="s">
        <v>51</v>
      </c>
      <c r="B1165" t="s">
        <v>3311</v>
      </c>
      <c r="C1165" s="132" t="s">
        <v>3312</v>
      </c>
    </row>
    <row r="1166" spans="1:3" ht="15" x14ac:dyDescent="0.2">
      <c r="A1166" t="s">
        <v>51</v>
      </c>
      <c r="B1166" t="s">
        <v>3313</v>
      </c>
      <c r="C1166" s="132" t="s">
        <v>3314</v>
      </c>
    </row>
    <row r="1167" spans="1:3" ht="15" x14ac:dyDescent="0.2">
      <c r="A1167" t="s">
        <v>51</v>
      </c>
      <c r="B1167" t="s">
        <v>3315</v>
      </c>
      <c r="C1167" s="132" t="s">
        <v>3316</v>
      </c>
    </row>
    <row r="1168" spans="1:3" ht="15" x14ac:dyDescent="0.2">
      <c r="A1168" t="s">
        <v>51</v>
      </c>
      <c r="B1168" t="s">
        <v>3317</v>
      </c>
      <c r="C1168" s="132" t="s">
        <v>3318</v>
      </c>
    </row>
    <row r="1169" spans="1:3" ht="15" x14ac:dyDescent="0.2">
      <c r="A1169" t="s">
        <v>51</v>
      </c>
      <c r="B1169" t="s">
        <v>3319</v>
      </c>
      <c r="C1169" s="132" t="s">
        <v>3320</v>
      </c>
    </row>
    <row r="1170" spans="1:3" ht="15" x14ac:dyDescent="0.2">
      <c r="A1170" t="s">
        <v>51</v>
      </c>
      <c r="B1170" t="s">
        <v>3321</v>
      </c>
      <c r="C1170" s="132" t="s">
        <v>3322</v>
      </c>
    </row>
    <row r="1171" spans="1:3" ht="15" x14ac:dyDescent="0.2">
      <c r="A1171" t="s">
        <v>51</v>
      </c>
      <c r="B1171" t="s">
        <v>3323</v>
      </c>
      <c r="C1171" s="132" t="s">
        <v>3324</v>
      </c>
    </row>
    <row r="1172" spans="1:3" ht="15" x14ac:dyDescent="0.2">
      <c r="A1172" t="s">
        <v>51</v>
      </c>
      <c r="B1172" t="s">
        <v>3325</v>
      </c>
      <c r="C1172" s="132" t="s">
        <v>3326</v>
      </c>
    </row>
    <row r="1173" spans="1:3" ht="15" x14ac:dyDescent="0.2">
      <c r="A1173" t="s">
        <v>51</v>
      </c>
      <c r="B1173" t="s">
        <v>3327</v>
      </c>
      <c r="C1173" s="132" t="s">
        <v>3328</v>
      </c>
    </row>
    <row r="1174" spans="1:3" ht="15" x14ac:dyDescent="0.2">
      <c r="A1174" t="s">
        <v>51</v>
      </c>
      <c r="B1174" t="s">
        <v>3329</v>
      </c>
      <c r="C1174" s="132" t="s">
        <v>3330</v>
      </c>
    </row>
    <row r="1175" spans="1:3" ht="15" x14ac:dyDescent="0.2">
      <c r="A1175" t="s">
        <v>51</v>
      </c>
      <c r="B1175" t="s">
        <v>3331</v>
      </c>
      <c r="C1175" s="132" t="s">
        <v>3332</v>
      </c>
    </row>
    <row r="1176" spans="1:3" ht="15" x14ac:dyDescent="0.2">
      <c r="A1176" t="s">
        <v>51</v>
      </c>
      <c r="B1176" t="s">
        <v>3333</v>
      </c>
      <c r="C1176" s="132" t="s">
        <v>3334</v>
      </c>
    </row>
    <row r="1177" spans="1:3" ht="15" x14ac:dyDescent="0.2">
      <c r="A1177" t="s">
        <v>51</v>
      </c>
      <c r="B1177" t="s">
        <v>3335</v>
      </c>
      <c r="C1177" s="132" t="s">
        <v>3336</v>
      </c>
    </row>
    <row r="1178" spans="1:3" ht="15" x14ac:dyDescent="0.2">
      <c r="A1178" t="s">
        <v>51</v>
      </c>
      <c r="B1178" t="s">
        <v>3337</v>
      </c>
      <c r="C1178" s="132" t="s">
        <v>3338</v>
      </c>
    </row>
    <row r="1179" spans="1:3" ht="15" x14ac:dyDescent="0.2">
      <c r="A1179" t="s">
        <v>51</v>
      </c>
      <c r="B1179" t="s">
        <v>3339</v>
      </c>
      <c r="C1179" s="132" t="s">
        <v>3340</v>
      </c>
    </row>
    <row r="1180" spans="1:3" ht="15" x14ac:dyDescent="0.2">
      <c r="A1180" t="s">
        <v>51</v>
      </c>
      <c r="B1180" t="s">
        <v>3341</v>
      </c>
      <c r="C1180" s="132" t="s">
        <v>3342</v>
      </c>
    </row>
    <row r="1181" spans="1:3" ht="15" x14ac:dyDescent="0.2">
      <c r="A1181" t="s">
        <v>51</v>
      </c>
      <c r="B1181" t="s">
        <v>3343</v>
      </c>
      <c r="C1181" s="132" t="s">
        <v>3344</v>
      </c>
    </row>
    <row r="1182" spans="1:3" ht="15" x14ac:dyDescent="0.2">
      <c r="A1182" t="s">
        <v>51</v>
      </c>
      <c r="B1182" t="s">
        <v>3345</v>
      </c>
      <c r="C1182" s="132" t="s">
        <v>3346</v>
      </c>
    </row>
    <row r="1183" spans="1:3" ht="15" x14ac:dyDescent="0.2">
      <c r="A1183" t="s">
        <v>51</v>
      </c>
      <c r="B1183" t="s">
        <v>3347</v>
      </c>
      <c r="C1183" s="132" t="s">
        <v>3348</v>
      </c>
    </row>
    <row r="1184" spans="1:3" ht="15" x14ac:dyDescent="0.2">
      <c r="A1184" t="s">
        <v>51</v>
      </c>
      <c r="B1184" t="s">
        <v>3349</v>
      </c>
      <c r="C1184" s="132" t="s">
        <v>3350</v>
      </c>
    </row>
    <row r="1185" spans="1:3" ht="15" x14ac:dyDescent="0.2">
      <c r="A1185" t="s">
        <v>51</v>
      </c>
      <c r="B1185" t="s">
        <v>3351</v>
      </c>
      <c r="C1185" s="132" t="s">
        <v>3352</v>
      </c>
    </row>
    <row r="1186" spans="1:3" ht="15" x14ac:dyDescent="0.2">
      <c r="A1186" t="s">
        <v>51</v>
      </c>
      <c r="B1186" t="s">
        <v>3353</v>
      </c>
      <c r="C1186" s="132" t="s">
        <v>3354</v>
      </c>
    </row>
    <row r="1187" spans="1:3" ht="15" x14ac:dyDescent="0.2">
      <c r="A1187" t="s">
        <v>51</v>
      </c>
      <c r="B1187" t="s">
        <v>3355</v>
      </c>
      <c r="C1187" s="132" t="s">
        <v>3356</v>
      </c>
    </row>
    <row r="1188" spans="1:3" ht="15" x14ac:dyDescent="0.2">
      <c r="A1188" t="s">
        <v>51</v>
      </c>
      <c r="B1188" t="s">
        <v>3357</v>
      </c>
      <c r="C1188" s="132" t="s">
        <v>3358</v>
      </c>
    </row>
    <row r="1189" spans="1:3" ht="15" x14ac:dyDescent="0.2">
      <c r="A1189" t="s">
        <v>51</v>
      </c>
      <c r="B1189" t="s">
        <v>3359</v>
      </c>
      <c r="C1189" s="132" t="s">
        <v>3360</v>
      </c>
    </row>
    <row r="1190" spans="1:3" ht="15" x14ac:dyDescent="0.2">
      <c r="A1190" t="s">
        <v>51</v>
      </c>
      <c r="B1190" t="s">
        <v>3361</v>
      </c>
      <c r="C1190" s="132" t="s">
        <v>3362</v>
      </c>
    </row>
    <row r="1191" spans="1:3" ht="15" x14ac:dyDescent="0.2">
      <c r="A1191" t="s">
        <v>51</v>
      </c>
      <c r="B1191" t="s">
        <v>3363</v>
      </c>
      <c r="C1191" s="132" t="s">
        <v>3364</v>
      </c>
    </row>
    <row r="1192" spans="1:3" ht="15" x14ac:dyDescent="0.2">
      <c r="A1192" t="s">
        <v>51</v>
      </c>
      <c r="B1192" t="s">
        <v>3365</v>
      </c>
      <c r="C1192" s="132" t="s">
        <v>3366</v>
      </c>
    </row>
    <row r="1193" spans="1:3" ht="15" x14ac:dyDescent="0.2">
      <c r="A1193" t="s">
        <v>51</v>
      </c>
      <c r="B1193" t="s">
        <v>3367</v>
      </c>
      <c r="C1193" s="132" t="s">
        <v>3368</v>
      </c>
    </row>
    <row r="1194" spans="1:3" ht="15" x14ac:dyDescent="0.2">
      <c r="A1194" t="s">
        <v>51</v>
      </c>
      <c r="B1194" t="s">
        <v>3369</v>
      </c>
      <c r="C1194" s="132" t="s">
        <v>3370</v>
      </c>
    </row>
    <row r="1195" spans="1:3" ht="15" x14ac:dyDescent="0.2">
      <c r="A1195" t="s">
        <v>51</v>
      </c>
      <c r="B1195" t="s">
        <v>3371</v>
      </c>
      <c r="C1195" s="132" t="s">
        <v>3372</v>
      </c>
    </row>
    <row r="1196" spans="1:3" ht="15" x14ac:dyDescent="0.2">
      <c r="A1196" t="s">
        <v>51</v>
      </c>
      <c r="B1196" t="s">
        <v>3373</v>
      </c>
      <c r="C1196" s="132" t="s">
        <v>3374</v>
      </c>
    </row>
    <row r="1197" spans="1:3" ht="15" x14ac:dyDescent="0.2">
      <c r="A1197" t="s">
        <v>51</v>
      </c>
      <c r="B1197" t="s">
        <v>3375</v>
      </c>
      <c r="C1197" s="132" t="s">
        <v>3376</v>
      </c>
    </row>
    <row r="1198" spans="1:3" ht="15" x14ac:dyDescent="0.2">
      <c r="A1198" t="s">
        <v>51</v>
      </c>
      <c r="B1198" t="s">
        <v>3377</v>
      </c>
      <c r="C1198" s="132" t="s">
        <v>3378</v>
      </c>
    </row>
    <row r="1199" spans="1:3" ht="15" x14ac:dyDescent="0.2">
      <c r="A1199" t="s">
        <v>51</v>
      </c>
      <c r="B1199" t="s">
        <v>3379</v>
      </c>
      <c r="C1199" s="132" t="s">
        <v>3380</v>
      </c>
    </row>
    <row r="1200" spans="1:3" ht="15" x14ac:dyDescent="0.2">
      <c r="A1200" t="s">
        <v>51</v>
      </c>
      <c r="B1200" t="s">
        <v>3381</v>
      </c>
      <c r="C1200" s="132" t="s">
        <v>3382</v>
      </c>
    </row>
    <row r="1201" spans="1:3" ht="15" x14ac:dyDescent="0.2">
      <c r="A1201" t="s">
        <v>51</v>
      </c>
      <c r="B1201" t="s">
        <v>3383</v>
      </c>
      <c r="C1201" s="132" t="s">
        <v>3384</v>
      </c>
    </row>
    <row r="1202" spans="1:3" ht="15" x14ac:dyDescent="0.2">
      <c r="A1202" t="s">
        <v>51</v>
      </c>
      <c r="B1202" t="s">
        <v>3385</v>
      </c>
      <c r="C1202" s="132" t="s">
        <v>3386</v>
      </c>
    </row>
    <row r="1203" spans="1:3" ht="15" x14ac:dyDescent="0.2">
      <c r="A1203" t="s">
        <v>51</v>
      </c>
      <c r="B1203" t="s">
        <v>3387</v>
      </c>
      <c r="C1203" s="132" t="s">
        <v>3388</v>
      </c>
    </row>
    <row r="1204" spans="1:3" ht="15" x14ac:dyDescent="0.2">
      <c r="A1204" t="s">
        <v>51</v>
      </c>
      <c r="B1204" t="s">
        <v>3389</v>
      </c>
      <c r="C1204" s="132" t="s">
        <v>3390</v>
      </c>
    </row>
    <row r="1205" spans="1:3" ht="15" x14ac:dyDescent="0.2">
      <c r="A1205" t="s">
        <v>51</v>
      </c>
      <c r="B1205" t="s">
        <v>3391</v>
      </c>
      <c r="C1205" s="132" t="s">
        <v>3392</v>
      </c>
    </row>
    <row r="1206" spans="1:3" ht="15" x14ac:dyDescent="0.2">
      <c r="A1206" t="s">
        <v>51</v>
      </c>
      <c r="B1206" t="s">
        <v>3393</v>
      </c>
      <c r="C1206" s="132" t="s">
        <v>3394</v>
      </c>
    </row>
    <row r="1207" spans="1:3" ht="15" x14ac:dyDescent="0.2">
      <c r="A1207" t="s">
        <v>51</v>
      </c>
      <c r="B1207" t="s">
        <v>3395</v>
      </c>
      <c r="C1207" s="132" t="s">
        <v>3396</v>
      </c>
    </row>
    <row r="1208" spans="1:3" ht="15" x14ac:dyDescent="0.2">
      <c r="A1208" t="s">
        <v>51</v>
      </c>
      <c r="B1208" t="s">
        <v>3397</v>
      </c>
      <c r="C1208" s="132" t="s">
        <v>3398</v>
      </c>
    </row>
    <row r="1209" spans="1:3" ht="15" x14ac:dyDescent="0.2">
      <c r="A1209" t="s">
        <v>51</v>
      </c>
      <c r="B1209" t="s">
        <v>3399</v>
      </c>
      <c r="C1209" s="132" t="s">
        <v>3400</v>
      </c>
    </row>
    <row r="1210" spans="1:3" ht="15" x14ac:dyDescent="0.2">
      <c r="A1210" t="s">
        <v>51</v>
      </c>
      <c r="B1210" t="s">
        <v>3401</v>
      </c>
      <c r="C1210" s="132" t="s">
        <v>3402</v>
      </c>
    </row>
    <row r="1211" spans="1:3" ht="15" x14ac:dyDescent="0.2">
      <c r="A1211" t="s">
        <v>51</v>
      </c>
      <c r="B1211" t="s">
        <v>3403</v>
      </c>
      <c r="C1211" s="132" t="s">
        <v>3404</v>
      </c>
    </row>
    <row r="1212" spans="1:3" ht="15" x14ac:dyDescent="0.2">
      <c r="A1212" t="s">
        <v>51</v>
      </c>
      <c r="B1212" t="s">
        <v>3405</v>
      </c>
      <c r="C1212" s="132" t="s">
        <v>3406</v>
      </c>
    </row>
    <row r="1213" spans="1:3" ht="15" x14ac:dyDescent="0.2">
      <c r="A1213" t="s">
        <v>51</v>
      </c>
      <c r="B1213" t="s">
        <v>3407</v>
      </c>
      <c r="C1213" s="132" t="s">
        <v>3408</v>
      </c>
    </row>
    <row r="1214" spans="1:3" ht="15" x14ac:dyDescent="0.2">
      <c r="A1214" t="s">
        <v>51</v>
      </c>
      <c r="B1214" t="s">
        <v>3409</v>
      </c>
      <c r="C1214" s="132" t="s">
        <v>3410</v>
      </c>
    </row>
    <row r="1215" spans="1:3" ht="15" x14ac:dyDescent="0.2">
      <c r="A1215" t="s">
        <v>51</v>
      </c>
      <c r="B1215" t="s">
        <v>3411</v>
      </c>
      <c r="C1215" s="132" t="s">
        <v>3412</v>
      </c>
    </row>
    <row r="1216" spans="1:3" ht="15" x14ac:dyDescent="0.2">
      <c r="A1216" t="s">
        <v>51</v>
      </c>
      <c r="B1216" t="s">
        <v>3413</v>
      </c>
      <c r="C1216" s="132" t="s">
        <v>3414</v>
      </c>
    </row>
    <row r="1217" spans="1:3" ht="15" x14ac:dyDescent="0.2">
      <c r="A1217" t="s">
        <v>51</v>
      </c>
      <c r="B1217" t="s">
        <v>3415</v>
      </c>
      <c r="C1217" s="132" t="s">
        <v>3416</v>
      </c>
    </row>
    <row r="1218" spans="1:3" ht="15" x14ac:dyDescent="0.2">
      <c r="A1218" t="s">
        <v>51</v>
      </c>
      <c r="B1218" t="s">
        <v>3417</v>
      </c>
      <c r="C1218" s="132" t="s">
        <v>3418</v>
      </c>
    </row>
    <row r="1219" spans="1:3" ht="15" x14ac:dyDescent="0.2">
      <c r="A1219" t="s">
        <v>51</v>
      </c>
      <c r="B1219" t="s">
        <v>3419</v>
      </c>
      <c r="C1219" s="132" t="s">
        <v>3420</v>
      </c>
    </row>
    <row r="1220" spans="1:3" ht="15" x14ac:dyDescent="0.2">
      <c r="A1220" t="s">
        <v>51</v>
      </c>
      <c r="B1220" t="s">
        <v>3421</v>
      </c>
      <c r="C1220" s="132" t="s">
        <v>3422</v>
      </c>
    </row>
    <row r="1221" spans="1:3" ht="15" x14ac:dyDescent="0.2">
      <c r="A1221" t="s">
        <v>51</v>
      </c>
      <c r="B1221" t="s">
        <v>3423</v>
      </c>
      <c r="C1221" s="132" t="s">
        <v>3424</v>
      </c>
    </row>
    <row r="1222" spans="1:3" ht="15" x14ac:dyDescent="0.2">
      <c r="A1222" t="s">
        <v>51</v>
      </c>
      <c r="B1222" t="s">
        <v>3425</v>
      </c>
      <c r="C1222" s="132" t="s">
        <v>3426</v>
      </c>
    </row>
    <row r="1223" spans="1:3" ht="15" x14ac:dyDescent="0.2">
      <c r="A1223" t="s">
        <v>51</v>
      </c>
      <c r="B1223" t="s">
        <v>3427</v>
      </c>
      <c r="C1223" s="132" t="s">
        <v>3428</v>
      </c>
    </row>
    <row r="1224" spans="1:3" ht="15" x14ac:dyDescent="0.2">
      <c r="A1224" t="s">
        <v>51</v>
      </c>
      <c r="B1224" t="s">
        <v>3429</v>
      </c>
      <c r="C1224" s="132" t="s">
        <v>3430</v>
      </c>
    </row>
    <row r="1225" spans="1:3" ht="15" x14ac:dyDescent="0.2">
      <c r="A1225" t="s">
        <v>51</v>
      </c>
      <c r="B1225" t="s">
        <v>3431</v>
      </c>
      <c r="C1225" s="132" t="s">
        <v>3432</v>
      </c>
    </row>
    <row r="1226" spans="1:3" ht="15" x14ac:dyDescent="0.2">
      <c r="A1226" t="s">
        <v>51</v>
      </c>
      <c r="B1226" t="s">
        <v>3433</v>
      </c>
      <c r="C1226" s="132" t="s">
        <v>3434</v>
      </c>
    </row>
    <row r="1227" spans="1:3" ht="15" x14ac:dyDescent="0.2">
      <c r="A1227" t="s">
        <v>51</v>
      </c>
      <c r="B1227" t="s">
        <v>3435</v>
      </c>
      <c r="C1227" s="132" t="s">
        <v>3436</v>
      </c>
    </row>
    <row r="1228" spans="1:3" ht="15" x14ac:dyDescent="0.2">
      <c r="A1228" t="s">
        <v>51</v>
      </c>
      <c r="B1228" t="s">
        <v>3437</v>
      </c>
      <c r="C1228" s="132" t="s">
        <v>3438</v>
      </c>
    </row>
    <row r="1229" spans="1:3" ht="15" x14ac:dyDescent="0.2">
      <c r="A1229" t="s">
        <v>51</v>
      </c>
      <c r="B1229" t="s">
        <v>3439</v>
      </c>
      <c r="C1229" s="132" t="s">
        <v>3440</v>
      </c>
    </row>
    <row r="1230" spans="1:3" ht="15" x14ac:dyDescent="0.2">
      <c r="A1230" t="s">
        <v>51</v>
      </c>
      <c r="B1230" t="s">
        <v>3441</v>
      </c>
      <c r="C1230" s="132" t="s">
        <v>3442</v>
      </c>
    </row>
    <row r="1231" spans="1:3" ht="15" x14ac:dyDescent="0.2">
      <c r="A1231" t="s">
        <v>51</v>
      </c>
      <c r="B1231" t="s">
        <v>3443</v>
      </c>
      <c r="C1231" s="132" t="s">
        <v>3444</v>
      </c>
    </row>
    <row r="1232" spans="1:3" ht="15" x14ac:dyDescent="0.2">
      <c r="A1232" t="s">
        <v>51</v>
      </c>
      <c r="B1232" t="s">
        <v>3445</v>
      </c>
      <c r="C1232" s="132" t="s">
        <v>3446</v>
      </c>
    </row>
    <row r="1233" spans="1:3" ht="15" x14ac:dyDescent="0.2">
      <c r="A1233" t="s">
        <v>51</v>
      </c>
      <c r="B1233" t="s">
        <v>3447</v>
      </c>
      <c r="C1233" s="132" t="s">
        <v>3448</v>
      </c>
    </row>
    <row r="1234" spans="1:3" ht="15" x14ac:dyDescent="0.2">
      <c r="A1234" t="s">
        <v>51</v>
      </c>
      <c r="B1234" t="s">
        <v>3449</v>
      </c>
      <c r="C1234" s="132" t="s">
        <v>3450</v>
      </c>
    </row>
    <row r="1235" spans="1:3" ht="15" x14ac:dyDescent="0.2">
      <c r="A1235" t="s">
        <v>51</v>
      </c>
      <c r="B1235" t="s">
        <v>3451</v>
      </c>
      <c r="C1235" s="132" t="s">
        <v>3452</v>
      </c>
    </row>
    <row r="1236" spans="1:3" ht="15" x14ac:dyDescent="0.2">
      <c r="A1236" t="s">
        <v>51</v>
      </c>
      <c r="B1236" t="s">
        <v>3453</v>
      </c>
      <c r="C1236" s="132" t="s">
        <v>3454</v>
      </c>
    </row>
    <row r="1237" spans="1:3" ht="15" x14ac:dyDescent="0.2">
      <c r="A1237" t="s">
        <v>51</v>
      </c>
      <c r="B1237" t="s">
        <v>3455</v>
      </c>
      <c r="C1237" s="132" t="s">
        <v>3456</v>
      </c>
    </row>
    <row r="1238" spans="1:3" ht="15" x14ac:dyDescent="0.2">
      <c r="A1238" t="s">
        <v>51</v>
      </c>
      <c r="B1238" t="s">
        <v>3457</v>
      </c>
      <c r="C1238" s="132" t="s">
        <v>3458</v>
      </c>
    </row>
    <row r="1239" spans="1:3" ht="15" x14ac:dyDescent="0.2">
      <c r="A1239" t="s">
        <v>51</v>
      </c>
      <c r="B1239" t="s">
        <v>3459</v>
      </c>
      <c r="C1239" s="132" t="s">
        <v>3460</v>
      </c>
    </row>
    <row r="1240" spans="1:3" ht="15" x14ac:dyDescent="0.2">
      <c r="A1240" t="s">
        <v>51</v>
      </c>
      <c r="B1240" t="s">
        <v>3461</v>
      </c>
      <c r="C1240" s="132" t="s">
        <v>3462</v>
      </c>
    </row>
    <row r="1241" spans="1:3" ht="15" x14ac:dyDescent="0.2">
      <c r="A1241" t="s">
        <v>51</v>
      </c>
      <c r="B1241" t="s">
        <v>3463</v>
      </c>
      <c r="C1241" s="132" t="s">
        <v>3464</v>
      </c>
    </row>
    <row r="1242" spans="1:3" ht="15" x14ac:dyDescent="0.2">
      <c r="A1242" t="s">
        <v>51</v>
      </c>
      <c r="B1242" t="s">
        <v>3465</v>
      </c>
      <c r="C1242" s="132" t="s">
        <v>3466</v>
      </c>
    </row>
    <row r="1243" spans="1:3" ht="15" x14ac:dyDescent="0.2">
      <c r="A1243" t="s">
        <v>51</v>
      </c>
      <c r="B1243" t="s">
        <v>3467</v>
      </c>
      <c r="C1243" s="132" t="s">
        <v>3468</v>
      </c>
    </row>
    <row r="1244" spans="1:3" ht="15" x14ac:dyDescent="0.2">
      <c r="A1244" t="s">
        <v>51</v>
      </c>
      <c r="B1244" t="s">
        <v>3469</v>
      </c>
      <c r="C1244" s="132" t="s">
        <v>3470</v>
      </c>
    </row>
    <row r="1245" spans="1:3" ht="15" x14ac:dyDescent="0.2">
      <c r="A1245" t="s">
        <v>51</v>
      </c>
      <c r="B1245" t="s">
        <v>3471</v>
      </c>
      <c r="C1245" s="132" t="s">
        <v>3472</v>
      </c>
    </row>
    <row r="1246" spans="1:3" ht="15" x14ac:dyDescent="0.2">
      <c r="A1246" t="s">
        <v>51</v>
      </c>
      <c r="B1246" t="s">
        <v>3473</v>
      </c>
      <c r="C1246" s="132" t="s">
        <v>3474</v>
      </c>
    </row>
    <row r="1247" spans="1:3" ht="15" x14ac:dyDescent="0.2">
      <c r="A1247" t="s">
        <v>51</v>
      </c>
      <c r="B1247" t="s">
        <v>3475</v>
      </c>
      <c r="C1247" s="132" t="s">
        <v>3476</v>
      </c>
    </row>
    <row r="1248" spans="1:3" ht="15" x14ac:dyDescent="0.2">
      <c r="A1248" t="s">
        <v>51</v>
      </c>
      <c r="B1248" t="s">
        <v>3477</v>
      </c>
      <c r="C1248" s="132" t="s">
        <v>3478</v>
      </c>
    </row>
    <row r="1249" spans="1:3" ht="15" x14ac:dyDescent="0.2">
      <c r="A1249" t="s">
        <v>51</v>
      </c>
      <c r="B1249" t="s">
        <v>3479</v>
      </c>
      <c r="C1249" s="132" t="s">
        <v>3480</v>
      </c>
    </row>
    <row r="1250" spans="1:3" ht="15" x14ac:dyDescent="0.2">
      <c r="A1250" t="s">
        <v>51</v>
      </c>
      <c r="B1250" t="s">
        <v>3481</v>
      </c>
      <c r="C1250" s="132" t="s">
        <v>3482</v>
      </c>
    </row>
    <row r="1251" spans="1:3" ht="15" x14ac:dyDescent="0.2">
      <c r="A1251" t="s">
        <v>51</v>
      </c>
      <c r="B1251" t="s">
        <v>3483</v>
      </c>
      <c r="C1251" s="132" t="s">
        <v>3484</v>
      </c>
    </row>
    <row r="1252" spans="1:3" ht="15" x14ac:dyDescent="0.2">
      <c r="A1252" t="s">
        <v>51</v>
      </c>
      <c r="B1252" t="s">
        <v>3485</v>
      </c>
      <c r="C1252" s="132" t="s">
        <v>3486</v>
      </c>
    </row>
    <row r="1253" spans="1:3" ht="15" x14ac:dyDescent="0.2">
      <c r="A1253" t="s">
        <v>51</v>
      </c>
      <c r="B1253" t="s">
        <v>3487</v>
      </c>
      <c r="C1253" s="132" t="s">
        <v>3488</v>
      </c>
    </row>
    <row r="1254" spans="1:3" ht="15" x14ac:dyDescent="0.2">
      <c r="A1254" t="s">
        <v>51</v>
      </c>
      <c r="B1254" t="s">
        <v>3489</v>
      </c>
      <c r="C1254" s="132" t="s">
        <v>3490</v>
      </c>
    </row>
    <row r="1255" spans="1:3" ht="15" x14ac:dyDescent="0.2">
      <c r="A1255" t="s">
        <v>51</v>
      </c>
      <c r="B1255" t="s">
        <v>3491</v>
      </c>
      <c r="C1255" s="132" t="s">
        <v>3492</v>
      </c>
    </row>
    <row r="1256" spans="1:3" ht="15" x14ac:dyDescent="0.2">
      <c r="A1256" t="s">
        <v>51</v>
      </c>
      <c r="B1256" t="s">
        <v>3493</v>
      </c>
      <c r="C1256" s="132" t="s">
        <v>3494</v>
      </c>
    </row>
    <row r="1257" spans="1:3" ht="15" x14ac:dyDescent="0.2">
      <c r="A1257" t="s">
        <v>51</v>
      </c>
      <c r="B1257" t="s">
        <v>3495</v>
      </c>
      <c r="C1257" s="132" t="s">
        <v>3496</v>
      </c>
    </row>
    <row r="1258" spans="1:3" ht="15" x14ac:dyDescent="0.2">
      <c r="A1258" t="s">
        <v>51</v>
      </c>
      <c r="B1258" t="s">
        <v>3497</v>
      </c>
      <c r="C1258" s="132" t="s">
        <v>3498</v>
      </c>
    </row>
    <row r="1259" spans="1:3" ht="15" x14ac:dyDescent="0.2">
      <c r="A1259" t="s">
        <v>51</v>
      </c>
      <c r="B1259" t="s">
        <v>3499</v>
      </c>
      <c r="C1259" s="132" t="s">
        <v>3500</v>
      </c>
    </row>
    <row r="1260" spans="1:3" ht="15" x14ac:dyDescent="0.2">
      <c r="A1260" t="s">
        <v>51</v>
      </c>
      <c r="B1260" t="s">
        <v>3501</v>
      </c>
      <c r="C1260" s="132" t="s">
        <v>3502</v>
      </c>
    </row>
    <row r="1261" spans="1:3" ht="15" x14ac:dyDescent="0.2">
      <c r="A1261" t="s">
        <v>51</v>
      </c>
      <c r="B1261" t="s">
        <v>3503</v>
      </c>
      <c r="C1261" s="132" t="s">
        <v>3504</v>
      </c>
    </row>
    <row r="1262" spans="1:3" ht="15" x14ac:dyDescent="0.2">
      <c r="A1262" t="s">
        <v>51</v>
      </c>
      <c r="B1262" t="s">
        <v>3505</v>
      </c>
      <c r="C1262" s="132" t="s">
        <v>3506</v>
      </c>
    </row>
    <row r="1263" spans="1:3" ht="15" x14ac:dyDescent="0.2">
      <c r="A1263" t="s">
        <v>51</v>
      </c>
      <c r="B1263" t="s">
        <v>3507</v>
      </c>
      <c r="C1263" s="132" t="s">
        <v>3508</v>
      </c>
    </row>
    <row r="1264" spans="1:3" ht="15" x14ac:dyDescent="0.2">
      <c r="A1264" t="s">
        <v>51</v>
      </c>
      <c r="B1264" t="s">
        <v>3509</v>
      </c>
      <c r="C1264" s="132" t="s">
        <v>3510</v>
      </c>
    </row>
    <row r="1265" spans="1:3" ht="15" x14ac:dyDescent="0.2">
      <c r="A1265" t="s">
        <v>51</v>
      </c>
      <c r="B1265" t="s">
        <v>3511</v>
      </c>
      <c r="C1265" s="132" t="s">
        <v>3512</v>
      </c>
    </row>
    <row r="1266" spans="1:3" ht="15" x14ac:dyDescent="0.2">
      <c r="A1266" t="s">
        <v>51</v>
      </c>
      <c r="B1266" t="s">
        <v>3513</v>
      </c>
      <c r="C1266" s="132" t="s">
        <v>3514</v>
      </c>
    </row>
    <row r="1267" spans="1:3" ht="15" x14ac:dyDescent="0.2">
      <c r="A1267" t="s">
        <v>51</v>
      </c>
      <c r="B1267" t="s">
        <v>3515</v>
      </c>
      <c r="C1267" s="132" t="s">
        <v>3516</v>
      </c>
    </row>
    <row r="1268" spans="1:3" ht="15" x14ac:dyDescent="0.2">
      <c r="A1268" t="s">
        <v>51</v>
      </c>
      <c r="B1268" t="s">
        <v>3517</v>
      </c>
      <c r="C1268" s="132" t="s">
        <v>3518</v>
      </c>
    </row>
    <row r="1269" spans="1:3" ht="15" x14ac:dyDescent="0.2">
      <c r="A1269" t="s">
        <v>51</v>
      </c>
      <c r="B1269" t="s">
        <v>3519</v>
      </c>
      <c r="C1269" s="132" t="s">
        <v>3520</v>
      </c>
    </row>
    <row r="1270" spans="1:3" ht="15" x14ac:dyDescent="0.2">
      <c r="A1270" t="s">
        <v>51</v>
      </c>
      <c r="B1270" t="s">
        <v>3521</v>
      </c>
      <c r="C1270" s="132" t="s">
        <v>3522</v>
      </c>
    </row>
    <row r="1271" spans="1:3" ht="15" x14ac:dyDescent="0.2">
      <c r="A1271" t="s">
        <v>51</v>
      </c>
      <c r="B1271" t="s">
        <v>3523</v>
      </c>
      <c r="C1271" s="132" t="s">
        <v>3524</v>
      </c>
    </row>
    <row r="1272" spans="1:3" ht="15" x14ac:dyDescent="0.2">
      <c r="A1272" t="s">
        <v>51</v>
      </c>
      <c r="B1272" t="s">
        <v>3525</v>
      </c>
      <c r="C1272" s="132" t="s">
        <v>3526</v>
      </c>
    </row>
    <row r="1273" spans="1:3" ht="15" x14ac:dyDescent="0.2">
      <c r="A1273" t="s">
        <v>51</v>
      </c>
      <c r="B1273" t="s">
        <v>3527</v>
      </c>
      <c r="C1273" s="132" t="s">
        <v>3528</v>
      </c>
    </row>
    <row r="1274" spans="1:3" ht="15" x14ac:dyDescent="0.2">
      <c r="A1274" t="s">
        <v>51</v>
      </c>
      <c r="B1274" t="s">
        <v>3529</v>
      </c>
      <c r="C1274" s="132" t="s">
        <v>3530</v>
      </c>
    </row>
    <row r="1275" spans="1:3" ht="15" x14ac:dyDescent="0.2">
      <c r="A1275" t="s">
        <v>51</v>
      </c>
      <c r="B1275" t="s">
        <v>3531</v>
      </c>
      <c r="C1275" s="132" t="s">
        <v>3532</v>
      </c>
    </row>
    <row r="1276" spans="1:3" ht="15" x14ac:dyDescent="0.2">
      <c r="A1276" t="s">
        <v>51</v>
      </c>
      <c r="B1276" t="s">
        <v>3533</v>
      </c>
      <c r="C1276" s="132" t="s">
        <v>3534</v>
      </c>
    </row>
    <row r="1277" spans="1:3" ht="15" x14ac:dyDescent="0.2">
      <c r="A1277" t="s">
        <v>51</v>
      </c>
      <c r="B1277" t="s">
        <v>3535</v>
      </c>
      <c r="C1277" s="132" t="s">
        <v>3536</v>
      </c>
    </row>
    <row r="1278" spans="1:3" ht="15" x14ac:dyDescent="0.2">
      <c r="A1278" t="s">
        <v>51</v>
      </c>
      <c r="B1278" t="s">
        <v>3537</v>
      </c>
      <c r="C1278" s="132" t="s">
        <v>3538</v>
      </c>
    </row>
    <row r="1279" spans="1:3" ht="15" x14ac:dyDescent="0.2">
      <c r="A1279" t="s">
        <v>51</v>
      </c>
      <c r="B1279" t="s">
        <v>3539</v>
      </c>
      <c r="C1279" s="132" t="s">
        <v>3540</v>
      </c>
    </row>
    <row r="1280" spans="1:3" ht="15" x14ac:dyDescent="0.2">
      <c r="A1280" t="s">
        <v>51</v>
      </c>
      <c r="B1280" t="s">
        <v>3541</v>
      </c>
      <c r="C1280" s="132" t="s">
        <v>3542</v>
      </c>
    </row>
    <row r="1281" spans="1:3" ht="15" x14ac:dyDescent="0.2">
      <c r="A1281" t="s">
        <v>51</v>
      </c>
      <c r="B1281" t="s">
        <v>3543</v>
      </c>
      <c r="C1281" s="132" t="s">
        <v>3544</v>
      </c>
    </row>
    <row r="1282" spans="1:3" ht="15" x14ac:dyDescent="0.2">
      <c r="A1282" t="s">
        <v>51</v>
      </c>
      <c r="B1282" t="s">
        <v>3545</v>
      </c>
      <c r="C1282" s="132" t="s">
        <v>3546</v>
      </c>
    </row>
    <row r="1283" spans="1:3" ht="15" x14ac:dyDescent="0.2">
      <c r="A1283" t="s">
        <v>51</v>
      </c>
      <c r="B1283" t="s">
        <v>3547</v>
      </c>
      <c r="C1283" s="132" t="s">
        <v>3548</v>
      </c>
    </row>
    <row r="1284" spans="1:3" ht="15" x14ac:dyDescent="0.2">
      <c r="A1284" t="s">
        <v>51</v>
      </c>
      <c r="B1284" t="s">
        <v>3549</v>
      </c>
      <c r="C1284" s="132" t="s">
        <v>3550</v>
      </c>
    </row>
    <row r="1285" spans="1:3" ht="15" x14ac:dyDescent="0.2">
      <c r="A1285" t="s">
        <v>51</v>
      </c>
      <c r="B1285" t="s">
        <v>3551</v>
      </c>
      <c r="C1285" s="132" t="s">
        <v>3552</v>
      </c>
    </row>
    <row r="1286" spans="1:3" ht="15" x14ac:dyDescent="0.2">
      <c r="A1286" t="s">
        <v>51</v>
      </c>
      <c r="B1286" t="s">
        <v>3553</v>
      </c>
      <c r="C1286" s="132" t="s">
        <v>3554</v>
      </c>
    </row>
    <row r="1287" spans="1:3" ht="15" x14ac:dyDescent="0.2">
      <c r="A1287" t="s">
        <v>51</v>
      </c>
      <c r="B1287" t="s">
        <v>3555</v>
      </c>
      <c r="C1287" s="132" t="s">
        <v>3556</v>
      </c>
    </row>
    <row r="1288" spans="1:3" ht="15" x14ac:dyDescent="0.2">
      <c r="A1288" t="s">
        <v>51</v>
      </c>
      <c r="B1288" t="s">
        <v>3557</v>
      </c>
      <c r="C1288" s="132" t="s">
        <v>3558</v>
      </c>
    </row>
    <row r="1289" spans="1:3" ht="15" x14ac:dyDescent="0.2">
      <c r="A1289" t="s">
        <v>51</v>
      </c>
      <c r="B1289" t="s">
        <v>3559</v>
      </c>
      <c r="C1289" s="132" t="s">
        <v>3560</v>
      </c>
    </row>
    <row r="1290" spans="1:3" ht="15" x14ac:dyDescent="0.2">
      <c r="A1290" t="s">
        <v>51</v>
      </c>
      <c r="B1290" t="s">
        <v>3561</v>
      </c>
      <c r="C1290" s="132" t="s">
        <v>3562</v>
      </c>
    </row>
    <row r="1291" spans="1:3" ht="15" x14ac:dyDescent="0.2">
      <c r="A1291" t="s">
        <v>51</v>
      </c>
      <c r="B1291" t="s">
        <v>3563</v>
      </c>
      <c r="C1291" s="132" t="s">
        <v>3564</v>
      </c>
    </row>
    <row r="1292" spans="1:3" ht="15" x14ac:dyDescent="0.2">
      <c r="A1292" t="s">
        <v>51</v>
      </c>
      <c r="B1292" t="s">
        <v>3565</v>
      </c>
      <c r="C1292" s="132" t="s">
        <v>3566</v>
      </c>
    </row>
    <row r="1293" spans="1:3" ht="15" x14ac:dyDescent="0.2">
      <c r="A1293" t="s">
        <v>51</v>
      </c>
      <c r="B1293" t="s">
        <v>3567</v>
      </c>
      <c r="C1293" s="132" t="s">
        <v>3568</v>
      </c>
    </row>
    <row r="1294" spans="1:3" ht="15" x14ac:dyDescent="0.2">
      <c r="A1294" t="s">
        <v>51</v>
      </c>
      <c r="B1294" t="s">
        <v>3569</v>
      </c>
      <c r="C1294" s="132" t="s">
        <v>3570</v>
      </c>
    </row>
    <row r="1295" spans="1:3" ht="15" x14ac:dyDescent="0.2">
      <c r="A1295" t="s">
        <v>51</v>
      </c>
      <c r="B1295" t="s">
        <v>3571</v>
      </c>
      <c r="C1295" s="132" t="s">
        <v>3572</v>
      </c>
    </row>
    <row r="1296" spans="1:3" ht="15" x14ac:dyDescent="0.2">
      <c r="A1296" t="s">
        <v>51</v>
      </c>
      <c r="B1296" t="s">
        <v>3573</v>
      </c>
      <c r="C1296" s="132" t="s">
        <v>3574</v>
      </c>
    </row>
    <row r="1297" spans="1:3" ht="15" x14ac:dyDescent="0.2">
      <c r="A1297" t="s">
        <v>51</v>
      </c>
      <c r="B1297" t="s">
        <v>3575</v>
      </c>
      <c r="C1297" s="132" t="s">
        <v>3576</v>
      </c>
    </row>
    <row r="1298" spans="1:3" ht="15" x14ac:dyDescent="0.2">
      <c r="A1298" t="s">
        <v>51</v>
      </c>
      <c r="B1298" t="s">
        <v>3577</v>
      </c>
      <c r="C1298" s="132" t="s">
        <v>3578</v>
      </c>
    </row>
    <row r="1299" spans="1:3" ht="15" x14ac:dyDescent="0.2">
      <c r="A1299" t="s">
        <v>51</v>
      </c>
      <c r="B1299" t="s">
        <v>3579</v>
      </c>
      <c r="C1299" s="132" t="s">
        <v>3580</v>
      </c>
    </row>
    <row r="1300" spans="1:3" ht="15" x14ac:dyDescent="0.2">
      <c r="A1300" t="s">
        <v>51</v>
      </c>
      <c r="B1300" t="s">
        <v>3581</v>
      </c>
      <c r="C1300" s="132" t="s">
        <v>3582</v>
      </c>
    </row>
    <row r="1301" spans="1:3" ht="15" x14ac:dyDescent="0.2">
      <c r="A1301" t="s">
        <v>51</v>
      </c>
      <c r="B1301" t="s">
        <v>3583</v>
      </c>
      <c r="C1301" s="132" t="s">
        <v>3584</v>
      </c>
    </row>
    <row r="1302" spans="1:3" ht="15" x14ac:dyDescent="0.2">
      <c r="A1302" t="s">
        <v>51</v>
      </c>
      <c r="B1302" t="s">
        <v>3585</v>
      </c>
      <c r="C1302" s="132" t="s">
        <v>3586</v>
      </c>
    </row>
    <row r="1303" spans="1:3" ht="15" x14ac:dyDescent="0.2">
      <c r="A1303" t="s">
        <v>51</v>
      </c>
      <c r="B1303" t="s">
        <v>3587</v>
      </c>
      <c r="C1303" s="132" t="s">
        <v>3588</v>
      </c>
    </row>
    <row r="1304" spans="1:3" ht="15" x14ac:dyDescent="0.2">
      <c r="A1304" t="s">
        <v>51</v>
      </c>
      <c r="B1304" t="s">
        <v>3589</v>
      </c>
      <c r="C1304" s="132" t="s">
        <v>137</v>
      </c>
    </row>
    <row r="1305" spans="1:3" ht="15" x14ac:dyDescent="0.2">
      <c r="A1305" t="s">
        <v>51</v>
      </c>
      <c r="B1305" t="s">
        <v>3590</v>
      </c>
      <c r="C1305" s="132" t="s">
        <v>138</v>
      </c>
    </row>
    <row r="1306" spans="1:3" ht="15" x14ac:dyDescent="0.2">
      <c r="A1306" t="s">
        <v>51</v>
      </c>
      <c r="B1306" t="s">
        <v>3591</v>
      </c>
      <c r="C1306" s="132" t="s">
        <v>139</v>
      </c>
    </row>
    <row r="1307" spans="1:3" ht="15" x14ac:dyDescent="0.2">
      <c r="A1307" t="s">
        <v>51</v>
      </c>
      <c r="B1307" t="s">
        <v>3592</v>
      </c>
      <c r="C1307" s="132" t="s">
        <v>140</v>
      </c>
    </row>
    <row r="1308" spans="1:3" ht="15" x14ac:dyDescent="0.2">
      <c r="A1308" t="s">
        <v>51</v>
      </c>
      <c r="B1308" t="s">
        <v>3593</v>
      </c>
      <c r="C1308" s="132" t="s">
        <v>141</v>
      </c>
    </row>
    <row r="1309" spans="1:3" ht="15" x14ac:dyDescent="0.2">
      <c r="A1309" t="s">
        <v>51</v>
      </c>
      <c r="B1309" t="s">
        <v>3594</v>
      </c>
      <c r="C1309" s="132" t="s">
        <v>142</v>
      </c>
    </row>
    <row r="1310" spans="1:3" ht="15" x14ac:dyDescent="0.2">
      <c r="A1310" t="s">
        <v>51</v>
      </c>
      <c r="B1310" t="s">
        <v>3595</v>
      </c>
      <c r="C1310" s="132" t="s">
        <v>143</v>
      </c>
    </row>
    <row r="1311" spans="1:3" ht="15" x14ac:dyDescent="0.2">
      <c r="A1311" t="s">
        <v>51</v>
      </c>
      <c r="B1311" t="s">
        <v>3596</v>
      </c>
      <c r="C1311" s="132" t="s">
        <v>144</v>
      </c>
    </row>
    <row r="1312" spans="1:3" ht="15" x14ac:dyDescent="0.2">
      <c r="A1312" t="s">
        <v>51</v>
      </c>
      <c r="B1312" t="s">
        <v>3597</v>
      </c>
      <c r="C1312" s="132" t="s">
        <v>145</v>
      </c>
    </row>
    <row r="1313" spans="1:3" ht="15" x14ac:dyDescent="0.2">
      <c r="A1313" t="s">
        <v>51</v>
      </c>
      <c r="B1313" t="s">
        <v>3598</v>
      </c>
      <c r="C1313" s="132" t="s">
        <v>146</v>
      </c>
    </row>
    <row r="1314" spans="1:3" ht="15" x14ac:dyDescent="0.2">
      <c r="A1314" t="s">
        <v>51</v>
      </c>
      <c r="B1314" t="s">
        <v>3599</v>
      </c>
      <c r="C1314" s="132" t="s">
        <v>147</v>
      </c>
    </row>
    <row r="1315" spans="1:3" ht="15" x14ac:dyDescent="0.2">
      <c r="A1315" t="s">
        <v>51</v>
      </c>
      <c r="B1315" t="s">
        <v>3600</v>
      </c>
      <c r="C1315" s="132" t="s">
        <v>148</v>
      </c>
    </row>
    <row r="1316" spans="1:3" ht="15" x14ac:dyDescent="0.2">
      <c r="A1316" t="s">
        <v>51</v>
      </c>
      <c r="B1316" t="s">
        <v>3601</v>
      </c>
      <c r="C1316" s="132" t="s">
        <v>149</v>
      </c>
    </row>
    <row r="1317" spans="1:3" ht="15" x14ac:dyDescent="0.2">
      <c r="A1317" t="s">
        <v>51</v>
      </c>
      <c r="B1317" t="s">
        <v>3602</v>
      </c>
      <c r="C1317" s="132" t="s">
        <v>150</v>
      </c>
    </row>
    <row r="1318" spans="1:3" ht="15" x14ac:dyDescent="0.2">
      <c r="A1318" t="s">
        <v>51</v>
      </c>
      <c r="B1318" t="s">
        <v>3603</v>
      </c>
      <c r="C1318" s="132" t="s">
        <v>151</v>
      </c>
    </row>
    <row r="1319" spans="1:3" ht="15" x14ac:dyDescent="0.2">
      <c r="A1319" t="s">
        <v>51</v>
      </c>
      <c r="B1319" t="s">
        <v>3604</v>
      </c>
      <c r="C1319" s="132" t="s">
        <v>152</v>
      </c>
    </row>
    <row r="1320" spans="1:3" ht="15" x14ac:dyDescent="0.2">
      <c r="A1320" t="s">
        <v>51</v>
      </c>
      <c r="B1320" t="s">
        <v>3605</v>
      </c>
      <c r="C1320" s="132" t="s">
        <v>153</v>
      </c>
    </row>
    <row r="1321" spans="1:3" ht="15" x14ac:dyDescent="0.2">
      <c r="A1321" t="s">
        <v>51</v>
      </c>
      <c r="B1321" t="s">
        <v>3606</v>
      </c>
      <c r="C1321" s="132" t="s">
        <v>154</v>
      </c>
    </row>
    <row r="1322" spans="1:3" ht="15" x14ac:dyDescent="0.2">
      <c r="A1322" t="s">
        <v>51</v>
      </c>
      <c r="B1322" t="s">
        <v>3607</v>
      </c>
      <c r="C1322" s="132" t="s">
        <v>155</v>
      </c>
    </row>
    <row r="1323" spans="1:3" ht="15" x14ac:dyDescent="0.2">
      <c r="A1323" t="s">
        <v>51</v>
      </c>
      <c r="B1323" t="s">
        <v>3608</v>
      </c>
      <c r="C1323" s="132" t="s">
        <v>156</v>
      </c>
    </row>
    <row r="1324" spans="1:3" ht="15" x14ac:dyDescent="0.2">
      <c r="A1324" t="s">
        <v>51</v>
      </c>
      <c r="B1324" t="s">
        <v>3609</v>
      </c>
      <c r="C1324" s="132" t="s">
        <v>157</v>
      </c>
    </row>
    <row r="1325" spans="1:3" ht="15" x14ac:dyDescent="0.2">
      <c r="A1325" t="s">
        <v>51</v>
      </c>
      <c r="B1325" t="s">
        <v>3610</v>
      </c>
      <c r="C1325" s="132" t="s">
        <v>158</v>
      </c>
    </row>
    <row r="1326" spans="1:3" ht="15" x14ac:dyDescent="0.2">
      <c r="A1326" t="s">
        <v>51</v>
      </c>
      <c r="B1326" t="s">
        <v>3611</v>
      </c>
      <c r="C1326" s="132" t="s">
        <v>159</v>
      </c>
    </row>
    <row r="1327" spans="1:3" ht="15" x14ac:dyDescent="0.2">
      <c r="A1327" t="s">
        <v>51</v>
      </c>
      <c r="B1327" t="s">
        <v>3612</v>
      </c>
      <c r="C1327" s="132" t="s">
        <v>160</v>
      </c>
    </row>
    <row r="1328" spans="1:3" ht="15" x14ac:dyDescent="0.2">
      <c r="A1328" t="s">
        <v>51</v>
      </c>
      <c r="B1328" t="s">
        <v>3613</v>
      </c>
      <c r="C1328" s="132" t="s">
        <v>161</v>
      </c>
    </row>
    <row r="1329" spans="1:3" ht="15" x14ac:dyDescent="0.2">
      <c r="A1329" t="s">
        <v>51</v>
      </c>
      <c r="B1329" t="s">
        <v>3614</v>
      </c>
      <c r="C1329" s="132" t="s">
        <v>162</v>
      </c>
    </row>
    <row r="1330" spans="1:3" ht="15" x14ac:dyDescent="0.2">
      <c r="A1330" t="s">
        <v>51</v>
      </c>
      <c r="B1330" t="s">
        <v>3615</v>
      </c>
      <c r="C1330" s="132" t="s">
        <v>163</v>
      </c>
    </row>
    <row r="1331" spans="1:3" ht="15" x14ac:dyDescent="0.2">
      <c r="A1331" t="s">
        <v>51</v>
      </c>
      <c r="B1331" t="s">
        <v>3616</v>
      </c>
      <c r="C1331" s="132" t="s">
        <v>164</v>
      </c>
    </row>
    <row r="1332" spans="1:3" ht="15" x14ac:dyDescent="0.2">
      <c r="A1332" t="s">
        <v>51</v>
      </c>
      <c r="B1332" t="s">
        <v>3617</v>
      </c>
      <c r="C1332" s="132" t="s">
        <v>165</v>
      </c>
    </row>
    <row r="1333" spans="1:3" ht="15" x14ac:dyDescent="0.2">
      <c r="A1333" t="s">
        <v>51</v>
      </c>
      <c r="B1333" t="s">
        <v>3618</v>
      </c>
      <c r="C1333" s="132" t="s">
        <v>166</v>
      </c>
    </row>
    <row r="1334" spans="1:3" ht="15" x14ac:dyDescent="0.2">
      <c r="A1334" t="s">
        <v>51</v>
      </c>
      <c r="B1334" t="s">
        <v>3619</v>
      </c>
      <c r="C1334" s="132" t="s">
        <v>167</v>
      </c>
    </row>
    <row r="1335" spans="1:3" ht="15" x14ac:dyDescent="0.2">
      <c r="A1335" t="s">
        <v>51</v>
      </c>
      <c r="B1335" t="s">
        <v>3620</v>
      </c>
      <c r="C1335" s="132" t="s">
        <v>168</v>
      </c>
    </row>
    <row r="1336" spans="1:3" ht="15" x14ac:dyDescent="0.2">
      <c r="A1336" t="s">
        <v>51</v>
      </c>
      <c r="B1336" t="s">
        <v>3621</v>
      </c>
      <c r="C1336" s="132" t="s">
        <v>169</v>
      </c>
    </row>
    <row r="1337" spans="1:3" ht="15" x14ac:dyDescent="0.2">
      <c r="A1337" t="s">
        <v>51</v>
      </c>
      <c r="B1337" t="s">
        <v>3622</v>
      </c>
      <c r="C1337" s="132" t="s">
        <v>170</v>
      </c>
    </row>
    <row r="1338" spans="1:3" ht="15" x14ac:dyDescent="0.2">
      <c r="A1338" t="s">
        <v>51</v>
      </c>
      <c r="B1338" t="s">
        <v>3623</v>
      </c>
      <c r="C1338" s="132" t="s">
        <v>171</v>
      </c>
    </row>
    <row r="1339" spans="1:3" ht="15" x14ac:dyDescent="0.2">
      <c r="A1339" t="s">
        <v>51</v>
      </c>
      <c r="B1339" t="s">
        <v>3624</v>
      </c>
      <c r="C1339" s="132" t="s">
        <v>172</v>
      </c>
    </row>
    <row r="1340" spans="1:3" ht="15" x14ac:dyDescent="0.2">
      <c r="A1340" t="s">
        <v>51</v>
      </c>
      <c r="B1340" t="s">
        <v>3625</v>
      </c>
      <c r="C1340" s="132" t="s">
        <v>173</v>
      </c>
    </row>
    <row r="1341" spans="1:3" ht="15" x14ac:dyDescent="0.2">
      <c r="A1341" t="s">
        <v>51</v>
      </c>
      <c r="B1341" t="s">
        <v>3626</v>
      </c>
      <c r="C1341" s="132" t="s">
        <v>174</v>
      </c>
    </row>
    <row r="1342" spans="1:3" ht="15" x14ac:dyDescent="0.2">
      <c r="A1342" t="s">
        <v>51</v>
      </c>
      <c r="B1342" t="s">
        <v>3627</v>
      </c>
      <c r="C1342" s="132" t="s">
        <v>175</v>
      </c>
    </row>
    <row r="1343" spans="1:3" ht="15" x14ac:dyDescent="0.2">
      <c r="A1343" t="s">
        <v>51</v>
      </c>
      <c r="B1343" t="s">
        <v>3628</v>
      </c>
      <c r="C1343" s="132" t="s">
        <v>176</v>
      </c>
    </row>
    <row r="1344" spans="1:3" ht="15" x14ac:dyDescent="0.2">
      <c r="A1344" t="s">
        <v>51</v>
      </c>
      <c r="B1344" t="s">
        <v>3629</v>
      </c>
      <c r="C1344" s="132" t="s">
        <v>177</v>
      </c>
    </row>
    <row r="1345" spans="1:3" ht="15" x14ac:dyDescent="0.2">
      <c r="A1345" t="s">
        <v>51</v>
      </c>
      <c r="B1345" t="s">
        <v>3630</v>
      </c>
      <c r="C1345" s="132" t="s">
        <v>178</v>
      </c>
    </row>
    <row r="1346" spans="1:3" ht="15" x14ac:dyDescent="0.2">
      <c r="A1346" t="s">
        <v>51</v>
      </c>
      <c r="B1346" t="s">
        <v>3631</v>
      </c>
      <c r="C1346" s="132" t="s">
        <v>179</v>
      </c>
    </row>
    <row r="1347" spans="1:3" ht="15" x14ac:dyDescent="0.2">
      <c r="A1347" t="s">
        <v>51</v>
      </c>
      <c r="B1347" t="s">
        <v>3632</v>
      </c>
      <c r="C1347" s="132" t="s">
        <v>180</v>
      </c>
    </row>
    <row r="1348" spans="1:3" ht="15" x14ac:dyDescent="0.2">
      <c r="A1348" t="s">
        <v>51</v>
      </c>
      <c r="B1348" t="s">
        <v>3633</v>
      </c>
      <c r="C1348" s="132" t="s">
        <v>181</v>
      </c>
    </row>
    <row r="1349" spans="1:3" ht="15" x14ac:dyDescent="0.2">
      <c r="A1349" t="s">
        <v>51</v>
      </c>
      <c r="B1349" t="s">
        <v>3634</v>
      </c>
      <c r="C1349" s="132" t="s">
        <v>3635</v>
      </c>
    </row>
    <row r="1350" spans="1:3" ht="15" x14ac:dyDescent="0.2">
      <c r="A1350" t="s">
        <v>51</v>
      </c>
      <c r="B1350" t="s">
        <v>3636</v>
      </c>
      <c r="C1350" s="132" t="s">
        <v>3637</v>
      </c>
    </row>
    <row r="1351" spans="1:3" ht="15" x14ac:dyDescent="0.2">
      <c r="A1351" t="s">
        <v>51</v>
      </c>
      <c r="B1351" t="s">
        <v>3638</v>
      </c>
      <c r="C1351" s="132" t="s">
        <v>3639</v>
      </c>
    </row>
    <row r="1352" spans="1:3" ht="15" x14ac:dyDescent="0.2">
      <c r="A1352" t="s">
        <v>51</v>
      </c>
      <c r="B1352" t="s">
        <v>3640</v>
      </c>
      <c r="C1352" s="132" t="s">
        <v>3641</v>
      </c>
    </row>
    <row r="1353" spans="1:3" ht="15" x14ac:dyDescent="0.2">
      <c r="A1353" t="s">
        <v>51</v>
      </c>
      <c r="B1353" t="s">
        <v>3642</v>
      </c>
      <c r="C1353" s="132" t="s">
        <v>3643</v>
      </c>
    </row>
    <row r="1354" spans="1:3" ht="15" x14ac:dyDescent="0.2">
      <c r="A1354" t="s">
        <v>51</v>
      </c>
      <c r="B1354" t="s">
        <v>3644</v>
      </c>
      <c r="C1354" s="132" t="s">
        <v>3645</v>
      </c>
    </row>
    <row r="1355" spans="1:3" ht="15" x14ac:dyDescent="0.2">
      <c r="A1355" t="s">
        <v>51</v>
      </c>
      <c r="B1355" t="s">
        <v>3646</v>
      </c>
      <c r="C1355" s="132" t="s">
        <v>3647</v>
      </c>
    </row>
    <row r="1356" spans="1:3" ht="15" x14ac:dyDescent="0.2">
      <c r="A1356" t="s">
        <v>51</v>
      </c>
      <c r="B1356" t="s">
        <v>3648</v>
      </c>
      <c r="C1356" s="132" t="s">
        <v>3649</v>
      </c>
    </row>
    <row r="1357" spans="1:3" ht="15" x14ac:dyDescent="0.2">
      <c r="A1357" t="s">
        <v>51</v>
      </c>
      <c r="B1357" t="s">
        <v>3650</v>
      </c>
      <c r="C1357" s="132" t="s">
        <v>3651</v>
      </c>
    </row>
    <row r="1358" spans="1:3" ht="15" x14ac:dyDescent="0.2">
      <c r="A1358" t="s">
        <v>51</v>
      </c>
      <c r="B1358" t="s">
        <v>3652</v>
      </c>
      <c r="C1358" s="132" t="s">
        <v>3653</v>
      </c>
    </row>
    <row r="1359" spans="1:3" ht="15" x14ac:dyDescent="0.2">
      <c r="A1359" t="s">
        <v>51</v>
      </c>
      <c r="B1359" t="s">
        <v>3654</v>
      </c>
      <c r="C1359" s="132" t="s">
        <v>3655</v>
      </c>
    </row>
    <row r="1360" spans="1:3" ht="15" x14ac:dyDescent="0.2">
      <c r="A1360" t="s">
        <v>51</v>
      </c>
      <c r="B1360" t="s">
        <v>3656</v>
      </c>
      <c r="C1360" s="132" t="s">
        <v>3657</v>
      </c>
    </row>
    <row r="1361" spans="1:3" ht="15" x14ac:dyDescent="0.2">
      <c r="A1361" t="s">
        <v>51</v>
      </c>
      <c r="B1361" t="s">
        <v>3658</v>
      </c>
      <c r="C1361" s="132" t="s">
        <v>3659</v>
      </c>
    </row>
    <row r="1362" spans="1:3" ht="15" x14ac:dyDescent="0.2">
      <c r="A1362" t="s">
        <v>51</v>
      </c>
      <c r="B1362" t="s">
        <v>3660</v>
      </c>
      <c r="C1362" s="132" t="s">
        <v>3661</v>
      </c>
    </row>
    <row r="1363" spans="1:3" ht="15" x14ac:dyDescent="0.2">
      <c r="A1363" t="s">
        <v>51</v>
      </c>
      <c r="B1363" t="s">
        <v>3662</v>
      </c>
      <c r="C1363" s="132" t="s">
        <v>3663</v>
      </c>
    </row>
    <row r="1364" spans="1:3" ht="15" x14ac:dyDescent="0.2">
      <c r="A1364" t="s">
        <v>51</v>
      </c>
      <c r="B1364" t="s">
        <v>3664</v>
      </c>
      <c r="C1364" s="132" t="s">
        <v>3665</v>
      </c>
    </row>
    <row r="1365" spans="1:3" ht="15" x14ac:dyDescent="0.2">
      <c r="A1365" t="s">
        <v>51</v>
      </c>
      <c r="B1365" t="s">
        <v>3666</v>
      </c>
      <c r="C1365" s="132" t="s">
        <v>3667</v>
      </c>
    </row>
    <row r="1366" spans="1:3" ht="15" x14ac:dyDescent="0.2">
      <c r="A1366" t="s">
        <v>51</v>
      </c>
      <c r="B1366" t="s">
        <v>3668</v>
      </c>
      <c r="C1366" s="132" t="s">
        <v>3669</v>
      </c>
    </row>
    <row r="1367" spans="1:3" ht="15" x14ac:dyDescent="0.2">
      <c r="A1367" t="s">
        <v>51</v>
      </c>
      <c r="B1367" t="s">
        <v>3670</v>
      </c>
      <c r="C1367" s="132" t="s">
        <v>3671</v>
      </c>
    </row>
    <row r="1368" spans="1:3" ht="15" x14ac:dyDescent="0.2">
      <c r="A1368" t="s">
        <v>51</v>
      </c>
      <c r="B1368" t="s">
        <v>3672</v>
      </c>
      <c r="C1368" s="132" t="s">
        <v>3673</v>
      </c>
    </row>
    <row r="1369" spans="1:3" ht="15" x14ac:dyDescent="0.2">
      <c r="A1369" t="s">
        <v>51</v>
      </c>
      <c r="B1369" t="s">
        <v>3674</v>
      </c>
      <c r="C1369" s="132" t="s">
        <v>3675</v>
      </c>
    </row>
    <row r="1370" spans="1:3" ht="15" x14ac:dyDescent="0.2">
      <c r="A1370" t="s">
        <v>51</v>
      </c>
      <c r="B1370" t="s">
        <v>3676</v>
      </c>
      <c r="C1370" s="132" t="s">
        <v>3677</v>
      </c>
    </row>
    <row r="1371" spans="1:3" ht="15" x14ac:dyDescent="0.2">
      <c r="A1371" t="s">
        <v>51</v>
      </c>
      <c r="B1371" t="s">
        <v>3678</v>
      </c>
      <c r="C1371" s="132" t="s">
        <v>3679</v>
      </c>
    </row>
    <row r="1372" spans="1:3" ht="15" x14ac:dyDescent="0.2">
      <c r="A1372" t="s">
        <v>51</v>
      </c>
      <c r="B1372" t="s">
        <v>3680</v>
      </c>
      <c r="C1372" s="132" t="s">
        <v>3681</v>
      </c>
    </row>
    <row r="1373" spans="1:3" ht="15" x14ac:dyDescent="0.2">
      <c r="A1373" t="s">
        <v>51</v>
      </c>
      <c r="B1373" t="s">
        <v>3682</v>
      </c>
      <c r="C1373" s="132" t="s">
        <v>3683</v>
      </c>
    </row>
    <row r="1374" spans="1:3" ht="15" x14ac:dyDescent="0.2">
      <c r="A1374" t="s">
        <v>51</v>
      </c>
      <c r="B1374" t="s">
        <v>3684</v>
      </c>
      <c r="C1374" s="132" t="s">
        <v>3685</v>
      </c>
    </row>
    <row r="1375" spans="1:3" ht="15" x14ac:dyDescent="0.2">
      <c r="A1375" t="s">
        <v>51</v>
      </c>
      <c r="B1375" t="s">
        <v>3686</v>
      </c>
      <c r="C1375" s="132" t="s">
        <v>3687</v>
      </c>
    </row>
    <row r="1376" spans="1:3" ht="15" x14ac:dyDescent="0.2">
      <c r="A1376" t="s">
        <v>51</v>
      </c>
      <c r="B1376" t="s">
        <v>3688</v>
      </c>
      <c r="C1376" s="132" t="s">
        <v>3689</v>
      </c>
    </row>
    <row r="1377" spans="1:3" ht="15" x14ac:dyDescent="0.2">
      <c r="A1377" t="s">
        <v>51</v>
      </c>
      <c r="B1377" t="s">
        <v>3690</v>
      </c>
      <c r="C1377" s="132" t="s">
        <v>3691</v>
      </c>
    </row>
    <row r="1378" spans="1:3" ht="15" x14ac:dyDescent="0.2">
      <c r="A1378" t="s">
        <v>51</v>
      </c>
      <c r="B1378" t="s">
        <v>3692</v>
      </c>
      <c r="C1378" s="132" t="s">
        <v>3693</v>
      </c>
    </row>
    <row r="1379" spans="1:3" ht="15" x14ac:dyDescent="0.2">
      <c r="A1379" t="s">
        <v>51</v>
      </c>
      <c r="B1379" t="s">
        <v>3694</v>
      </c>
      <c r="C1379" s="132" t="s">
        <v>3695</v>
      </c>
    </row>
    <row r="1380" spans="1:3" ht="15" x14ac:dyDescent="0.2">
      <c r="A1380" t="s">
        <v>51</v>
      </c>
      <c r="B1380" t="s">
        <v>3696</v>
      </c>
      <c r="C1380" s="132" t="s">
        <v>3697</v>
      </c>
    </row>
    <row r="1381" spans="1:3" ht="15" x14ac:dyDescent="0.2">
      <c r="A1381" t="s">
        <v>51</v>
      </c>
      <c r="B1381" t="s">
        <v>3698</v>
      </c>
      <c r="C1381" s="132" t="s">
        <v>3699</v>
      </c>
    </row>
    <row r="1382" spans="1:3" ht="15" x14ac:dyDescent="0.2">
      <c r="A1382" t="s">
        <v>51</v>
      </c>
      <c r="B1382" t="s">
        <v>3700</v>
      </c>
      <c r="C1382" s="132" t="s">
        <v>3701</v>
      </c>
    </row>
    <row r="1383" spans="1:3" ht="15" x14ac:dyDescent="0.2">
      <c r="A1383" t="s">
        <v>51</v>
      </c>
      <c r="B1383" t="s">
        <v>3702</v>
      </c>
      <c r="C1383" s="132" t="s">
        <v>3703</v>
      </c>
    </row>
    <row r="1384" spans="1:3" ht="15" x14ac:dyDescent="0.2">
      <c r="A1384" t="s">
        <v>51</v>
      </c>
      <c r="B1384" t="s">
        <v>3704</v>
      </c>
      <c r="C1384" s="132" t="s">
        <v>3705</v>
      </c>
    </row>
    <row r="1385" spans="1:3" ht="15" x14ac:dyDescent="0.2">
      <c r="A1385" t="s">
        <v>51</v>
      </c>
      <c r="B1385" t="s">
        <v>3706</v>
      </c>
      <c r="C1385" s="132" t="s">
        <v>3707</v>
      </c>
    </row>
    <row r="1386" spans="1:3" ht="15" x14ac:dyDescent="0.2">
      <c r="A1386" t="s">
        <v>51</v>
      </c>
      <c r="B1386" t="s">
        <v>3708</v>
      </c>
      <c r="C1386" s="132" t="s">
        <v>3709</v>
      </c>
    </row>
    <row r="1387" spans="1:3" ht="15" x14ac:dyDescent="0.2">
      <c r="A1387" t="s">
        <v>51</v>
      </c>
      <c r="B1387" t="s">
        <v>3710</v>
      </c>
      <c r="C1387" s="132" t="s">
        <v>3711</v>
      </c>
    </row>
    <row r="1388" spans="1:3" ht="15" x14ac:dyDescent="0.2">
      <c r="A1388" t="s">
        <v>51</v>
      </c>
      <c r="B1388" t="s">
        <v>3712</v>
      </c>
      <c r="C1388" s="132" t="s">
        <v>3713</v>
      </c>
    </row>
    <row r="1389" spans="1:3" ht="15" x14ac:dyDescent="0.2">
      <c r="A1389" t="s">
        <v>51</v>
      </c>
      <c r="B1389" t="s">
        <v>3714</v>
      </c>
      <c r="C1389" s="132" t="s">
        <v>3715</v>
      </c>
    </row>
    <row r="1390" spans="1:3" ht="15" x14ac:dyDescent="0.2">
      <c r="A1390" t="s">
        <v>51</v>
      </c>
      <c r="B1390" t="s">
        <v>3716</v>
      </c>
      <c r="C1390" s="132" t="s">
        <v>3717</v>
      </c>
    </row>
    <row r="1391" spans="1:3" ht="15" x14ac:dyDescent="0.2">
      <c r="A1391" t="s">
        <v>51</v>
      </c>
      <c r="B1391" t="s">
        <v>3718</v>
      </c>
      <c r="C1391" s="132" t="s">
        <v>3719</v>
      </c>
    </row>
    <row r="1392" spans="1:3" ht="15" x14ac:dyDescent="0.2">
      <c r="A1392" t="s">
        <v>51</v>
      </c>
      <c r="B1392" t="s">
        <v>3720</v>
      </c>
      <c r="C1392" s="132" t="s">
        <v>3721</v>
      </c>
    </row>
    <row r="1393" spans="1:3" ht="15" x14ac:dyDescent="0.2">
      <c r="A1393" t="s">
        <v>51</v>
      </c>
      <c r="B1393" t="s">
        <v>3722</v>
      </c>
      <c r="C1393" s="132" t="s">
        <v>3723</v>
      </c>
    </row>
    <row r="1394" spans="1:3" ht="15" x14ac:dyDescent="0.2">
      <c r="A1394" t="s">
        <v>51</v>
      </c>
      <c r="B1394" t="s">
        <v>3724</v>
      </c>
      <c r="C1394" s="132" t="s">
        <v>3725</v>
      </c>
    </row>
    <row r="1395" spans="1:3" ht="15" x14ac:dyDescent="0.2">
      <c r="A1395" t="s">
        <v>51</v>
      </c>
      <c r="B1395" t="s">
        <v>3726</v>
      </c>
      <c r="C1395" s="132" t="s">
        <v>3727</v>
      </c>
    </row>
    <row r="1396" spans="1:3" ht="15" x14ac:dyDescent="0.2">
      <c r="A1396" t="s">
        <v>51</v>
      </c>
      <c r="B1396" t="s">
        <v>3728</v>
      </c>
      <c r="C1396" s="132" t="s">
        <v>3729</v>
      </c>
    </row>
    <row r="1397" spans="1:3" ht="15" x14ac:dyDescent="0.2">
      <c r="A1397" t="s">
        <v>51</v>
      </c>
      <c r="B1397" t="s">
        <v>3730</v>
      </c>
      <c r="C1397" s="132" t="s">
        <v>3731</v>
      </c>
    </row>
    <row r="1398" spans="1:3" ht="15" x14ac:dyDescent="0.2">
      <c r="A1398" t="s">
        <v>51</v>
      </c>
      <c r="B1398" t="s">
        <v>3732</v>
      </c>
      <c r="C1398" s="132" t="s">
        <v>3733</v>
      </c>
    </row>
    <row r="1399" spans="1:3" ht="15" x14ac:dyDescent="0.2">
      <c r="A1399" t="s">
        <v>51</v>
      </c>
      <c r="B1399" t="s">
        <v>3734</v>
      </c>
      <c r="C1399" s="132" t="s">
        <v>3735</v>
      </c>
    </row>
    <row r="1400" spans="1:3" ht="15" x14ac:dyDescent="0.2">
      <c r="A1400" t="s">
        <v>51</v>
      </c>
      <c r="B1400" t="s">
        <v>3736</v>
      </c>
      <c r="C1400" s="132" t="s">
        <v>3737</v>
      </c>
    </row>
    <row r="1401" spans="1:3" ht="15" x14ac:dyDescent="0.2">
      <c r="A1401" t="s">
        <v>51</v>
      </c>
      <c r="B1401" t="s">
        <v>3738</v>
      </c>
      <c r="C1401" s="132" t="s">
        <v>3739</v>
      </c>
    </row>
    <row r="1402" spans="1:3" ht="15" x14ac:dyDescent="0.2">
      <c r="A1402" t="s">
        <v>51</v>
      </c>
      <c r="B1402" t="s">
        <v>3740</v>
      </c>
      <c r="C1402" s="132" t="s">
        <v>3741</v>
      </c>
    </row>
    <row r="1403" spans="1:3" ht="15" x14ac:dyDescent="0.2">
      <c r="A1403" t="s">
        <v>51</v>
      </c>
      <c r="B1403" t="s">
        <v>3742</v>
      </c>
      <c r="C1403" s="132" t="s">
        <v>3743</v>
      </c>
    </row>
    <row r="1404" spans="1:3" ht="15" x14ac:dyDescent="0.2">
      <c r="A1404" t="s">
        <v>51</v>
      </c>
      <c r="B1404" t="s">
        <v>3744</v>
      </c>
      <c r="C1404" s="132" t="s">
        <v>3745</v>
      </c>
    </row>
    <row r="1405" spans="1:3" ht="15" x14ac:dyDescent="0.2">
      <c r="A1405" t="s">
        <v>51</v>
      </c>
      <c r="B1405" t="s">
        <v>3746</v>
      </c>
      <c r="C1405" s="132" t="s">
        <v>3747</v>
      </c>
    </row>
    <row r="1406" spans="1:3" ht="15" x14ac:dyDescent="0.2">
      <c r="A1406" t="s">
        <v>51</v>
      </c>
      <c r="B1406" t="s">
        <v>3748</v>
      </c>
      <c r="C1406" s="132" t="s">
        <v>3749</v>
      </c>
    </row>
    <row r="1407" spans="1:3" ht="15" x14ac:dyDescent="0.2">
      <c r="A1407" t="s">
        <v>51</v>
      </c>
      <c r="B1407" t="s">
        <v>3750</v>
      </c>
      <c r="C1407" s="132" t="s">
        <v>3751</v>
      </c>
    </row>
    <row r="1408" spans="1:3" ht="15" x14ac:dyDescent="0.2">
      <c r="A1408" t="s">
        <v>51</v>
      </c>
      <c r="B1408" t="s">
        <v>3752</v>
      </c>
      <c r="C1408" s="132" t="s">
        <v>3753</v>
      </c>
    </row>
    <row r="1409" spans="1:3" ht="15" x14ac:dyDescent="0.2">
      <c r="A1409" t="s">
        <v>51</v>
      </c>
      <c r="B1409" t="s">
        <v>3754</v>
      </c>
      <c r="C1409" s="132" t="s">
        <v>3755</v>
      </c>
    </row>
    <row r="1410" spans="1:3" ht="15" x14ac:dyDescent="0.2">
      <c r="A1410" t="s">
        <v>51</v>
      </c>
      <c r="B1410" t="s">
        <v>3756</v>
      </c>
      <c r="C1410" s="132" t="s">
        <v>3757</v>
      </c>
    </row>
    <row r="1411" spans="1:3" ht="15" x14ac:dyDescent="0.2">
      <c r="A1411" t="s">
        <v>51</v>
      </c>
      <c r="B1411" t="s">
        <v>3758</v>
      </c>
      <c r="C1411" s="132" t="s">
        <v>3759</v>
      </c>
    </row>
    <row r="1412" spans="1:3" ht="15" x14ac:dyDescent="0.2">
      <c r="A1412" t="s">
        <v>51</v>
      </c>
      <c r="B1412" t="s">
        <v>3760</v>
      </c>
      <c r="C1412" s="132" t="s">
        <v>3761</v>
      </c>
    </row>
    <row r="1413" spans="1:3" ht="15" x14ac:dyDescent="0.2">
      <c r="A1413" t="s">
        <v>51</v>
      </c>
      <c r="B1413" t="s">
        <v>3762</v>
      </c>
      <c r="C1413" s="132" t="s">
        <v>3763</v>
      </c>
    </row>
    <row r="1414" spans="1:3" ht="15" x14ac:dyDescent="0.2">
      <c r="A1414" t="s">
        <v>51</v>
      </c>
      <c r="B1414" t="s">
        <v>3764</v>
      </c>
      <c r="C1414" s="132" t="s">
        <v>3765</v>
      </c>
    </row>
    <row r="1415" spans="1:3" ht="15" x14ac:dyDescent="0.2">
      <c r="A1415" t="s">
        <v>51</v>
      </c>
      <c r="B1415" t="s">
        <v>3766</v>
      </c>
      <c r="C1415" s="132" t="s">
        <v>3767</v>
      </c>
    </row>
    <row r="1416" spans="1:3" ht="15" x14ac:dyDescent="0.2">
      <c r="A1416" t="s">
        <v>51</v>
      </c>
      <c r="B1416" t="s">
        <v>3768</v>
      </c>
      <c r="C1416" s="132" t="s">
        <v>3769</v>
      </c>
    </row>
    <row r="1417" spans="1:3" ht="15" x14ac:dyDescent="0.2">
      <c r="A1417" t="s">
        <v>51</v>
      </c>
      <c r="B1417" t="s">
        <v>3770</v>
      </c>
      <c r="C1417" s="132" t="s">
        <v>3771</v>
      </c>
    </row>
    <row r="1418" spans="1:3" ht="15" x14ac:dyDescent="0.2">
      <c r="A1418" t="s">
        <v>51</v>
      </c>
      <c r="B1418" t="s">
        <v>3772</v>
      </c>
      <c r="C1418" s="132" t="s">
        <v>3773</v>
      </c>
    </row>
    <row r="1419" spans="1:3" ht="15" x14ac:dyDescent="0.2">
      <c r="A1419" t="s">
        <v>51</v>
      </c>
      <c r="B1419" t="s">
        <v>3774</v>
      </c>
      <c r="C1419" s="132" t="s">
        <v>3775</v>
      </c>
    </row>
    <row r="1420" spans="1:3" ht="15" x14ac:dyDescent="0.2">
      <c r="A1420" t="s">
        <v>51</v>
      </c>
      <c r="B1420" t="s">
        <v>3776</v>
      </c>
      <c r="C1420" s="132" t="s">
        <v>3777</v>
      </c>
    </row>
    <row r="1421" spans="1:3" ht="15" x14ac:dyDescent="0.2">
      <c r="A1421" t="s">
        <v>51</v>
      </c>
      <c r="B1421" t="s">
        <v>3778</v>
      </c>
      <c r="C1421" s="132" t="s">
        <v>3779</v>
      </c>
    </row>
    <row r="1422" spans="1:3" ht="15" x14ac:dyDescent="0.2">
      <c r="A1422" t="s">
        <v>51</v>
      </c>
      <c r="B1422" t="s">
        <v>3780</v>
      </c>
      <c r="C1422" s="132" t="s">
        <v>3781</v>
      </c>
    </row>
    <row r="1423" spans="1:3" ht="15" x14ac:dyDescent="0.2">
      <c r="A1423" t="s">
        <v>51</v>
      </c>
      <c r="B1423" t="s">
        <v>3782</v>
      </c>
      <c r="C1423" s="132" t="s">
        <v>3783</v>
      </c>
    </row>
    <row r="1424" spans="1:3" ht="15" x14ac:dyDescent="0.2">
      <c r="A1424" t="s">
        <v>51</v>
      </c>
      <c r="B1424" t="s">
        <v>3784</v>
      </c>
      <c r="C1424" s="132" t="s">
        <v>3785</v>
      </c>
    </row>
    <row r="1425" spans="1:3" ht="15" x14ac:dyDescent="0.2">
      <c r="A1425" t="s">
        <v>51</v>
      </c>
      <c r="B1425" t="s">
        <v>3786</v>
      </c>
      <c r="C1425" s="132" t="s">
        <v>3787</v>
      </c>
    </row>
    <row r="1426" spans="1:3" ht="15" x14ac:dyDescent="0.2">
      <c r="A1426" t="s">
        <v>51</v>
      </c>
      <c r="B1426" t="s">
        <v>3788</v>
      </c>
      <c r="C1426" s="132" t="s">
        <v>3789</v>
      </c>
    </row>
    <row r="1427" spans="1:3" ht="15" x14ac:dyDescent="0.2">
      <c r="A1427" t="s">
        <v>51</v>
      </c>
      <c r="B1427" t="s">
        <v>3790</v>
      </c>
      <c r="C1427" s="132" t="s">
        <v>3791</v>
      </c>
    </row>
    <row r="1428" spans="1:3" ht="15" x14ac:dyDescent="0.2">
      <c r="A1428" t="s">
        <v>51</v>
      </c>
      <c r="B1428" t="s">
        <v>3792</v>
      </c>
      <c r="C1428" s="132" t="s">
        <v>3793</v>
      </c>
    </row>
    <row r="1429" spans="1:3" ht="15" x14ac:dyDescent="0.2">
      <c r="A1429" t="s">
        <v>51</v>
      </c>
      <c r="B1429" t="s">
        <v>3794</v>
      </c>
      <c r="C1429" s="132" t="s">
        <v>3795</v>
      </c>
    </row>
    <row r="1430" spans="1:3" ht="15" x14ac:dyDescent="0.2">
      <c r="A1430" t="s">
        <v>51</v>
      </c>
      <c r="B1430" t="s">
        <v>3796</v>
      </c>
      <c r="C1430" s="132" t="s">
        <v>3797</v>
      </c>
    </row>
    <row r="1431" spans="1:3" ht="15" x14ac:dyDescent="0.2">
      <c r="A1431" t="s">
        <v>51</v>
      </c>
      <c r="B1431" t="s">
        <v>3798</v>
      </c>
      <c r="C1431" s="132" t="s">
        <v>3799</v>
      </c>
    </row>
    <row r="1432" spans="1:3" ht="15" x14ac:dyDescent="0.2">
      <c r="A1432" t="s">
        <v>51</v>
      </c>
      <c r="B1432" t="s">
        <v>3800</v>
      </c>
      <c r="C1432" s="132" t="s">
        <v>3801</v>
      </c>
    </row>
    <row r="1433" spans="1:3" ht="15" x14ac:dyDescent="0.2">
      <c r="A1433" t="s">
        <v>51</v>
      </c>
      <c r="B1433" t="s">
        <v>3802</v>
      </c>
      <c r="C1433" s="132" t="s">
        <v>3803</v>
      </c>
    </row>
    <row r="1434" spans="1:3" ht="15" x14ac:dyDescent="0.2">
      <c r="A1434" t="s">
        <v>51</v>
      </c>
      <c r="B1434" t="s">
        <v>3804</v>
      </c>
      <c r="C1434" s="132" t="s">
        <v>3805</v>
      </c>
    </row>
    <row r="1435" spans="1:3" ht="15" x14ac:dyDescent="0.2">
      <c r="A1435" t="s">
        <v>51</v>
      </c>
      <c r="B1435" t="s">
        <v>3806</v>
      </c>
      <c r="C1435" s="132" t="s">
        <v>3807</v>
      </c>
    </row>
    <row r="1436" spans="1:3" ht="15" x14ac:dyDescent="0.2">
      <c r="A1436" t="s">
        <v>51</v>
      </c>
      <c r="B1436" t="s">
        <v>3808</v>
      </c>
      <c r="C1436" s="132" t="s">
        <v>3809</v>
      </c>
    </row>
    <row r="1437" spans="1:3" ht="15" x14ac:dyDescent="0.2">
      <c r="A1437" t="s">
        <v>51</v>
      </c>
      <c r="B1437" t="s">
        <v>3810</v>
      </c>
      <c r="C1437" s="132" t="s">
        <v>3811</v>
      </c>
    </row>
    <row r="1438" spans="1:3" ht="15" x14ac:dyDescent="0.2">
      <c r="A1438" t="s">
        <v>51</v>
      </c>
      <c r="B1438" t="s">
        <v>3812</v>
      </c>
      <c r="C1438" s="132" t="s">
        <v>3813</v>
      </c>
    </row>
    <row r="1439" spans="1:3" ht="15" x14ac:dyDescent="0.2">
      <c r="A1439" t="s">
        <v>51</v>
      </c>
      <c r="B1439" t="s">
        <v>3814</v>
      </c>
      <c r="C1439" s="132" t="s">
        <v>3815</v>
      </c>
    </row>
    <row r="1440" spans="1:3" ht="15" x14ac:dyDescent="0.2">
      <c r="A1440" t="s">
        <v>51</v>
      </c>
      <c r="B1440" t="s">
        <v>3816</v>
      </c>
      <c r="C1440" s="132" t="s">
        <v>3817</v>
      </c>
    </row>
    <row r="1441" spans="1:3" ht="15" x14ac:dyDescent="0.2">
      <c r="A1441" t="s">
        <v>51</v>
      </c>
      <c r="B1441" t="s">
        <v>3818</v>
      </c>
      <c r="C1441" s="132" t="s">
        <v>3819</v>
      </c>
    </row>
    <row r="1442" spans="1:3" ht="15" x14ac:dyDescent="0.2">
      <c r="A1442" t="s">
        <v>51</v>
      </c>
      <c r="B1442" t="s">
        <v>3820</v>
      </c>
      <c r="C1442" s="132" t="s">
        <v>3821</v>
      </c>
    </row>
    <row r="1443" spans="1:3" ht="15" x14ac:dyDescent="0.2">
      <c r="A1443" t="s">
        <v>51</v>
      </c>
      <c r="B1443" t="s">
        <v>3822</v>
      </c>
      <c r="C1443" s="132" t="s">
        <v>3823</v>
      </c>
    </row>
    <row r="1444" spans="1:3" ht="15" x14ac:dyDescent="0.2">
      <c r="A1444" t="s">
        <v>51</v>
      </c>
      <c r="B1444" t="s">
        <v>3824</v>
      </c>
      <c r="C1444" s="132" t="s">
        <v>3825</v>
      </c>
    </row>
    <row r="1445" spans="1:3" ht="15" x14ac:dyDescent="0.2">
      <c r="A1445" t="s">
        <v>51</v>
      </c>
      <c r="B1445" t="s">
        <v>3826</v>
      </c>
      <c r="C1445" s="132" t="s">
        <v>3827</v>
      </c>
    </row>
    <row r="1446" spans="1:3" ht="15" x14ac:dyDescent="0.2">
      <c r="A1446" t="s">
        <v>51</v>
      </c>
      <c r="B1446" t="s">
        <v>3828</v>
      </c>
      <c r="C1446" s="132" t="s">
        <v>3829</v>
      </c>
    </row>
    <row r="1447" spans="1:3" ht="15" x14ac:dyDescent="0.2">
      <c r="A1447" t="s">
        <v>51</v>
      </c>
      <c r="B1447" t="s">
        <v>3830</v>
      </c>
      <c r="C1447" s="132" t="s">
        <v>3831</v>
      </c>
    </row>
    <row r="1448" spans="1:3" ht="15" x14ac:dyDescent="0.2">
      <c r="A1448" t="s">
        <v>51</v>
      </c>
      <c r="B1448" t="s">
        <v>3832</v>
      </c>
      <c r="C1448" s="132" t="s">
        <v>3833</v>
      </c>
    </row>
    <row r="1449" spans="1:3" ht="15" x14ac:dyDescent="0.2">
      <c r="A1449" t="s">
        <v>51</v>
      </c>
      <c r="B1449" t="s">
        <v>3834</v>
      </c>
      <c r="C1449" s="132" t="s">
        <v>3835</v>
      </c>
    </row>
    <row r="1450" spans="1:3" ht="15" x14ac:dyDescent="0.2">
      <c r="A1450" t="s">
        <v>51</v>
      </c>
      <c r="B1450" t="s">
        <v>3836</v>
      </c>
      <c r="C1450" s="132" t="s">
        <v>3837</v>
      </c>
    </row>
    <row r="1451" spans="1:3" ht="15" x14ac:dyDescent="0.2">
      <c r="A1451" t="s">
        <v>51</v>
      </c>
      <c r="B1451" t="s">
        <v>3838</v>
      </c>
      <c r="C1451" s="132" t="s">
        <v>3839</v>
      </c>
    </row>
    <row r="1452" spans="1:3" ht="15" x14ac:dyDescent="0.2">
      <c r="A1452" t="s">
        <v>51</v>
      </c>
      <c r="B1452" t="s">
        <v>3840</v>
      </c>
      <c r="C1452" s="132" t="s">
        <v>3841</v>
      </c>
    </row>
    <row r="1453" spans="1:3" ht="15" x14ac:dyDescent="0.2">
      <c r="A1453" t="s">
        <v>51</v>
      </c>
      <c r="B1453" t="s">
        <v>3842</v>
      </c>
      <c r="C1453" s="132" t="s">
        <v>3843</v>
      </c>
    </row>
    <row r="1454" spans="1:3" ht="15" x14ac:dyDescent="0.2">
      <c r="A1454" t="s">
        <v>51</v>
      </c>
      <c r="B1454" t="s">
        <v>3844</v>
      </c>
      <c r="C1454" s="132" t="s">
        <v>3845</v>
      </c>
    </row>
    <row r="1455" spans="1:3" ht="15" x14ac:dyDescent="0.2">
      <c r="A1455" t="s">
        <v>51</v>
      </c>
      <c r="B1455" t="s">
        <v>3846</v>
      </c>
      <c r="C1455" s="132" t="s">
        <v>3847</v>
      </c>
    </row>
    <row r="1456" spans="1:3" ht="15" x14ac:dyDescent="0.2">
      <c r="A1456" t="s">
        <v>51</v>
      </c>
      <c r="B1456" t="s">
        <v>3848</v>
      </c>
      <c r="C1456" s="132" t="s">
        <v>3849</v>
      </c>
    </row>
    <row r="1457" spans="1:3" ht="15" x14ac:dyDescent="0.2">
      <c r="A1457" t="s">
        <v>51</v>
      </c>
      <c r="B1457" t="s">
        <v>3850</v>
      </c>
      <c r="C1457" s="132" t="s">
        <v>3851</v>
      </c>
    </row>
    <row r="1458" spans="1:3" ht="15" x14ac:dyDescent="0.2">
      <c r="A1458" t="s">
        <v>51</v>
      </c>
      <c r="B1458" t="s">
        <v>3852</v>
      </c>
      <c r="C1458" s="132" t="s">
        <v>3853</v>
      </c>
    </row>
    <row r="1459" spans="1:3" ht="15" x14ac:dyDescent="0.2">
      <c r="A1459" t="s">
        <v>51</v>
      </c>
      <c r="B1459" t="s">
        <v>3854</v>
      </c>
      <c r="C1459" s="132" t="s">
        <v>3855</v>
      </c>
    </row>
    <row r="1460" spans="1:3" ht="15" x14ac:dyDescent="0.2">
      <c r="A1460" t="s">
        <v>51</v>
      </c>
      <c r="B1460" t="s">
        <v>3856</v>
      </c>
      <c r="C1460" s="132" t="s">
        <v>3857</v>
      </c>
    </row>
    <row r="1461" spans="1:3" ht="15" x14ac:dyDescent="0.2">
      <c r="A1461" t="s">
        <v>51</v>
      </c>
      <c r="B1461" t="s">
        <v>3858</v>
      </c>
      <c r="C1461" s="132" t="s">
        <v>3859</v>
      </c>
    </row>
    <row r="1462" spans="1:3" ht="15" x14ac:dyDescent="0.2">
      <c r="A1462" t="s">
        <v>51</v>
      </c>
      <c r="B1462" t="s">
        <v>3860</v>
      </c>
      <c r="C1462" s="132" t="s">
        <v>3861</v>
      </c>
    </row>
    <row r="1463" spans="1:3" ht="15" x14ac:dyDescent="0.2">
      <c r="A1463" t="s">
        <v>51</v>
      </c>
      <c r="B1463" t="s">
        <v>3862</v>
      </c>
      <c r="C1463" s="132" t="s">
        <v>3863</v>
      </c>
    </row>
    <row r="1464" spans="1:3" ht="15" x14ac:dyDescent="0.2">
      <c r="A1464" t="s">
        <v>51</v>
      </c>
      <c r="B1464" t="s">
        <v>3864</v>
      </c>
      <c r="C1464" s="132" t="s">
        <v>3865</v>
      </c>
    </row>
    <row r="1465" spans="1:3" ht="15" x14ac:dyDescent="0.2">
      <c r="A1465" t="s">
        <v>51</v>
      </c>
      <c r="B1465" t="s">
        <v>3866</v>
      </c>
      <c r="C1465" s="132" t="s">
        <v>3867</v>
      </c>
    </row>
    <row r="1466" spans="1:3" ht="15" x14ac:dyDescent="0.2">
      <c r="A1466" t="s">
        <v>51</v>
      </c>
      <c r="B1466" t="s">
        <v>3868</v>
      </c>
      <c r="C1466" s="132" t="s">
        <v>3869</v>
      </c>
    </row>
    <row r="1467" spans="1:3" ht="15" x14ac:dyDescent="0.2">
      <c r="A1467" t="s">
        <v>51</v>
      </c>
      <c r="B1467" t="s">
        <v>3870</v>
      </c>
      <c r="C1467" s="132" t="s">
        <v>3871</v>
      </c>
    </row>
    <row r="1468" spans="1:3" ht="15" x14ac:dyDescent="0.2">
      <c r="A1468" t="s">
        <v>51</v>
      </c>
      <c r="B1468" t="s">
        <v>3872</v>
      </c>
      <c r="C1468" s="132" t="s">
        <v>3873</v>
      </c>
    </row>
    <row r="1469" spans="1:3" ht="15" x14ac:dyDescent="0.2">
      <c r="A1469" t="s">
        <v>51</v>
      </c>
      <c r="B1469" t="s">
        <v>3874</v>
      </c>
      <c r="C1469" s="132" t="s">
        <v>3875</v>
      </c>
    </row>
    <row r="1470" spans="1:3" ht="15" x14ac:dyDescent="0.2">
      <c r="A1470" t="s">
        <v>51</v>
      </c>
      <c r="B1470" t="s">
        <v>3876</v>
      </c>
      <c r="C1470" s="132" t="s">
        <v>3877</v>
      </c>
    </row>
    <row r="1471" spans="1:3" ht="15" x14ac:dyDescent="0.2">
      <c r="A1471" t="s">
        <v>51</v>
      </c>
      <c r="B1471" t="s">
        <v>3878</v>
      </c>
      <c r="C1471" s="132" t="s">
        <v>3879</v>
      </c>
    </row>
    <row r="1472" spans="1:3" ht="15" x14ac:dyDescent="0.2">
      <c r="A1472" t="s">
        <v>51</v>
      </c>
      <c r="B1472" t="s">
        <v>3880</v>
      </c>
      <c r="C1472" s="132" t="s">
        <v>3881</v>
      </c>
    </row>
    <row r="1473" spans="1:3" ht="15" x14ac:dyDescent="0.2">
      <c r="A1473" t="s">
        <v>51</v>
      </c>
      <c r="B1473" t="s">
        <v>3882</v>
      </c>
      <c r="C1473" s="132" t="s">
        <v>3883</v>
      </c>
    </row>
    <row r="1474" spans="1:3" ht="15" x14ac:dyDescent="0.2">
      <c r="A1474" t="s">
        <v>51</v>
      </c>
      <c r="B1474" t="s">
        <v>3884</v>
      </c>
      <c r="C1474" s="132" t="s">
        <v>3885</v>
      </c>
    </row>
    <row r="1475" spans="1:3" ht="15" x14ac:dyDescent="0.2">
      <c r="A1475" t="s">
        <v>51</v>
      </c>
      <c r="B1475" t="s">
        <v>3886</v>
      </c>
      <c r="C1475" s="132" t="s">
        <v>3887</v>
      </c>
    </row>
    <row r="1476" spans="1:3" ht="15" x14ac:dyDescent="0.2">
      <c r="A1476" t="s">
        <v>51</v>
      </c>
      <c r="B1476" t="s">
        <v>3888</v>
      </c>
      <c r="C1476" s="132" t="s">
        <v>3889</v>
      </c>
    </row>
    <row r="1477" spans="1:3" ht="15" x14ac:dyDescent="0.2">
      <c r="A1477" t="s">
        <v>51</v>
      </c>
      <c r="B1477" t="s">
        <v>3890</v>
      </c>
      <c r="C1477" s="132" t="s">
        <v>3891</v>
      </c>
    </row>
    <row r="1478" spans="1:3" ht="15" x14ac:dyDescent="0.2">
      <c r="A1478" t="s">
        <v>51</v>
      </c>
      <c r="B1478" t="s">
        <v>3892</v>
      </c>
      <c r="C1478" s="132" t="s">
        <v>3893</v>
      </c>
    </row>
    <row r="1479" spans="1:3" ht="15" x14ac:dyDescent="0.2">
      <c r="A1479" t="s">
        <v>51</v>
      </c>
      <c r="B1479" t="s">
        <v>3894</v>
      </c>
      <c r="C1479" s="132" t="s">
        <v>3895</v>
      </c>
    </row>
    <row r="1480" spans="1:3" ht="15" x14ac:dyDescent="0.2">
      <c r="A1480" t="s">
        <v>51</v>
      </c>
      <c r="B1480" t="s">
        <v>3896</v>
      </c>
      <c r="C1480" s="132" t="s">
        <v>3897</v>
      </c>
    </row>
    <row r="1481" spans="1:3" ht="15" x14ac:dyDescent="0.2">
      <c r="A1481" t="s">
        <v>51</v>
      </c>
      <c r="B1481" t="s">
        <v>3898</v>
      </c>
      <c r="C1481" s="132" t="s">
        <v>3899</v>
      </c>
    </row>
    <row r="1482" spans="1:3" ht="15" x14ac:dyDescent="0.2">
      <c r="A1482" t="s">
        <v>51</v>
      </c>
      <c r="B1482" t="s">
        <v>3900</v>
      </c>
      <c r="C1482" s="132" t="s">
        <v>3901</v>
      </c>
    </row>
    <row r="1483" spans="1:3" ht="15" x14ac:dyDescent="0.2">
      <c r="A1483" t="s">
        <v>51</v>
      </c>
      <c r="B1483" t="s">
        <v>3902</v>
      </c>
      <c r="C1483" s="132" t="s">
        <v>3903</v>
      </c>
    </row>
    <row r="1484" spans="1:3" ht="15" x14ac:dyDescent="0.2">
      <c r="A1484" t="s">
        <v>51</v>
      </c>
      <c r="B1484" t="s">
        <v>3904</v>
      </c>
      <c r="C1484" s="132" t="s">
        <v>3905</v>
      </c>
    </row>
    <row r="1485" spans="1:3" ht="15" x14ac:dyDescent="0.2">
      <c r="A1485" t="s">
        <v>51</v>
      </c>
      <c r="B1485" t="s">
        <v>3906</v>
      </c>
      <c r="C1485" s="132" t="s">
        <v>3907</v>
      </c>
    </row>
    <row r="1486" spans="1:3" ht="15" x14ac:dyDescent="0.2">
      <c r="A1486" t="s">
        <v>51</v>
      </c>
      <c r="B1486" t="s">
        <v>3908</v>
      </c>
      <c r="C1486" s="132" t="s">
        <v>3909</v>
      </c>
    </row>
    <row r="1487" spans="1:3" ht="15" x14ac:dyDescent="0.2">
      <c r="A1487" t="s">
        <v>51</v>
      </c>
      <c r="B1487" t="s">
        <v>3910</v>
      </c>
      <c r="C1487" s="132" t="s">
        <v>3911</v>
      </c>
    </row>
    <row r="1488" spans="1:3" ht="15" x14ac:dyDescent="0.2">
      <c r="A1488" t="s">
        <v>51</v>
      </c>
      <c r="B1488" t="s">
        <v>3912</v>
      </c>
      <c r="C1488" s="132" t="s">
        <v>3913</v>
      </c>
    </row>
    <row r="1489" spans="1:3" ht="15" x14ac:dyDescent="0.2">
      <c r="A1489" t="s">
        <v>51</v>
      </c>
      <c r="B1489" t="s">
        <v>3914</v>
      </c>
      <c r="C1489" s="132" t="s">
        <v>3915</v>
      </c>
    </row>
    <row r="1490" spans="1:3" ht="15" x14ac:dyDescent="0.2">
      <c r="A1490" t="s">
        <v>51</v>
      </c>
      <c r="B1490" t="s">
        <v>3916</v>
      </c>
      <c r="C1490" s="132" t="s">
        <v>3917</v>
      </c>
    </row>
    <row r="1491" spans="1:3" ht="15" x14ac:dyDescent="0.2">
      <c r="A1491" t="s">
        <v>51</v>
      </c>
      <c r="B1491" t="s">
        <v>3918</v>
      </c>
      <c r="C1491" s="132" t="s">
        <v>3919</v>
      </c>
    </row>
    <row r="1492" spans="1:3" ht="15" x14ac:dyDescent="0.2">
      <c r="A1492" t="s">
        <v>51</v>
      </c>
      <c r="B1492" t="s">
        <v>3920</v>
      </c>
      <c r="C1492" s="132" t="s">
        <v>3921</v>
      </c>
    </row>
    <row r="1493" spans="1:3" ht="15" x14ac:dyDescent="0.2">
      <c r="A1493" t="s">
        <v>51</v>
      </c>
      <c r="B1493" t="s">
        <v>3922</v>
      </c>
      <c r="C1493" s="132" t="s">
        <v>3923</v>
      </c>
    </row>
    <row r="1494" spans="1:3" ht="15" x14ac:dyDescent="0.2">
      <c r="A1494" t="s">
        <v>51</v>
      </c>
      <c r="B1494" t="s">
        <v>3924</v>
      </c>
      <c r="C1494" s="132" t="s">
        <v>3925</v>
      </c>
    </row>
    <row r="1495" spans="1:3" ht="15" x14ac:dyDescent="0.2">
      <c r="A1495" t="s">
        <v>51</v>
      </c>
      <c r="B1495" t="s">
        <v>3926</v>
      </c>
      <c r="C1495" s="132" t="s">
        <v>3927</v>
      </c>
    </row>
    <row r="1496" spans="1:3" ht="15" x14ac:dyDescent="0.2">
      <c r="A1496" t="s">
        <v>51</v>
      </c>
      <c r="B1496" t="s">
        <v>3928</v>
      </c>
      <c r="C1496" s="132" t="s">
        <v>3929</v>
      </c>
    </row>
    <row r="1497" spans="1:3" ht="15" x14ac:dyDescent="0.2">
      <c r="A1497" t="s">
        <v>51</v>
      </c>
      <c r="B1497" t="s">
        <v>3930</v>
      </c>
      <c r="C1497" s="132" t="s">
        <v>3931</v>
      </c>
    </row>
    <row r="1498" spans="1:3" ht="15" x14ac:dyDescent="0.2">
      <c r="A1498" t="s">
        <v>51</v>
      </c>
      <c r="B1498" t="s">
        <v>3932</v>
      </c>
      <c r="C1498" s="132" t="s">
        <v>3933</v>
      </c>
    </row>
    <row r="1499" spans="1:3" ht="15" x14ac:dyDescent="0.2">
      <c r="A1499" t="s">
        <v>51</v>
      </c>
      <c r="B1499" t="s">
        <v>3934</v>
      </c>
      <c r="C1499" s="132" t="s">
        <v>3935</v>
      </c>
    </row>
    <row r="1500" spans="1:3" ht="15" x14ac:dyDescent="0.2">
      <c r="A1500" t="s">
        <v>51</v>
      </c>
      <c r="B1500" t="s">
        <v>3936</v>
      </c>
      <c r="C1500" s="132" t="s">
        <v>3937</v>
      </c>
    </row>
    <row r="1501" spans="1:3" ht="15" x14ac:dyDescent="0.2">
      <c r="A1501" t="s">
        <v>51</v>
      </c>
      <c r="B1501" t="s">
        <v>3938</v>
      </c>
      <c r="C1501" s="132" t="s">
        <v>3939</v>
      </c>
    </row>
    <row r="1502" spans="1:3" ht="15" x14ac:dyDescent="0.2">
      <c r="A1502" t="s">
        <v>51</v>
      </c>
      <c r="B1502" t="s">
        <v>3940</v>
      </c>
      <c r="C1502" s="132" t="s">
        <v>3941</v>
      </c>
    </row>
    <row r="1503" spans="1:3" ht="15" x14ac:dyDescent="0.2">
      <c r="A1503" t="s">
        <v>51</v>
      </c>
      <c r="B1503" t="s">
        <v>3942</v>
      </c>
      <c r="C1503" s="132" t="s">
        <v>3943</v>
      </c>
    </row>
    <row r="1504" spans="1:3" ht="15" x14ac:dyDescent="0.2">
      <c r="A1504" t="s">
        <v>51</v>
      </c>
      <c r="B1504" t="s">
        <v>3944</v>
      </c>
      <c r="C1504" s="132" t="s">
        <v>3945</v>
      </c>
    </row>
    <row r="1505" spans="1:3" ht="15" x14ac:dyDescent="0.2">
      <c r="A1505" t="s">
        <v>51</v>
      </c>
      <c r="B1505" t="s">
        <v>3946</v>
      </c>
      <c r="C1505" s="132" t="s">
        <v>3947</v>
      </c>
    </row>
    <row r="1506" spans="1:3" ht="15" x14ac:dyDescent="0.2">
      <c r="A1506" t="s">
        <v>51</v>
      </c>
      <c r="B1506" t="s">
        <v>3948</v>
      </c>
      <c r="C1506" s="132" t="s">
        <v>3949</v>
      </c>
    </row>
    <row r="1507" spans="1:3" ht="15" x14ac:dyDescent="0.2">
      <c r="A1507" t="s">
        <v>51</v>
      </c>
      <c r="B1507" t="s">
        <v>3950</v>
      </c>
      <c r="C1507" s="132" t="s">
        <v>3951</v>
      </c>
    </row>
    <row r="1508" spans="1:3" ht="15" x14ac:dyDescent="0.2">
      <c r="A1508" t="s">
        <v>51</v>
      </c>
      <c r="B1508" t="s">
        <v>3952</v>
      </c>
      <c r="C1508" s="132" t="s">
        <v>3953</v>
      </c>
    </row>
    <row r="1509" spans="1:3" ht="15" x14ac:dyDescent="0.2">
      <c r="A1509" t="s">
        <v>51</v>
      </c>
      <c r="B1509" t="s">
        <v>3954</v>
      </c>
      <c r="C1509" s="132" t="s">
        <v>3955</v>
      </c>
    </row>
    <row r="1510" spans="1:3" ht="15" x14ac:dyDescent="0.2">
      <c r="A1510" t="s">
        <v>51</v>
      </c>
      <c r="B1510" t="s">
        <v>3956</v>
      </c>
      <c r="C1510" s="132" t="s">
        <v>3957</v>
      </c>
    </row>
    <row r="1511" spans="1:3" ht="15" x14ac:dyDescent="0.2">
      <c r="A1511" t="s">
        <v>51</v>
      </c>
      <c r="B1511" t="s">
        <v>3958</v>
      </c>
      <c r="C1511" s="132" t="s">
        <v>3959</v>
      </c>
    </row>
    <row r="1512" spans="1:3" ht="15" x14ac:dyDescent="0.2">
      <c r="A1512" t="s">
        <v>51</v>
      </c>
      <c r="B1512" t="s">
        <v>3960</v>
      </c>
      <c r="C1512" s="132" t="s">
        <v>3961</v>
      </c>
    </row>
    <row r="1513" spans="1:3" ht="15" x14ac:dyDescent="0.2">
      <c r="A1513" t="s">
        <v>51</v>
      </c>
      <c r="B1513" t="s">
        <v>3962</v>
      </c>
      <c r="C1513" s="132" t="s">
        <v>3963</v>
      </c>
    </row>
    <row r="1514" spans="1:3" ht="15" x14ac:dyDescent="0.2">
      <c r="A1514" t="s">
        <v>51</v>
      </c>
      <c r="B1514" t="s">
        <v>3964</v>
      </c>
      <c r="C1514" s="132" t="s">
        <v>3965</v>
      </c>
    </row>
    <row r="1515" spans="1:3" ht="15" x14ac:dyDescent="0.2">
      <c r="A1515" t="s">
        <v>51</v>
      </c>
      <c r="B1515" t="s">
        <v>3966</v>
      </c>
      <c r="C1515" s="132" t="s">
        <v>3967</v>
      </c>
    </row>
    <row r="1516" spans="1:3" ht="15" x14ac:dyDescent="0.2">
      <c r="A1516" t="s">
        <v>51</v>
      </c>
      <c r="B1516" t="s">
        <v>3968</v>
      </c>
      <c r="C1516" s="132" t="s">
        <v>3969</v>
      </c>
    </row>
    <row r="1517" spans="1:3" ht="15" x14ac:dyDescent="0.2">
      <c r="A1517" t="s">
        <v>51</v>
      </c>
      <c r="B1517" t="s">
        <v>3970</v>
      </c>
      <c r="C1517" s="132" t="s">
        <v>3971</v>
      </c>
    </row>
    <row r="1518" spans="1:3" ht="15" x14ac:dyDescent="0.2">
      <c r="A1518" t="s">
        <v>51</v>
      </c>
      <c r="B1518" t="s">
        <v>3972</v>
      </c>
      <c r="C1518" s="132" t="s">
        <v>3973</v>
      </c>
    </row>
    <row r="1519" spans="1:3" ht="15" x14ac:dyDescent="0.2">
      <c r="A1519" t="s">
        <v>51</v>
      </c>
      <c r="B1519" t="s">
        <v>3974</v>
      </c>
      <c r="C1519" s="132" t="s">
        <v>3975</v>
      </c>
    </row>
    <row r="1520" spans="1:3" ht="15" x14ac:dyDescent="0.2">
      <c r="A1520" t="s">
        <v>51</v>
      </c>
      <c r="B1520" t="s">
        <v>3976</v>
      </c>
      <c r="C1520" s="132" t="s">
        <v>3977</v>
      </c>
    </row>
    <row r="1521" spans="1:3" ht="15" x14ac:dyDescent="0.2">
      <c r="A1521" t="s">
        <v>51</v>
      </c>
      <c r="B1521" t="s">
        <v>3978</v>
      </c>
      <c r="C1521" s="132" t="s">
        <v>3979</v>
      </c>
    </row>
    <row r="1522" spans="1:3" ht="15" x14ac:dyDescent="0.2">
      <c r="A1522" t="s">
        <v>51</v>
      </c>
      <c r="B1522" t="s">
        <v>3980</v>
      </c>
      <c r="C1522" s="132" t="s">
        <v>3981</v>
      </c>
    </row>
    <row r="1523" spans="1:3" ht="15" x14ac:dyDescent="0.2">
      <c r="A1523" t="s">
        <v>51</v>
      </c>
      <c r="B1523" t="s">
        <v>3982</v>
      </c>
      <c r="C1523" s="132" t="s">
        <v>3983</v>
      </c>
    </row>
    <row r="1524" spans="1:3" ht="15" x14ac:dyDescent="0.2">
      <c r="A1524" t="s">
        <v>51</v>
      </c>
      <c r="B1524" t="s">
        <v>3984</v>
      </c>
      <c r="C1524" s="132" t="s">
        <v>3985</v>
      </c>
    </row>
    <row r="1525" spans="1:3" ht="15" x14ac:dyDescent="0.2">
      <c r="A1525" t="s">
        <v>51</v>
      </c>
      <c r="B1525" t="s">
        <v>3986</v>
      </c>
      <c r="C1525" s="132" t="s">
        <v>3987</v>
      </c>
    </row>
    <row r="1526" spans="1:3" ht="15" x14ac:dyDescent="0.2">
      <c r="A1526" t="s">
        <v>51</v>
      </c>
      <c r="B1526" t="s">
        <v>3988</v>
      </c>
      <c r="C1526" s="132" t="s">
        <v>3989</v>
      </c>
    </row>
    <row r="1527" spans="1:3" ht="15" x14ac:dyDescent="0.2">
      <c r="A1527" t="s">
        <v>51</v>
      </c>
      <c r="B1527" t="s">
        <v>3990</v>
      </c>
      <c r="C1527" s="132" t="s">
        <v>3991</v>
      </c>
    </row>
    <row r="1528" spans="1:3" ht="15" x14ac:dyDescent="0.2">
      <c r="A1528" t="s">
        <v>51</v>
      </c>
      <c r="B1528" t="s">
        <v>3992</v>
      </c>
      <c r="C1528" s="132" t="s">
        <v>3993</v>
      </c>
    </row>
    <row r="1529" spans="1:3" ht="15" x14ac:dyDescent="0.2">
      <c r="A1529" t="s">
        <v>51</v>
      </c>
      <c r="B1529" t="s">
        <v>3994</v>
      </c>
      <c r="C1529" s="132" t="s">
        <v>3995</v>
      </c>
    </row>
    <row r="1530" spans="1:3" ht="15" x14ac:dyDescent="0.2">
      <c r="A1530" t="s">
        <v>51</v>
      </c>
      <c r="B1530" t="s">
        <v>3996</v>
      </c>
      <c r="C1530" s="132" t="s">
        <v>3997</v>
      </c>
    </row>
    <row r="1531" spans="1:3" ht="15" x14ac:dyDescent="0.2">
      <c r="A1531" t="s">
        <v>51</v>
      </c>
      <c r="B1531" t="s">
        <v>3998</v>
      </c>
      <c r="C1531" s="132" t="s">
        <v>3999</v>
      </c>
    </row>
    <row r="1532" spans="1:3" ht="15" x14ac:dyDescent="0.2">
      <c r="A1532" t="s">
        <v>51</v>
      </c>
      <c r="B1532" t="s">
        <v>4000</v>
      </c>
      <c r="C1532" s="132" t="s">
        <v>4001</v>
      </c>
    </row>
    <row r="1533" spans="1:3" ht="15" x14ac:dyDescent="0.2">
      <c r="A1533" t="s">
        <v>51</v>
      </c>
      <c r="B1533" t="s">
        <v>4002</v>
      </c>
      <c r="C1533" s="132" t="s">
        <v>4003</v>
      </c>
    </row>
    <row r="1534" spans="1:3" ht="15" x14ac:dyDescent="0.2">
      <c r="A1534" t="s">
        <v>51</v>
      </c>
      <c r="B1534" t="s">
        <v>4004</v>
      </c>
      <c r="C1534" s="132" t="s">
        <v>4005</v>
      </c>
    </row>
    <row r="1535" spans="1:3" ht="15" x14ac:dyDescent="0.2">
      <c r="A1535" t="s">
        <v>51</v>
      </c>
      <c r="B1535" t="s">
        <v>4006</v>
      </c>
      <c r="C1535" s="132" t="s">
        <v>4007</v>
      </c>
    </row>
    <row r="1536" spans="1:3" ht="15" x14ac:dyDescent="0.2">
      <c r="A1536" t="s">
        <v>51</v>
      </c>
      <c r="B1536" t="s">
        <v>4008</v>
      </c>
      <c r="C1536" s="132" t="s">
        <v>4009</v>
      </c>
    </row>
    <row r="1537" spans="1:3" ht="15" x14ac:dyDescent="0.2">
      <c r="A1537" t="s">
        <v>51</v>
      </c>
      <c r="B1537" t="s">
        <v>4010</v>
      </c>
      <c r="C1537" s="132" t="s">
        <v>4011</v>
      </c>
    </row>
    <row r="1538" spans="1:3" ht="15" x14ac:dyDescent="0.2">
      <c r="A1538" t="s">
        <v>51</v>
      </c>
      <c r="B1538" t="s">
        <v>4012</v>
      </c>
      <c r="C1538" s="132" t="s">
        <v>4013</v>
      </c>
    </row>
    <row r="1539" spans="1:3" ht="15" x14ac:dyDescent="0.2">
      <c r="A1539" t="s">
        <v>51</v>
      </c>
      <c r="B1539" t="s">
        <v>4014</v>
      </c>
      <c r="C1539" s="132" t="s">
        <v>4015</v>
      </c>
    </row>
    <row r="1540" spans="1:3" ht="15" x14ac:dyDescent="0.2">
      <c r="A1540" t="s">
        <v>51</v>
      </c>
      <c r="B1540" t="s">
        <v>4016</v>
      </c>
      <c r="C1540" s="132" t="s">
        <v>4017</v>
      </c>
    </row>
    <row r="1541" spans="1:3" ht="15" x14ac:dyDescent="0.2">
      <c r="A1541" t="s">
        <v>51</v>
      </c>
      <c r="B1541" t="s">
        <v>4018</v>
      </c>
      <c r="C1541" s="132" t="s">
        <v>4019</v>
      </c>
    </row>
    <row r="1542" spans="1:3" ht="15" x14ac:dyDescent="0.2">
      <c r="A1542" t="s">
        <v>51</v>
      </c>
      <c r="B1542" t="s">
        <v>4020</v>
      </c>
      <c r="C1542" s="132" t="s">
        <v>4021</v>
      </c>
    </row>
    <row r="1543" spans="1:3" ht="15" x14ac:dyDescent="0.2">
      <c r="A1543" t="s">
        <v>51</v>
      </c>
      <c r="B1543" t="s">
        <v>4022</v>
      </c>
      <c r="C1543" s="132" t="s">
        <v>4023</v>
      </c>
    </row>
    <row r="1544" spans="1:3" ht="15" x14ac:dyDescent="0.2">
      <c r="A1544" t="s">
        <v>51</v>
      </c>
      <c r="B1544" t="s">
        <v>4024</v>
      </c>
      <c r="C1544" s="132" t="s">
        <v>4025</v>
      </c>
    </row>
    <row r="1545" spans="1:3" ht="15" x14ac:dyDescent="0.2">
      <c r="A1545" t="s">
        <v>51</v>
      </c>
      <c r="B1545" t="s">
        <v>4026</v>
      </c>
      <c r="C1545" s="132" t="s">
        <v>4027</v>
      </c>
    </row>
    <row r="1546" spans="1:3" ht="15" x14ac:dyDescent="0.2">
      <c r="A1546" t="s">
        <v>51</v>
      </c>
      <c r="B1546" t="s">
        <v>4028</v>
      </c>
      <c r="C1546" s="132" t="s">
        <v>4029</v>
      </c>
    </row>
    <row r="1547" spans="1:3" ht="15" x14ac:dyDescent="0.2">
      <c r="A1547" t="s">
        <v>51</v>
      </c>
      <c r="B1547" t="s">
        <v>4030</v>
      </c>
      <c r="C1547" s="132" t="s">
        <v>4031</v>
      </c>
    </row>
    <row r="1548" spans="1:3" ht="15" x14ac:dyDescent="0.2">
      <c r="A1548" t="s">
        <v>51</v>
      </c>
      <c r="B1548" t="s">
        <v>4032</v>
      </c>
      <c r="C1548" s="132" t="s">
        <v>4033</v>
      </c>
    </row>
    <row r="1549" spans="1:3" ht="15" x14ac:dyDescent="0.2">
      <c r="A1549" t="s">
        <v>51</v>
      </c>
      <c r="B1549" t="s">
        <v>4034</v>
      </c>
      <c r="C1549" s="132" t="s">
        <v>4035</v>
      </c>
    </row>
    <row r="1550" spans="1:3" ht="15" x14ac:dyDescent="0.2">
      <c r="A1550" t="s">
        <v>51</v>
      </c>
      <c r="B1550" t="s">
        <v>4036</v>
      </c>
      <c r="C1550" s="132" t="s">
        <v>4037</v>
      </c>
    </row>
    <row r="1551" spans="1:3" ht="15" x14ac:dyDescent="0.2">
      <c r="A1551" t="s">
        <v>51</v>
      </c>
      <c r="B1551" t="s">
        <v>4038</v>
      </c>
      <c r="C1551" s="132" t="s">
        <v>4039</v>
      </c>
    </row>
    <row r="1552" spans="1:3" ht="15" x14ac:dyDescent="0.2">
      <c r="A1552" t="s">
        <v>132</v>
      </c>
      <c r="B1552" t="s">
        <v>4040</v>
      </c>
      <c r="C1552" s="132" t="s">
        <v>2552</v>
      </c>
    </row>
    <row r="1553" spans="1:3" ht="15" x14ac:dyDescent="0.2">
      <c r="A1553" t="s">
        <v>132</v>
      </c>
      <c r="B1553" t="s">
        <v>4041</v>
      </c>
      <c r="C1553" s="132" t="s">
        <v>2554</v>
      </c>
    </row>
    <row r="1554" spans="1:3" ht="15" x14ac:dyDescent="0.2">
      <c r="A1554" t="s">
        <v>132</v>
      </c>
      <c r="B1554" t="s">
        <v>4042</v>
      </c>
      <c r="C1554" s="132" t="s">
        <v>2550</v>
      </c>
    </row>
    <row r="1555" spans="1:3" ht="15" x14ac:dyDescent="0.2">
      <c r="A1555" t="s">
        <v>132</v>
      </c>
      <c r="B1555" t="s">
        <v>4043</v>
      </c>
      <c r="C1555" s="132" t="s">
        <v>1043</v>
      </c>
    </row>
    <row r="1556" spans="1:3" ht="15" x14ac:dyDescent="0.2">
      <c r="A1556" t="s">
        <v>132</v>
      </c>
      <c r="B1556" t="s">
        <v>4044</v>
      </c>
      <c r="C1556" s="132" t="s">
        <v>1045</v>
      </c>
    </row>
    <row r="1557" spans="1:3" ht="15" x14ac:dyDescent="0.2">
      <c r="A1557" t="s">
        <v>132</v>
      </c>
      <c r="B1557" t="s">
        <v>4045</v>
      </c>
      <c r="C1557" s="132" t="s">
        <v>1047</v>
      </c>
    </row>
    <row r="1558" spans="1:3" ht="15" x14ac:dyDescent="0.2">
      <c r="A1558" t="s">
        <v>132</v>
      </c>
      <c r="B1558" t="s">
        <v>4046</v>
      </c>
      <c r="C1558" s="132" t="s">
        <v>1049</v>
      </c>
    </row>
    <row r="1559" spans="1:3" ht="15" x14ac:dyDescent="0.2">
      <c r="A1559" t="s">
        <v>132</v>
      </c>
      <c r="B1559" t="s">
        <v>4047</v>
      </c>
      <c r="C1559" s="132" t="s">
        <v>1051</v>
      </c>
    </row>
    <row r="1560" spans="1:3" ht="15" x14ac:dyDescent="0.2">
      <c r="A1560" t="s">
        <v>132</v>
      </c>
      <c r="B1560" t="s">
        <v>4048</v>
      </c>
      <c r="C1560" s="132" t="s">
        <v>1247</v>
      </c>
    </row>
    <row r="1561" spans="1:3" ht="15" x14ac:dyDescent="0.2">
      <c r="A1561" t="s">
        <v>132</v>
      </c>
      <c r="B1561" t="s">
        <v>4049</v>
      </c>
      <c r="C1561" s="132" t="s">
        <v>1249</v>
      </c>
    </row>
    <row r="1562" spans="1:3" ht="15" x14ac:dyDescent="0.2">
      <c r="A1562" t="s">
        <v>132</v>
      </c>
      <c r="B1562" t="s">
        <v>4050</v>
      </c>
      <c r="C1562" s="132" t="s">
        <v>1053</v>
      </c>
    </row>
    <row r="1563" spans="1:3" ht="15" x14ac:dyDescent="0.2">
      <c r="A1563" t="s">
        <v>132</v>
      </c>
      <c r="B1563" t="s">
        <v>4051</v>
      </c>
      <c r="C1563" s="132" t="s">
        <v>1255</v>
      </c>
    </row>
    <row r="1564" spans="1:3" ht="15" x14ac:dyDescent="0.2">
      <c r="A1564" t="s">
        <v>132</v>
      </c>
      <c r="B1564" t="s">
        <v>4052</v>
      </c>
      <c r="C1564" s="132" t="s">
        <v>1257</v>
      </c>
    </row>
    <row r="1565" spans="1:3" ht="15" x14ac:dyDescent="0.2">
      <c r="A1565" t="s">
        <v>132</v>
      </c>
      <c r="B1565" t="s">
        <v>4053</v>
      </c>
      <c r="C1565" s="132" t="s">
        <v>1055</v>
      </c>
    </row>
    <row r="1566" spans="1:3" ht="15" x14ac:dyDescent="0.2">
      <c r="A1566" t="s">
        <v>132</v>
      </c>
      <c r="B1566" t="s">
        <v>4054</v>
      </c>
      <c r="C1566" s="132" t="s">
        <v>1263</v>
      </c>
    </row>
    <row r="1567" spans="1:3" ht="15" x14ac:dyDescent="0.2">
      <c r="A1567" t="s">
        <v>132</v>
      </c>
      <c r="B1567" t="s">
        <v>4055</v>
      </c>
      <c r="C1567" s="132" t="s">
        <v>1265</v>
      </c>
    </row>
    <row r="1568" spans="1:3" ht="15" x14ac:dyDescent="0.2">
      <c r="A1568" t="s">
        <v>132</v>
      </c>
      <c r="B1568" t="s">
        <v>4056</v>
      </c>
      <c r="C1568" s="132" t="s">
        <v>1057</v>
      </c>
    </row>
    <row r="1569" spans="1:3" ht="15" x14ac:dyDescent="0.2">
      <c r="A1569" t="s">
        <v>132</v>
      </c>
      <c r="B1569" t="s">
        <v>4057</v>
      </c>
      <c r="C1569" s="132" t="s">
        <v>1059</v>
      </c>
    </row>
    <row r="1570" spans="1:3" ht="15" x14ac:dyDescent="0.2">
      <c r="A1570" t="s">
        <v>132</v>
      </c>
      <c r="B1570" t="s">
        <v>4058</v>
      </c>
      <c r="C1570" s="132" t="s">
        <v>1061</v>
      </c>
    </row>
    <row r="1571" spans="1:3" ht="15" x14ac:dyDescent="0.2">
      <c r="A1571" t="s">
        <v>136</v>
      </c>
      <c r="B1571" t="s">
        <v>4059</v>
      </c>
      <c r="C1571" s="132" t="s">
        <v>1043</v>
      </c>
    </row>
  </sheetData>
  <sheetProtection sheet="1" objects="1" scenarios="1" formatColumns="0" autoFilter="0"/>
  <autoFilter ref="A3:C1571"/>
  <hyperlinks>
    <hyperlink ref="C4" location="'JE203'!K104" display="K104"/>
    <hyperlink ref="C5" location="'JE203'!K22" display="K22"/>
    <hyperlink ref="C6" location="'JE203'!K23" display="K23"/>
    <hyperlink ref="C7" location="'JE203'!K24" display="K24"/>
    <hyperlink ref="C8" location="'JE203'!K25" display="K25"/>
    <hyperlink ref="C9" location="'JE203'!K26" display="K26"/>
    <hyperlink ref="C10" location="'JE203'!K27" display="K27"/>
    <hyperlink ref="C11" location="'JE203'!K28" display="K28"/>
    <hyperlink ref="C12" location="'JE203'!K29" display="K29"/>
    <hyperlink ref="C13" location="'JE203'!K30" display="K30"/>
    <hyperlink ref="C14" location="'JE203'!K31" display="K31"/>
    <hyperlink ref="C15" location="'JE203'!K32" display="K32"/>
    <hyperlink ref="C16" location="'JE203'!K33" display="K33"/>
    <hyperlink ref="C17" location="'JE203'!K34" display="K34"/>
    <hyperlink ref="C18" location="'JE203'!K35" display="K35"/>
    <hyperlink ref="C19" location="'JE203'!K36" display="K36"/>
    <hyperlink ref="C20" location="'JE203'!K37" display="K37"/>
    <hyperlink ref="C21" location="'JE203'!K38" display="K38"/>
    <hyperlink ref="C22" location="'JE203'!K39" display="K39"/>
    <hyperlink ref="C23" location="'JE203'!K40" display="K40"/>
    <hyperlink ref="C24" location="'JE203'!K41" display="K41"/>
    <hyperlink ref="C25" location="'JE203'!K42" display="K42"/>
    <hyperlink ref="C26" location="'JE203'!K43" display="K43"/>
    <hyperlink ref="C27" location="'JE203'!K44" display="K44"/>
    <hyperlink ref="C28" location="'JE203'!K45" display="K45"/>
    <hyperlink ref="C29" location="'JE203'!K46" display="K46"/>
    <hyperlink ref="C30" location="'JE203'!K47" display="K47"/>
    <hyperlink ref="C31" location="'JE203'!K48" display="K48"/>
    <hyperlink ref="C32" location="'JE203'!K49" display="K49"/>
    <hyperlink ref="C33" location="'JE203'!K50" display="K50"/>
    <hyperlink ref="C34" location="'JE203'!K51" display="K51"/>
    <hyperlink ref="C35" location="'JE203'!K52" display="K52"/>
    <hyperlink ref="C36" location="'JE203'!K53" display="K53"/>
    <hyperlink ref="C37" location="'JE203'!K54" display="K54"/>
    <hyperlink ref="C38" location="'JE203'!K55" display="K55"/>
    <hyperlink ref="C39" location="'JE203'!K56" display="K56"/>
    <hyperlink ref="C40" location="'JE203'!K57" display="K57"/>
    <hyperlink ref="C41" location="'JE203'!K58" display="K58"/>
    <hyperlink ref="C42" location="'JE203'!K59" display="K59"/>
    <hyperlink ref="C43" location="'JE203'!K60" display="K60"/>
    <hyperlink ref="C44" location="'JE203'!K61" display="K61"/>
    <hyperlink ref="C45" location="'JE203'!K62" display="K62"/>
    <hyperlink ref="C46" location="'JE203'!K63" display="K63"/>
    <hyperlink ref="C47" location="'JE203'!K64" display="K64"/>
    <hyperlink ref="C48" location="'JE203'!K65" display="K65"/>
    <hyperlink ref="C49" location="'JE203'!K66" display="K66"/>
    <hyperlink ref="C50" location="'JE203'!K67" display="K67"/>
    <hyperlink ref="C51" location="'JE203'!K68" display="K68"/>
    <hyperlink ref="C52" location="'JE203'!K69" display="K69"/>
    <hyperlink ref="C53" location="'JE203'!K70" display="K70"/>
    <hyperlink ref="C54" location="'JE203'!K71" display="K71"/>
    <hyperlink ref="C55" location="'JE203'!K72" display="K72"/>
    <hyperlink ref="C56" location="'JE203'!K73" display="K73"/>
    <hyperlink ref="C57" location="'JE203'!K74" display="K74"/>
    <hyperlink ref="C58" location="'JE203'!K75" display="K75"/>
    <hyperlink ref="C59" location="'JE203'!K76" display="K76"/>
    <hyperlink ref="C60" location="'JE203'!K77" display="K77"/>
    <hyperlink ref="C61" location="'JE203'!K78" display="K78"/>
    <hyperlink ref="C62" location="'JE203'!K79" display="K79"/>
    <hyperlink ref="C63" location="'JE203'!K80" display="K80"/>
    <hyperlink ref="C64" location="'JE203'!K81" display="K81"/>
    <hyperlink ref="C65" location="'JE203'!K82" display="K82"/>
    <hyperlink ref="C66" location="'JE203'!K83" display="K83"/>
    <hyperlink ref="C67" location="'JE203'!K84" display="K84"/>
    <hyperlink ref="C68" location="'JE203'!K85" display="K85"/>
    <hyperlink ref="C69" location="'JE203'!K86" display="K86"/>
    <hyperlink ref="C70" location="'JE203'!K87" display="K87"/>
    <hyperlink ref="C71" location="'JE203'!K88" display="K88"/>
    <hyperlink ref="C72" location="'JE203'!K89" display="K89"/>
    <hyperlink ref="C73" location="'JE203'!K90" display="K90"/>
    <hyperlink ref="C74" location="'JE203'!K91" display="K91"/>
    <hyperlink ref="C75" location="'JE203'!K92" display="K92"/>
    <hyperlink ref="C76" location="'JE203'!K93" display="K93"/>
    <hyperlink ref="C77" location="'JE203'!K94" display="K94"/>
    <hyperlink ref="C78" location="'JE203'!K95" display="K95"/>
    <hyperlink ref="C79" location="'JE203'!K96" display="K96"/>
    <hyperlink ref="C80" location="'JE203'!K97" display="K97"/>
    <hyperlink ref="C81" location="'JE203'!K98" display="K98"/>
    <hyperlink ref="C82" location="'JE203'!K99" display="K99"/>
    <hyperlink ref="C83" location="'JE203'!K100" display="K100"/>
    <hyperlink ref="C84" location="'JE203'!K101" display="K101"/>
    <hyperlink ref="C85" location="'JE203'!K102" display="K102"/>
    <hyperlink ref="C86" location="'JE203'!K103" display="K103"/>
    <hyperlink ref="C87" location="'JE203'!L104" display="L104"/>
    <hyperlink ref="C88" location="'JE203'!M104" display="M104"/>
    <hyperlink ref="C89" location="'JE203'!N104" display="N104"/>
    <hyperlink ref="C90" location="'JE203'!O104" display="O104"/>
    <hyperlink ref="C91" location="'JE203'!L22" display="L22"/>
    <hyperlink ref="C92" location="'JE203'!M22" display="M22"/>
    <hyperlink ref="C93" location="'JE203'!N22" display="N22"/>
    <hyperlink ref="C94" location="'JE203'!O22" display="O22"/>
    <hyperlink ref="C95" location="'JE203'!L23" display="L23"/>
    <hyperlink ref="C96" location="'JE203'!M23" display="M23"/>
    <hyperlink ref="C97" location="'JE203'!N23" display="N23"/>
    <hyperlink ref="C98" location="'JE203'!O23" display="O23"/>
    <hyperlink ref="C99" location="'JE203'!L24" display="L24"/>
    <hyperlink ref="C100" location="'JE203'!M24" display="M24"/>
    <hyperlink ref="C101" location="'JE203'!N24" display="N24"/>
    <hyperlink ref="C102" location="'JE203'!O24" display="O24"/>
    <hyperlink ref="C103" location="'JE203'!L25" display="L25"/>
    <hyperlink ref="C104" location="'JE203'!M25" display="M25"/>
    <hyperlink ref="C105" location="'JE203'!N25" display="N25"/>
    <hyperlink ref="C106" location="'JE203'!O25" display="O25"/>
    <hyperlink ref="C107" location="'JE203'!L26" display="L26"/>
    <hyperlink ref="C108" location="'JE203'!M26" display="M26"/>
    <hyperlink ref="C109" location="'JE203'!N26" display="N26"/>
    <hyperlink ref="C110" location="'JE203'!O26" display="O26"/>
    <hyperlink ref="C111" location="'JE203'!L27" display="L27"/>
    <hyperlink ref="C112" location="'JE203'!M27" display="M27"/>
    <hyperlink ref="C113" location="'JE203'!N27" display="N27"/>
    <hyperlink ref="C114" location="'JE203'!O27" display="O27"/>
    <hyperlink ref="C115" location="'JE203'!L28" display="L28"/>
    <hyperlink ref="C116" location="'JE203'!M28" display="M28"/>
    <hyperlink ref="C117" location="'JE203'!N28" display="N28"/>
    <hyperlink ref="C118" location="'JE203'!O28" display="O28"/>
    <hyperlink ref="C119" location="'JE203'!L29" display="L29"/>
    <hyperlink ref="C120" location="'JE203'!M29" display="M29"/>
    <hyperlink ref="C121" location="'JE203'!N29" display="N29"/>
    <hyperlink ref="C122" location="'JE203'!O29" display="O29"/>
    <hyperlink ref="C123" location="'JE203'!L30" display="L30"/>
    <hyperlink ref="C124" location="'JE203'!M30" display="M30"/>
    <hyperlink ref="C125" location="'JE203'!N30" display="N30"/>
    <hyperlink ref="C126" location="'JE203'!O30" display="O30"/>
    <hyperlink ref="C127" location="'JE203'!L31" display="L31"/>
    <hyperlink ref="C128" location="'JE203'!M31" display="M31"/>
    <hyperlink ref="C129" location="'JE203'!N31" display="N31"/>
    <hyperlink ref="C130" location="'JE203'!O31" display="O31"/>
    <hyperlink ref="C131" location="'JE203'!L32" display="L32"/>
    <hyperlink ref="C132" location="'JE203'!M32" display="M32"/>
    <hyperlink ref="C133" location="'JE203'!N32" display="N32"/>
    <hyperlink ref="C134" location="'JE203'!O32" display="O32"/>
    <hyperlink ref="C135" location="'JE203'!L33" display="L33"/>
    <hyperlink ref="C136" location="'JE203'!M33" display="M33"/>
    <hyperlink ref="C137" location="'JE203'!N33" display="N33"/>
    <hyperlink ref="C138" location="'JE203'!O33" display="O33"/>
    <hyperlink ref="C139" location="'JE203'!L34" display="L34"/>
    <hyperlink ref="C140" location="'JE203'!M34" display="M34"/>
    <hyperlink ref="C141" location="'JE203'!N34" display="N34"/>
    <hyperlink ref="C142" location="'JE203'!O34" display="O34"/>
    <hyperlink ref="C143" location="'JE203'!L35" display="L35"/>
    <hyperlink ref="C144" location="'JE203'!M35" display="M35"/>
    <hyperlink ref="C145" location="'JE203'!N35" display="N35"/>
    <hyperlink ref="C146" location="'JE203'!O35" display="O35"/>
    <hyperlink ref="C147" location="'JE203'!L36" display="L36"/>
    <hyperlink ref="C148" location="'JE203'!M36" display="M36"/>
    <hyperlink ref="C149" location="'JE203'!N36" display="N36"/>
    <hyperlink ref="C150" location="'JE203'!O36" display="O36"/>
    <hyperlink ref="C151" location="'JE203'!L37" display="L37"/>
    <hyperlink ref="C152" location="'JE203'!M37" display="M37"/>
    <hyperlink ref="C153" location="'JE203'!N37" display="N37"/>
    <hyperlink ref="C154" location="'JE203'!O37" display="O37"/>
    <hyperlink ref="C155" location="'JE203'!L38" display="L38"/>
    <hyperlink ref="C156" location="'JE203'!M38" display="M38"/>
    <hyperlink ref="C157" location="'JE203'!N38" display="N38"/>
    <hyperlink ref="C158" location="'JE203'!O38" display="O38"/>
    <hyperlink ref="C159" location="'JE203'!L39" display="L39"/>
    <hyperlink ref="C160" location="'JE203'!M39" display="M39"/>
    <hyperlink ref="C161" location="'JE203'!N39" display="N39"/>
    <hyperlink ref="C162" location="'JE203'!O39" display="O39"/>
    <hyperlink ref="C163" location="'JE203'!L40" display="L40"/>
    <hyperlink ref="C164" location="'JE203'!M40" display="M40"/>
    <hyperlink ref="C165" location="'JE203'!N40" display="N40"/>
    <hyperlink ref="C166" location="'JE203'!O40" display="O40"/>
    <hyperlink ref="C167" location="'JE203'!L41" display="L41"/>
    <hyperlink ref="C168" location="'JE203'!M41" display="M41"/>
    <hyperlink ref="C169" location="'JE203'!N41" display="N41"/>
    <hyperlink ref="C170" location="'JE203'!O41" display="O41"/>
    <hyperlink ref="C171" location="'JE203'!L42" display="L42"/>
    <hyperlink ref="C172" location="'JE203'!M42" display="M42"/>
    <hyperlink ref="C173" location="'JE203'!N42" display="N42"/>
    <hyperlink ref="C174" location="'JE203'!O42" display="O42"/>
    <hyperlink ref="C175" location="'JE203'!L43" display="L43"/>
    <hyperlink ref="C176" location="'JE203'!M43" display="M43"/>
    <hyperlink ref="C177" location="'JE203'!N43" display="N43"/>
    <hyperlink ref="C178" location="'JE203'!O43" display="O43"/>
    <hyperlink ref="C179" location="'JE203'!L44" display="L44"/>
    <hyperlink ref="C180" location="'JE203'!M44" display="M44"/>
    <hyperlink ref="C181" location="'JE203'!N44" display="N44"/>
    <hyperlink ref="C182" location="'JE203'!O44" display="O44"/>
    <hyperlink ref="C183" location="'JE203'!L45" display="L45"/>
    <hyperlink ref="C184" location="'JE203'!M45" display="M45"/>
    <hyperlink ref="C185" location="'JE203'!N45" display="N45"/>
    <hyperlink ref="C186" location="'JE203'!O45" display="O45"/>
    <hyperlink ref="C187" location="'JE203'!L46" display="L46"/>
    <hyperlink ref="C188" location="'JE203'!M46" display="M46"/>
    <hyperlink ref="C189" location="'JE203'!N46" display="N46"/>
    <hyperlink ref="C190" location="'JE203'!O46" display="O46"/>
    <hyperlink ref="C191" location="'JE203'!L47" display="L47"/>
    <hyperlink ref="C192" location="'JE203'!M47" display="M47"/>
    <hyperlink ref="C193" location="'JE203'!N47" display="N47"/>
    <hyperlink ref="C194" location="'JE203'!O47" display="O47"/>
    <hyperlink ref="C195" location="'JE203'!L48" display="L48"/>
    <hyperlink ref="C196" location="'JE203'!M48" display="M48"/>
    <hyperlink ref="C197" location="'JE203'!N48" display="N48"/>
    <hyperlink ref="C198" location="'JE203'!O48" display="O48"/>
    <hyperlink ref="C199" location="'JE203'!L49" display="L49"/>
    <hyperlink ref="C200" location="'JE203'!M49" display="M49"/>
    <hyperlink ref="C201" location="'JE203'!N49" display="N49"/>
    <hyperlink ref="C202" location="'JE203'!O49" display="O49"/>
    <hyperlink ref="C203" location="'JE203'!L50" display="L50"/>
    <hyperlink ref="C204" location="'JE203'!M50" display="M50"/>
    <hyperlink ref="C205" location="'JE203'!N50" display="N50"/>
    <hyperlink ref="C206" location="'JE203'!O50" display="O50"/>
    <hyperlink ref="C207" location="'JE203'!L51" display="L51"/>
    <hyperlink ref="C208" location="'JE203'!M51" display="M51"/>
    <hyperlink ref="C209" location="'JE203'!N51" display="N51"/>
    <hyperlink ref="C210" location="'JE203'!O51" display="O51"/>
    <hyperlink ref="C211" location="'JE203'!L52" display="L52"/>
    <hyperlink ref="C212" location="'JE203'!M52" display="M52"/>
    <hyperlink ref="C213" location="'JE203'!N52" display="N52"/>
    <hyperlink ref="C214" location="'JE203'!O52" display="O52"/>
    <hyperlink ref="C215" location="'JE203'!L53" display="L53"/>
    <hyperlink ref="C216" location="'JE203'!M53" display="M53"/>
    <hyperlink ref="C217" location="'JE203'!N53" display="N53"/>
    <hyperlink ref="C218" location="'JE203'!O53" display="O53"/>
    <hyperlink ref="C219" location="'JE203'!L54" display="L54"/>
    <hyperlink ref="C220" location="'JE203'!M54" display="M54"/>
    <hyperlink ref="C221" location="'JE203'!N54" display="N54"/>
    <hyperlink ref="C222" location="'JE203'!O54" display="O54"/>
    <hyperlink ref="C223" location="'JE203'!L55" display="L55"/>
    <hyperlink ref="C224" location="'JE203'!M55" display="M55"/>
    <hyperlink ref="C225" location="'JE203'!N55" display="N55"/>
    <hyperlink ref="C226" location="'JE203'!O55" display="O55"/>
    <hyperlink ref="C227" location="'JE203'!L56" display="L56"/>
    <hyperlink ref="C228" location="'JE203'!M56" display="M56"/>
    <hyperlink ref="C229" location="'JE203'!N56" display="N56"/>
    <hyperlink ref="C230" location="'JE203'!O56" display="O56"/>
    <hyperlink ref="C231" location="'JE203'!L57" display="L57"/>
    <hyperlink ref="C232" location="'JE203'!M57" display="M57"/>
    <hyperlink ref="C233" location="'JE203'!N57" display="N57"/>
    <hyperlink ref="C234" location="'JE203'!O57" display="O57"/>
    <hyperlink ref="C235" location="'JE203'!L58" display="L58"/>
    <hyperlink ref="C236" location="'JE203'!M58" display="M58"/>
    <hyperlink ref="C237" location="'JE203'!N58" display="N58"/>
    <hyperlink ref="C238" location="'JE203'!O58" display="O58"/>
    <hyperlink ref="C239" location="'JE203'!L59" display="L59"/>
    <hyperlink ref="C240" location="'JE203'!M59" display="M59"/>
    <hyperlink ref="C241" location="'JE203'!N59" display="N59"/>
    <hyperlink ref="C242" location="'JE203'!O59" display="O59"/>
    <hyperlink ref="C243" location="'JE203'!L60" display="L60"/>
    <hyperlink ref="C244" location="'JE203'!M60" display="M60"/>
    <hyperlink ref="C245" location="'JE203'!N60" display="N60"/>
    <hyperlink ref="C246" location="'JE203'!O60" display="O60"/>
    <hyperlink ref="C247" location="'JE203'!L61" display="L61"/>
    <hyperlink ref="C248" location="'JE203'!M61" display="M61"/>
    <hyperlink ref="C249" location="'JE203'!N61" display="N61"/>
    <hyperlink ref="C250" location="'JE203'!O61" display="O61"/>
    <hyperlink ref="C251" location="'JE203'!L62" display="L62"/>
    <hyperlink ref="C252" location="'JE203'!M62" display="M62"/>
    <hyperlink ref="C253" location="'JE203'!N62" display="N62"/>
    <hyperlink ref="C254" location="'JE203'!O62" display="O62"/>
    <hyperlink ref="C255" location="'JE203'!L63" display="L63"/>
    <hyperlink ref="C256" location="'JE203'!M63" display="M63"/>
    <hyperlink ref="C257" location="'JE203'!N63" display="N63"/>
    <hyperlink ref="C258" location="'JE203'!O63" display="O63"/>
    <hyperlink ref="C259" location="'JE203'!L64" display="L64"/>
    <hyperlink ref="C260" location="'JE203'!M64" display="M64"/>
    <hyperlink ref="C261" location="'JE203'!N64" display="N64"/>
    <hyperlink ref="C262" location="'JE203'!O64" display="O64"/>
    <hyperlink ref="C263" location="'JE203'!L65" display="L65"/>
    <hyperlink ref="C264" location="'JE203'!M65" display="M65"/>
    <hyperlink ref="C265" location="'JE203'!N65" display="N65"/>
    <hyperlink ref="C266" location="'JE203'!O65" display="O65"/>
    <hyperlink ref="C267" location="'JE203'!L66" display="L66"/>
    <hyperlink ref="C268" location="'JE203'!M66" display="M66"/>
    <hyperlink ref="C269" location="'JE203'!N66" display="N66"/>
    <hyperlink ref="C270" location="'JE203'!O66" display="O66"/>
    <hyperlink ref="C271" location="'JE203'!L67" display="L67"/>
    <hyperlink ref="C272" location="'JE203'!M67" display="M67"/>
    <hyperlink ref="C273" location="'JE203'!N67" display="N67"/>
    <hyperlink ref="C274" location="'JE203'!O67" display="O67"/>
    <hyperlink ref="C275" location="'JE203'!L68" display="L68"/>
    <hyperlink ref="C276" location="'JE203'!M68" display="M68"/>
    <hyperlink ref="C277" location="'JE203'!N68" display="N68"/>
    <hyperlink ref="C278" location="'JE203'!O68" display="O68"/>
    <hyperlink ref="C279" location="'JE203'!L69" display="L69"/>
    <hyperlink ref="C280" location="'JE203'!M69" display="M69"/>
    <hyperlink ref="C281" location="'JE203'!N69" display="N69"/>
    <hyperlink ref="C282" location="'JE203'!O69" display="O69"/>
    <hyperlink ref="C283" location="'JE203'!L70" display="L70"/>
    <hyperlink ref="C284" location="'JE203'!M70" display="M70"/>
    <hyperlink ref="C285" location="'JE203'!N70" display="N70"/>
    <hyperlink ref="C286" location="'JE203'!O70" display="O70"/>
    <hyperlink ref="C287" location="'JE203'!L71" display="L71"/>
    <hyperlink ref="C288" location="'JE203'!M71" display="M71"/>
    <hyperlink ref="C289" location="'JE203'!N71" display="N71"/>
    <hyperlink ref="C290" location="'JE203'!O71" display="O71"/>
    <hyperlink ref="C291" location="'JE203'!L72" display="L72"/>
    <hyperlink ref="C292" location="'JE203'!M72" display="M72"/>
    <hyperlink ref="C293" location="'JE203'!N72" display="N72"/>
    <hyperlink ref="C294" location="'JE203'!O72" display="O72"/>
    <hyperlink ref="C295" location="'JE203'!L73" display="L73"/>
    <hyperlink ref="C296" location="'JE203'!M73" display="M73"/>
    <hyperlink ref="C297" location="'JE203'!N73" display="N73"/>
    <hyperlink ref="C298" location="'JE203'!O73" display="O73"/>
    <hyperlink ref="C299" location="'JE203'!L74" display="L74"/>
    <hyperlink ref="C300" location="'JE203'!M74" display="M74"/>
    <hyperlink ref="C301" location="'JE203'!N74" display="N74"/>
    <hyperlink ref="C302" location="'JE203'!O74" display="O74"/>
    <hyperlink ref="C303" location="'JE203'!L75" display="L75"/>
    <hyperlink ref="C304" location="'JE203'!M75" display="M75"/>
    <hyperlink ref="C305" location="'JE203'!N75" display="N75"/>
    <hyperlink ref="C306" location="'JE203'!O75" display="O75"/>
    <hyperlink ref="C307" location="'JE203'!L76" display="L76"/>
    <hyperlink ref="C308" location="'JE203'!M76" display="M76"/>
    <hyperlink ref="C309" location="'JE203'!N76" display="N76"/>
    <hyperlink ref="C310" location="'JE203'!O76" display="O76"/>
    <hyperlink ref="C311" location="'JE203'!L77" display="L77"/>
    <hyperlink ref="C312" location="'JE203'!M77" display="M77"/>
    <hyperlink ref="C313" location="'JE203'!N77" display="N77"/>
    <hyperlink ref="C314" location="'JE203'!O77" display="O77"/>
    <hyperlink ref="C315" location="'JE203'!L78" display="L78"/>
    <hyperlink ref="C316" location="'JE203'!M78" display="M78"/>
    <hyperlink ref="C317" location="'JE203'!N78" display="N78"/>
    <hyperlink ref="C318" location="'JE203'!O78" display="O78"/>
    <hyperlink ref="C319" location="'JE203'!L79" display="L79"/>
    <hyperlink ref="C320" location="'JE203'!M79" display="M79"/>
    <hyperlink ref="C321" location="'JE203'!N79" display="N79"/>
    <hyperlink ref="C322" location="'JE203'!O79" display="O79"/>
    <hyperlink ref="C323" location="'JE203'!L80" display="L80"/>
    <hyperlink ref="C324" location="'JE203'!M80" display="M80"/>
    <hyperlink ref="C325" location="'JE203'!N80" display="N80"/>
    <hyperlink ref="C326" location="'JE203'!O80" display="O80"/>
    <hyperlink ref="C327" location="'JE203'!L81" display="L81"/>
    <hyperlink ref="C328" location="'JE203'!M81" display="M81"/>
    <hyperlink ref="C329" location="'JE203'!N81" display="N81"/>
    <hyperlink ref="C330" location="'JE203'!O81" display="O81"/>
    <hyperlink ref="C331" location="'JE203'!L82" display="L82"/>
    <hyperlink ref="C332" location="'JE203'!M82" display="M82"/>
    <hyperlink ref="C333" location="'JE203'!N82" display="N82"/>
    <hyperlink ref="C334" location="'JE203'!O82" display="O82"/>
    <hyperlink ref="C335" location="'JE203'!L83" display="L83"/>
    <hyperlink ref="C336" location="'JE203'!M83" display="M83"/>
    <hyperlink ref="C337" location="'JE203'!N83" display="N83"/>
    <hyperlink ref="C338" location="'JE203'!O83" display="O83"/>
    <hyperlink ref="C339" location="'JE203'!L84" display="L84"/>
    <hyperlink ref="C340" location="'JE203'!M84" display="M84"/>
    <hyperlink ref="C341" location="'JE203'!N84" display="N84"/>
    <hyperlink ref="C342" location="'JE203'!O84" display="O84"/>
    <hyperlink ref="C343" location="'JE203'!L85" display="L85"/>
    <hyperlink ref="C344" location="'JE203'!M85" display="M85"/>
    <hyperlink ref="C345" location="'JE203'!N85" display="N85"/>
    <hyperlink ref="C346" location="'JE203'!O85" display="O85"/>
    <hyperlink ref="C347" location="'JE203'!L86" display="L86"/>
    <hyperlink ref="C348" location="'JE203'!M86" display="M86"/>
    <hyperlink ref="C349" location="'JE203'!N86" display="N86"/>
    <hyperlink ref="C350" location="'JE203'!O86" display="O86"/>
    <hyperlink ref="C351" location="'JE203'!L87" display="L87"/>
    <hyperlink ref="C352" location="'JE203'!M87" display="M87"/>
    <hyperlink ref="C353" location="'JE203'!N87" display="N87"/>
    <hyperlink ref="C354" location="'JE203'!O87" display="O87"/>
    <hyperlink ref="C355" location="'JE203'!L88" display="L88"/>
    <hyperlink ref="C356" location="'JE203'!M88" display="M88"/>
    <hyperlink ref="C357" location="'JE203'!N88" display="N88"/>
    <hyperlink ref="C358" location="'JE203'!O88" display="O88"/>
    <hyperlink ref="C359" location="'JE203'!L89" display="L89"/>
    <hyperlink ref="C360" location="'JE203'!M89" display="M89"/>
    <hyperlink ref="C361" location="'JE203'!N89" display="N89"/>
    <hyperlink ref="C362" location="'JE203'!O89" display="O89"/>
    <hyperlink ref="C363" location="'JE203'!L90" display="L90"/>
    <hyperlink ref="C364" location="'JE203'!M90" display="M90"/>
    <hyperlink ref="C365" location="'JE203'!N90" display="N90"/>
    <hyperlink ref="C366" location="'JE203'!O90" display="O90"/>
    <hyperlink ref="C367" location="'JE203'!L91" display="L91"/>
    <hyperlink ref="C368" location="'JE203'!M91" display="M91"/>
    <hyperlink ref="C369" location="'JE203'!N91" display="N91"/>
    <hyperlink ref="C370" location="'JE203'!O91" display="O91"/>
    <hyperlink ref="C371" location="'JE203'!L92" display="L92"/>
    <hyperlink ref="C372" location="'JE203'!M92" display="M92"/>
    <hyperlink ref="C373" location="'JE203'!N92" display="N92"/>
    <hyperlink ref="C374" location="'JE203'!O92" display="O92"/>
    <hyperlink ref="C375" location="'JE203'!L93" display="L93"/>
    <hyperlink ref="C376" location="'JE203'!M93" display="M93"/>
    <hyperlink ref="C377" location="'JE203'!N93" display="N93"/>
    <hyperlink ref="C378" location="'JE203'!O93" display="O93"/>
    <hyperlink ref="C379" location="'JE203'!L94" display="L94"/>
    <hyperlink ref="C380" location="'JE203'!M94" display="M94"/>
    <hyperlink ref="C381" location="'JE203'!N94" display="N94"/>
    <hyperlink ref="C382" location="'JE203'!O94" display="O94"/>
    <hyperlink ref="C383" location="'JE203'!L95" display="L95"/>
    <hyperlink ref="C384" location="'JE203'!M95" display="M95"/>
    <hyperlink ref="C385" location="'JE203'!N95" display="N95"/>
    <hyperlink ref="C386" location="'JE203'!O95" display="O95"/>
    <hyperlink ref="C387" location="'JE203'!L96" display="L96"/>
    <hyperlink ref="C388" location="'JE203'!M96" display="M96"/>
    <hyperlink ref="C389" location="'JE203'!N96" display="N96"/>
    <hyperlink ref="C390" location="'JE203'!O96" display="O96"/>
    <hyperlink ref="C391" location="'JE203'!L97" display="L97"/>
    <hyperlink ref="C392" location="'JE203'!M97" display="M97"/>
    <hyperlink ref="C393" location="'JE203'!N97" display="N97"/>
    <hyperlink ref="C394" location="'JE203'!O97" display="O97"/>
    <hyperlink ref="C395" location="'JE203'!L98" display="L98"/>
    <hyperlink ref="C396" location="'JE203'!M98" display="M98"/>
    <hyperlink ref="C397" location="'JE203'!N98" display="N98"/>
    <hyperlink ref="C398" location="'JE203'!O98" display="O98"/>
    <hyperlink ref="C399" location="'JE203'!L99" display="L99"/>
    <hyperlink ref="C400" location="'JE203'!M99" display="M99"/>
    <hyperlink ref="C401" location="'JE203'!N99" display="N99"/>
    <hyperlink ref="C402" location="'JE203'!O99" display="O99"/>
    <hyperlink ref="C403" location="'JE203'!L100" display="L100"/>
    <hyperlink ref="C404" location="'JE203'!M100" display="M100"/>
    <hyperlink ref="C405" location="'JE203'!N100" display="N100"/>
    <hyperlink ref="C406" location="'JE203'!O100" display="O100"/>
    <hyperlink ref="C407" location="'JE203'!L101" display="L101"/>
    <hyperlink ref="C408" location="'JE203'!M101" display="M101"/>
    <hyperlink ref="C409" location="'JE203'!N101" display="N101"/>
    <hyperlink ref="C410" location="'JE203'!O101" display="O101"/>
    <hyperlink ref="C411" location="'JE203'!L102" display="L102"/>
    <hyperlink ref="C412" location="'JE203'!M102" display="M102"/>
    <hyperlink ref="C413" location="'JE203'!N102" display="N102"/>
    <hyperlink ref="C414" location="'JE203'!O102" display="O102"/>
    <hyperlink ref="C415" location="'JE203'!L103" display="L103"/>
    <hyperlink ref="C416" location="'JE203'!M103" display="M103"/>
    <hyperlink ref="C417" location="'JE203'!N103" display="N103"/>
    <hyperlink ref="C418" location="'JE203'!O103" display="O103"/>
    <hyperlink ref="C419" location="'JE203'!P104" display="P104"/>
    <hyperlink ref="C420" location="'JE203'!Q104" display="Q104"/>
    <hyperlink ref="C421" location="'JE203'!R104" display="R104"/>
    <hyperlink ref="C422" location="'JE203'!S104" display="S104"/>
    <hyperlink ref="C423" location="'JE203'!P22" display="P22"/>
    <hyperlink ref="C424" location="'JE203'!Q22" display="Q22"/>
    <hyperlink ref="C425" location="'JE203'!R22" display="R22"/>
    <hyperlink ref="C426" location="'JE203'!S22" display="S22"/>
    <hyperlink ref="C427" location="'JE203'!P23" display="P23"/>
    <hyperlink ref="C428" location="'JE203'!Q23" display="Q23"/>
    <hyperlink ref="C429" location="'JE203'!R23" display="R23"/>
    <hyperlink ref="C430" location="'JE203'!S23" display="S23"/>
    <hyperlink ref="C431" location="'JE203'!P24" display="P24"/>
    <hyperlink ref="C432" location="'JE203'!Q24" display="Q24"/>
    <hyperlink ref="C433" location="'JE203'!R24" display="R24"/>
    <hyperlink ref="C434" location="'JE203'!S24" display="S24"/>
    <hyperlink ref="C435" location="'JE203'!P25" display="P25"/>
    <hyperlink ref="C436" location="'JE203'!Q25" display="Q25"/>
    <hyperlink ref="C437" location="'JE203'!R25" display="R25"/>
    <hyperlink ref="C438" location="'JE203'!S25" display="S25"/>
    <hyperlink ref="C439" location="'JE203'!P26" display="P26"/>
    <hyperlink ref="C440" location="'JE203'!Q26" display="Q26"/>
    <hyperlink ref="C441" location="'JE203'!R26" display="R26"/>
    <hyperlink ref="C442" location="'JE203'!S26" display="S26"/>
    <hyperlink ref="C443" location="'JE203'!P27" display="P27"/>
    <hyperlink ref="C444" location="'JE203'!Q27" display="Q27"/>
    <hyperlink ref="C445" location="'JE203'!R27" display="R27"/>
    <hyperlink ref="C446" location="'JE203'!S27" display="S27"/>
    <hyperlink ref="C447" location="'JE203'!P28" display="P28"/>
    <hyperlink ref="C448" location="'JE203'!Q28" display="Q28"/>
    <hyperlink ref="C449" location="'JE203'!R28" display="R28"/>
    <hyperlink ref="C450" location="'JE203'!S28" display="S28"/>
    <hyperlink ref="C451" location="'JE203'!P29" display="P29"/>
    <hyperlink ref="C452" location="'JE203'!Q29" display="Q29"/>
    <hyperlink ref="C453" location="'JE203'!R29" display="R29"/>
    <hyperlink ref="C454" location="'JE203'!S29" display="S29"/>
    <hyperlink ref="C455" location="'JE203'!P30" display="P30"/>
    <hyperlink ref="C456" location="'JE203'!Q30" display="Q30"/>
    <hyperlink ref="C457" location="'JE203'!R30" display="R30"/>
    <hyperlink ref="C458" location="'JE203'!S30" display="S30"/>
    <hyperlink ref="C459" location="'JE203'!P31" display="P31"/>
    <hyperlink ref="C460" location="'JE203'!Q31" display="Q31"/>
    <hyperlink ref="C461" location="'JE203'!R31" display="R31"/>
    <hyperlink ref="C462" location="'JE203'!S31" display="S31"/>
    <hyperlink ref="C463" location="'JE203'!P32" display="P32"/>
    <hyperlink ref="C464" location="'JE203'!Q32" display="Q32"/>
    <hyperlink ref="C465" location="'JE203'!R32" display="R32"/>
    <hyperlink ref="C466" location="'JE203'!S32" display="S32"/>
    <hyperlink ref="C467" location="'JE203'!P33" display="P33"/>
    <hyperlink ref="C468" location="'JE203'!Q33" display="Q33"/>
    <hyperlink ref="C469" location="'JE203'!R33" display="R33"/>
    <hyperlink ref="C470" location="'JE203'!S33" display="S33"/>
    <hyperlink ref="C471" location="'JE203'!P34" display="P34"/>
    <hyperlink ref="C472" location="'JE203'!Q34" display="Q34"/>
    <hyperlink ref="C473" location="'JE203'!R34" display="R34"/>
    <hyperlink ref="C474" location="'JE203'!S34" display="S34"/>
    <hyperlink ref="C475" location="'JE203'!P35" display="P35"/>
    <hyperlink ref="C476" location="'JE203'!Q35" display="Q35"/>
    <hyperlink ref="C477" location="'JE203'!R35" display="R35"/>
    <hyperlink ref="C478" location="'JE203'!S35" display="S35"/>
    <hyperlink ref="C479" location="'JE203'!P36" display="P36"/>
    <hyperlink ref="C480" location="'JE203'!Q36" display="Q36"/>
    <hyperlink ref="C481" location="'JE203'!R36" display="R36"/>
    <hyperlink ref="C482" location="'JE203'!S36" display="S36"/>
    <hyperlink ref="C483" location="'JE203'!P37" display="P37"/>
    <hyperlink ref="C484" location="'JE203'!Q37" display="Q37"/>
    <hyperlink ref="C485" location="'JE203'!R37" display="R37"/>
    <hyperlink ref="C486" location="'JE203'!S37" display="S37"/>
    <hyperlink ref="C487" location="'JE203'!P38" display="P38"/>
    <hyperlink ref="C488" location="'JE203'!Q38" display="Q38"/>
    <hyperlink ref="C489" location="'JE203'!R38" display="R38"/>
    <hyperlink ref="C490" location="'JE203'!S38" display="S38"/>
    <hyperlink ref="C491" location="'JE203'!P39" display="P39"/>
    <hyperlink ref="C492" location="'JE203'!Q39" display="Q39"/>
    <hyperlink ref="C493" location="'JE203'!R39" display="R39"/>
    <hyperlink ref="C494" location="'JE203'!S39" display="S39"/>
    <hyperlink ref="C495" location="'JE203'!P40" display="P40"/>
    <hyperlink ref="C496" location="'JE203'!Q40" display="Q40"/>
    <hyperlink ref="C497" location="'JE203'!R40" display="R40"/>
    <hyperlink ref="C498" location="'JE203'!S40" display="S40"/>
    <hyperlink ref="C499" location="'JE203'!P41" display="P41"/>
    <hyperlink ref="C500" location="'JE203'!Q41" display="Q41"/>
    <hyperlink ref="C501" location="'JE203'!R41" display="R41"/>
    <hyperlink ref="C502" location="'JE203'!S41" display="S41"/>
    <hyperlink ref="C503" location="'JE203'!P42" display="P42"/>
    <hyperlink ref="C504" location="'JE203'!Q42" display="Q42"/>
    <hyperlink ref="C505" location="'JE203'!R42" display="R42"/>
    <hyperlink ref="C506" location="'JE203'!S42" display="S42"/>
    <hyperlink ref="C507" location="'JE203'!P43" display="P43"/>
    <hyperlink ref="C508" location="'JE203'!Q43" display="Q43"/>
    <hyperlink ref="C509" location="'JE203'!R43" display="R43"/>
    <hyperlink ref="C510" location="'JE203'!S43" display="S43"/>
    <hyperlink ref="C511" location="'JE203'!P44" display="P44"/>
    <hyperlink ref="C512" location="'JE203'!Q44" display="Q44"/>
    <hyperlink ref="C513" location="'JE203'!R44" display="R44"/>
    <hyperlink ref="C514" location="'JE203'!S44" display="S44"/>
    <hyperlink ref="C515" location="'JE203'!P45" display="P45"/>
    <hyperlink ref="C516" location="'JE203'!Q45" display="Q45"/>
    <hyperlink ref="C517" location="'JE203'!R45" display="R45"/>
    <hyperlink ref="C518" location="'JE203'!S45" display="S45"/>
    <hyperlink ref="C519" location="'JE203'!P46" display="P46"/>
    <hyperlink ref="C520" location="'JE203'!Q46" display="Q46"/>
    <hyperlink ref="C521" location="'JE203'!R46" display="R46"/>
    <hyperlink ref="C522" location="'JE203'!S46" display="S46"/>
    <hyperlink ref="C523" location="'JE203'!P47" display="P47"/>
    <hyperlink ref="C524" location="'JE203'!Q47" display="Q47"/>
    <hyperlink ref="C525" location="'JE203'!R47" display="R47"/>
    <hyperlink ref="C526" location="'JE203'!S47" display="S47"/>
    <hyperlink ref="C527" location="'JE203'!P48" display="P48"/>
    <hyperlink ref="C528" location="'JE203'!Q48" display="Q48"/>
    <hyperlink ref="C529" location="'JE203'!R48" display="R48"/>
    <hyperlink ref="C530" location="'JE203'!S48" display="S48"/>
    <hyperlink ref="C531" location="'JE203'!P49" display="P49"/>
    <hyperlink ref="C532" location="'JE203'!Q49" display="Q49"/>
    <hyperlink ref="C533" location="'JE203'!R49" display="R49"/>
    <hyperlink ref="C534" location="'JE203'!S49" display="S49"/>
    <hyperlink ref="C535" location="'JE203'!P50" display="P50"/>
    <hyperlink ref="C536" location="'JE203'!Q50" display="Q50"/>
    <hyperlink ref="C537" location="'JE203'!R50" display="R50"/>
    <hyperlink ref="C538" location="'JE203'!S50" display="S50"/>
    <hyperlink ref="C539" location="'JE203'!P51" display="P51"/>
    <hyperlink ref="C540" location="'JE203'!Q51" display="Q51"/>
    <hyperlink ref="C541" location="'JE203'!R51" display="R51"/>
    <hyperlink ref="C542" location="'JE203'!S51" display="S51"/>
    <hyperlink ref="C543" location="'JE203'!P52" display="P52"/>
    <hyperlink ref="C544" location="'JE203'!Q52" display="Q52"/>
    <hyperlink ref="C545" location="'JE203'!R52" display="R52"/>
    <hyperlink ref="C546" location="'JE203'!S52" display="S52"/>
    <hyperlink ref="C547" location="'JE203'!P53" display="P53"/>
    <hyperlink ref="C548" location="'JE203'!Q53" display="Q53"/>
    <hyperlink ref="C549" location="'JE203'!R53" display="R53"/>
    <hyperlink ref="C550" location="'JE203'!S53" display="S53"/>
    <hyperlink ref="C551" location="'JE203'!P54" display="P54"/>
    <hyperlink ref="C552" location="'JE203'!Q54" display="Q54"/>
    <hyperlink ref="C553" location="'JE203'!R54" display="R54"/>
    <hyperlink ref="C554" location="'JE203'!S54" display="S54"/>
    <hyperlink ref="C555" location="'JE203'!P55" display="P55"/>
    <hyperlink ref="C556" location="'JE203'!Q55" display="Q55"/>
    <hyperlink ref="C557" location="'JE203'!R55" display="R55"/>
    <hyperlink ref="C558" location="'JE203'!S55" display="S55"/>
    <hyperlink ref="C559" location="'JE203'!P56" display="P56"/>
    <hyperlink ref="C560" location="'JE203'!Q56" display="Q56"/>
    <hyperlink ref="C561" location="'JE203'!R56" display="R56"/>
    <hyperlink ref="C562" location="'JE203'!S56" display="S56"/>
    <hyperlink ref="C563" location="'JE203'!P57" display="P57"/>
    <hyperlink ref="C564" location="'JE203'!Q57" display="Q57"/>
    <hyperlink ref="C565" location="'JE203'!R57" display="R57"/>
    <hyperlink ref="C566" location="'JE203'!S57" display="S57"/>
    <hyperlink ref="C567" location="'JE203'!P58" display="P58"/>
    <hyperlink ref="C568" location="'JE203'!Q58" display="Q58"/>
    <hyperlink ref="C569" location="'JE203'!R58" display="R58"/>
    <hyperlink ref="C570" location="'JE203'!S58" display="S58"/>
    <hyperlink ref="C571" location="'JE203'!P59" display="P59"/>
    <hyperlink ref="C572" location="'JE203'!Q59" display="Q59"/>
    <hyperlink ref="C573" location="'JE203'!R59" display="R59"/>
    <hyperlink ref="C574" location="'JE203'!S59" display="S59"/>
    <hyperlink ref="C575" location="'JE203'!P60" display="P60"/>
    <hyperlink ref="C576" location="'JE203'!Q60" display="Q60"/>
    <hyperlink ref="C577" location="'JE203'!R60" display="R60"/>
    <hyperlink ref="C578" location="'JE203'!S60" display="S60"/>
    <hyperlink ref="C579" location="'JE203'!P61" display="P61"/>
    <hyperlink ref="C580" location="'JE203'!Q61" display="Q61"/>
    <hyperlink ref="C581" location="'JE203'!R61" display="R61"/>
    <hyperlink ref="C582" location="'JE203'!S61" display="S61"/>
    <hyperlink ref="C583" location="'JE203'!P62" display="P62"/>
    <hyperlink ref="C584" location="'JE203'!Q62" display="Q62"/>
    <hyperlink ref="C585" location="'JE203'!R62" display="R62"/>
    <hyperlink ref="C586" location="'JE203'!S62" display="S62"/>
    <hyperlink ref="C587" location="'JE203'!P63" display="P63"/>
    <hyperlink ref="C588" location="'JE203'!Q63" display="Q63"/>
    <hyperlink ref="C589" location="'JE203'!R63" display="R63"/>
    <hyperlink ref="C590" location="'JE203'!S63" display="S63"/>
    <hyperlink ref="C591" location="'JE203'!P64" display="P64"/>
    <hyperlink ref="C592" location="'JE203'!Q64" display="Q64"/>
    <hyperlink ref="C593" location="'JE203'!R64" display="R64"/>
    <hyperlink ref="C594" location="'JE203'!S64" display="S64"/>
    <hyperlink ref="C595" location="'JE203'!P65" display="P65"/>
    <hyperlink ref="C596" location="'JE203'!Q65" display="Q65"/>
    <hyperlink ref="C597" location="'JE203'!R65" display="R65"/>
    <hyperlink ref="C598" location="'JE203'!S65" display="S65"/>
    <hyperlink ref="C599" location="'JE203'!P66" display="P66"/>
    <hyperlink ref="C600" location="'JE203'!Q66" display="Q66"/>
    <hyperlink ref="C601" location="'JE203'!R66" display="R66"/>
    <hyperlink ref="C602" location="'JE203'!S66" display="S66"/>
    <hyperlink ref="C603" location="'JE203'!P67" display="P67"/>
    <hyperlink ref="C604" location="'JE203'!Q67" display="Q67"/>
    <hyperlink ref="C605" location="'JE203'!R67" display="R67"/>
    <hyperlink ref="C606" location="'JE203'!S67" display="S67"/>
    <hyperlink ref="C607" location="'JE203'!P68" display="P68"/>
    <hyperlink ref="C608" location="'JE203'!Q68" display="Q68"/>
    <hyperlink ref="C609" location="'JE203'!R68" display="R68"/>
    <hyperlink ref="C610" location="'JE203'!S68" display="S68"/>
    <hyperlink ref="C611" location="'JE203'!P69" display="P69"/>
    <hyperlink ref="C612" location="'JE203'!Q69" display="Q69"/>
    <hyperlink ref="C613" location="'JE203'!R69" display="R69"/>
    <hyperlink ref="C614" location="'JE203'!S69" display="S69"/>
    <hyperlink ref="C615" location="'JE203'!P70" display="P70"/>
    <hyperlink ref="C616" location="'JE203'!Q70" display="Q70"/>
    <hyperlink ref="C617" location="'JE203'!R70" display="R70"/>
    <hyperlink ref="C618" location="'JE203'!S70" display="S70"/>
    <hyperlink ref="C619" location="'JE203'!P71" display="P71"/>
    <hyperlink ref="C620" location="'JE203'!Q71" display="Q71"/>
    <hyperlink ref="C621" location="'JE203'!R71" display="R71"/>
    <hyperlink ref="C622" location="'JE203'!S71" display="S71"/>
    <hyperlink ref="C623" location="'JE203'!P72" display="P72"/>
    <hyperlink ref="C624" location="'JE203'!Q72" display="Q72"/>
    <hyperlink ref="C625" location="'JE203'!R72" display="R72"/>
    <hyperlink ref="C626" location="'JE203'!S72" display="S72"/>
    <hyperlink ref="C627" location="'JE203'!P73" display="P73"/>
    <hyperlink ref="C628" location="'JE203'!Q73" display="Q73"/>
    <hyperlink ref="C629" location="'JE203'!R73" display="R73"/>
    <hyperlink ref="C630" location="'JE203'!S73" display="S73"/>
    <hyperlink ref="C631" location="'JE203'!P74" display="P74"/>
    <hyperlink ref="C632" location="'JE203'!Q74" display="Q74"/>
    <hyperlink ref="C633" location="'JE203'!R74" display="R74"/>
    <hyperlink ref="C634" location="'JE203'!S74" display="S74"/>
    <hyperlink ref="C635" location="'JE203'!P75" display="P75"/>
    <hyperlink ref="C636" location="'JE203'!Q75" display="Q75"/>
    <hyperlink ref="C637" location="'JE203'!R75" display="R75"/>
    <hyperlink ref="C638" location="'JE203'!S75" display="S75"/>
    <hyperlink ref="C639" location="'JE203'!P76" display="P76"/>
    <hyperlink ref="C640" location="'JE203'!Q76" display="Q76"/>
    <hyperlink ref="C641" location="'JE203'!R76" display="R76"/>
    <hyperlink ref="C642" location="'JE203'!S76" display="S76"/>
    <hyperlink ref="C643" location="'JE203'!P77" display="P77"/>
    <hyperlink ref="C644" location="'JE203'!Q77" display="Q77"/>
    <hyperlink ref="C645" location="'JE203'!R77" display="R77"/>
    <hyperlink ref="C646" location="'JE203'!S77" display="S77"/>
    <hyperlink ref="C647" location="'JE203'!P78" display="P78"/>
    <hyperlink ref="C648" location="'JE203'!Q78" display="Q78"/>
    <hyperlink ref="C649" location="'JE203'!R78" display="R78"/>
    <hyperlink ref="C650" location="'JE203'!S78" display="S78"/>
    <hyperlink ref="C651" location="'JE203'!P79" display="P79"/>
    <hyperlink ref="C652" location="'JE203'!Q79" display="Q79"/>
    <hyperlink ref="C653" location="'JE203'!R79" display="R79"/>
    <hyperlink ref="C654" location="'JE203'!S79" display="S79"/>
    <hyperlink ref="C655" location="'JE203'!P80" display="P80"/>
    <hyperlink ref="C656" location="'JE203'!Q80" display="Q80"/>
    <hyperlink ref="C657" location="'JE203'!R80" display="R80"/>
    <hyperlink ref="C658" location="'JE203'!S80" display="S80"/>
    <hyperlink ref="C659" location="'JE203'!P81" display="P81"/>
    <hyperlink ref="C660" location="'JE203'!Q81" display="Q81"/>
    <hyperlink ref="C661" location="'JE203'!R81" display="R81"/>
    <hyperlink ref="C662" location="'JE203'!S81" display="S81"/>
    <hyperlink ref="C663" location="'JE203'!P82" display="P82"/>
    <hyperlink ref="C664" location="'JE203'!Q82" display="Q82"/>
    <hyperlink ref="C665" location="'JE203'!R82" display="R82"/>
    <hyperlink ref="C666" location="'JE203'!S82" display="S82"/>
    <hyperlink ref="C667" location="'JE203'!P83" display="P83"/>
    <hyperlink ref="C668" location="'JE203'!Q83" display="Q83"/>
    <hyperlink ref="C669" location="'JE203'!R83" display="R83"/>
    <hyperlink ref="C670" location="'JE203'!S83" display="S83"/>
    <hyperlink ref="C671" location="'JE203'!P84" display="P84"/>
    <hyperlink ref="C672" location="'JE203'!Q84" display="Q84"/>
    <hyperlink ref="C673" location="'JE203'!R84" display="R84"/>
    <hyperlink ref="C674" location="'JE203'!S84" display="S84"/>
    <hyperlink ref="C675" location="'JE203'!P85" display="P85"/>
    <hyperlink ref="C676" location="'JE203'!Q85" display="Q85"/>
    <hyperlink ref="C677" location="'JE203'!R85" display="R85"/>
    <hyperlink ref="C678" location="'JE203'!S85" display="S85"/>
    <hyperlink ref="C679" location="'JE203'!P86" display="P86"/>
    <hyperlink ref="C680" location="'JE203'!Q86" display="Q86"/>
    <hyperlink ref="C681" location="'JE203'!R86" display="R86"/>
    <hyperlink ref="C682" location="'JE203'!S86" display="S86"/>
    <hyperlink ref="C683" location="'JE203'!P87" display="P87"/>
    <hyperlink ref="C684" location="'JE203'!Q87" display="Q87"/>
    <hyperlink ref="C685" location="'JE203'!R87" display="R87"/>
    <hyperlink ref="C686" location="'JE203'!S87" display="S87"/>
    <hyperlink ref="C687" location="'JE203'!P88" display="P88"/>
    <hyperlink ref="C688" location="'JE203'!Q88" display="Q88"/>
    <hyperlink ref="C689" location="'JE203'!R88" display="R88"/>
    <hyperlink ref="C690" location="'JE203'!S88" display="S88"/>
    <hyperlink ref="C691" location="'JE203'!P89" display="P89"/>
    <hyperlink ref="C692" location="'JE203'!Q89" display="Q89"/>
    <hyperlink ref="C693" location="'JE203'!R89" display="R89"/>
    <hyperlink ref="C694" location="'JE203'!S89" display="S89"/>
    <hyperlink ref="C695" location="'JE203'!P90" display="P90"/>
    <hyperlink ref="C696" location="'JE203'!Q90" display="Q90"/>
    <hyperlink ref="C697" location="'JE203'!R90" display="R90"/>
    <hyperlink ref="C698" location="'JE203'!S90" display="S90"/>
    <hyperlink ref="C699" location="'JE203'!P91" display="P91"/>
    <hyperlink ref="C700" location="'JE203'!Q91" display="Q91"/>
    <hyperlink ref="C701" location="'JE203'!R91" display="R91"/>
    <hyperlink ref="C702" location="'JE203'!S91" display="S91"/>
    <hyperlink ref="C703" location="'JE203'!P92" display="P92"/>
    <hyperlink ref="C704" location="'JE203'!Q92" display="Q92"/>
    <hyperlink ref="C705" location="'JE203'!R92" display="R92"/>
    <hyperlink ref="C706" location="'JE203'!S92" display="S92"/>
    <hyperlink ref="C707" location="'JE203'!P93" display="P93"/>
    <hyperlink ref="C708" location="'JE203'!Q93" display="Q93"/>
    <hyperlink ref="C709" location="'JE203'!R93" display="R93"/>
    <hyperlink ref="C710" location="'JE203'!S93" display="S93"/>
    <hyperlink ref="C711" location="'JE203'!P94" display="P94"/>
    <hyperlink ref="C712" location="'JE203'!Q94" display="Q94"/>
    <hyperlink ref="C713" location="'JE203'!R94" display="R94"/>
    <hyperlink ref="C714" location="'JE203'!S94" display="S94"/>
    <hyperlink ref="C715" location="'JE203'!P95" display="P95"/>
    <hyperlink ref="C716" location="'JE203'!Q95" display="Q95"/>
    <hyperlink ref="C717" location="'JE203'!R95" display="R95"/>
    <hyperlink ref="C718" location="'JE203'!S95" display="S95"/>
    <hyperlink ref="C719" location="'JE203'!P96" display="P96"/>
    <hyperlink ref="C720" location="'JE203'!Q96" display="Q96"/>
    <hyperlink ref="C721" location="'JE203'!R96" display="R96"/>
    <hyperlink ref="C722" location="'JE203'!S96" display="S96"/>
    <hyperlink ref="C723" location="'JE203'!P97" display="P97"/>
    <hyperlink ref="C724" location="'JE203'!Q97" display="Q97"/>
    <hyperlink ref="C725" location="'JE203'!R97" display="R97"/>
    <hyperlink ref="C726" location="'JE203'!S97" display="S97"/>
    <hyperlink ref="C727" location="'JE203'!P98" display="P98"/>
    <hyperlink ref="C728" location="'JE203'!Q98" display="Q98"/>
    <hyperlink ref="C729" location="'JE203'!R98" display="R98"/>
    <hyperlink ref="C730" location="'JE203'!S98" display="S98"/>
    <hyperlink ref="C731" location="'JE203'!P99" display="P99"/>
    <hyperlink ref="C732" location="'JE203'!Q99" display="Q99"/>
    <hyperlink ref="C733" location="'JE203'!R99" display="R99"/>
    <hyperlink ref="C734" location="'JE203'!S99" display="S99"/>
    <hyperlink ref="C735" location="'JE203'!P100" display="P100"/>
    <hyperlink ref="C736" location="'JE203'!Q100" display="Q100"/>
    <hyperlink ref="C737" location="'JE203'!R100" display="R100"/>
    <hyperlink ref="C738" location="'JE203'!S100" display="S100"/>
    <hyperlink ref="C739" location="'JE203'!P101" display="P101"/>
    <hyperlink ref="C740" location="'JE203'!Q101" display="Q101"/>
    <hyperlink ref="C741" location="'JE203'!R101" display="R101"/>
    <hyperlink ref="C742" location="'JE203'!S101" display="S101"/>
    <hyperlink ref="C743" location="'JE203'!P102" display="P102"/>
    <hyperlink ref="C744" location="'JE203'!Q102" display="Q102"/>
    <hyperlink ref="C745" location="'JE203'!R102" display="R102"/>
    <hyperlink ref="C746" location="'JE203'!S102" display="S102"/>
    <hyperlink ref="C747" location="'JE203'!P103" display="P103"/>
    <hyperlink ref="C748" location="'JE203'!Q103" display="Q103"/>
    <hyperlink ref="C749" location="'JE203'!R103" display="R103"/>
    <hyperlink ref="C750" location="'JE203'!S103" display="S103"/>
    <hyperlink ref="C751" location="'JE202'!M44" display="M44"/>
    <hyperlink ref="C752" location="'JE202'!M45" display="M45"/>
    <hyperlink ref="C753" location="'JE202'!M46" display="M46"/>
    <hyperlink ref="C754" location="'JE202'!M47" display="M47"/>
    <hyperlink ref="C755" location="'JE202'!M48" display="M48"/>
    <hyperlink ref="C756" location="'JE202'!K44" display="K44"/>
    <hyperlink ref="C757" location="'JE202'!K45" display="K45"/>
    <hyperlink ref="C758" location="'JE202'!K46" display="K46"/>
    <hyperlink ref="C759" location="'JE202'!K47" display="K47"/>
    <hyperlink ref="C760" location="'JE202'!K48" display="K48"/>
    <hyperlink ref="C761" location="'JE202'!L44" display="L44"/>
    <hyperlink ref="C762" location="'JE202'!L45" display="L45"/>
    <hyperlink ref="C763" location="'JE202'!L46" display="L46"/>
    <hyperlink ref="C764" location="'JE202'!L47" display="L47"/>
    <hyperlink ref="C765" location="'JE202'!L48" display="L48"/>
    <hyperlink ref="C766" location="'JE202'!M21" display="M21"/>
    <hyperlink ref="C767" location="'JE202'!K21" display="K21"/>
    <hyperlink ref="C768" location="'JE202'!L21" display="L21"/>
    <hyperlink ref="C769" location="'JE202'!M22" display="M22"/>
    <hyperlink ref="C770" location="'JE202'!M23" display="M23"/>
    <hyperlink ref="C771" location="'JE202'!K22" display="K22"/>
    <hyperlink ref="C772" location="'JE202'!K23" display="K23"/>
    <hyperlink ref="C773" location="'JE202'!K24" display="K24"/>
    <hyperlink ref="C774" location="'JE202'!K25" display="K25"/>
    <hyperlink ref="C775" location="'JE202'!K26" display="K26"/>
    <hyperlink ref="C776" location="'JE202'!L22" display="L22"/>
    <hyperlink ref="C777" location="'JE202'!L23" display="L23"/>
    <hyperlink ref="C778" location="'JE202'!M27" display="M27"/>
    <hyperlink ref="C779" location="'JE202'!M28" display="M28"/>
    <hyperlink ref="C780" location="'JE202'!M32" display="M32"/>
    <hyperlink ref="C781" location="'JE202'!K27" display="K27"/>
    <hyperlink ref="C782" location="'JE202'!K28" display="K28"/>
    <hyperlink ref="C783" location="'JE202'!K29" display="K29"/>
    <hyperlink ref="C784" location="'JE202'!K30" display="K30"/>
    <hyperlink ref="C785" location="'JE202'!K31" display="K31"/>
    <hyperlink ref="C786" location="'JE202'!K32" display="K32"/>
    <hyperlink ref="C787" location="'JE202'!K33" display="K33"/>
    <hyperlink ref="C788" location="'JE202'!K34" display="K34"/>
    <hyperlink ref="C789" location="'JE202'!K35" display="K35"/>
    <hyperlink ref="C790" location="'JE202'!K36" display="K36"/>
    <hyperlink ref="C791" location="'JE202'!K37" display="K37"/>
    <hyperlink ref="C792" location="'JE202'!L27" display="L27"/>
    <hyperlink ref="C793" location="'JE202'!L28" display="L28"/>
    <hyperlink ref="C794" location="'JE202'!L32" display="L32"/>
    <hyperlink ref="C795" location="'JE202'!M38" display="M38"/>
    <hyperlink ref="C796" location="'JE202'!K38" display="K38"/>
    <hyperlink ref="C797" location="'JE202'!K39" display="K39"/>
    <hyperlink ref="C798" location="'JE202'!K40" display="K40"/>
    <hyperlink ref="C799" location="'JE202'!K41" display="K41"/>
    <hyperlink ref="C800" location="'JE202'!K42" display="K42"/>
    <hyperlink ref="C801" location="'JE202'!L38" display="L38"/>
    <hyperlink ref="C802" location="'JE202'!M43" display="M43"/>
    <hyperlink ref="C803" location="'JE202'!K43" display="K43"/>
    <hyperlink ref="C804" location="'JE202'!L43" display="L43"/>
    <hyperlink ref="C805" location="'JE203'!T104" display="T104"/>
    <hyperlink ref="C806" location="'JE203'!T22" display="T22"/>
    <hyperlink ref="C807" location="'JE203'!T23" display="T23"/>
    <hyperlink ref="C808" location="'JE203'!T24" display="T24"/>
    <hyperlink ref="C809" location="'JE203'!T25" display="T25"/>
    <hyperlink ref="C810" location="'JE203'!T26" display="T26"/>
    <hyperlink ref="C811" location="'JE203'!T27" display="T27"/>
    <hyperlink ref="C812" location="'JE203'!T28" display="T28"/>
    <hyperlink ref="C813" location="'JE203'!T29" display="T29"/>
    <hyperlink ref="C814" location="'JE203'!T30" display="T30"/>
    <hyperlink ref="C815" location="'JE203'!T31" display="T31"/>
    <hyperlink ref="C816" location="'JE203'!T32" display="T32"/>
    <hyperlink ref="C817" location="'JE203'!T33" display="T33"/>
    <hyperlink ref="C818" location="'JE203'!T34" display="T34"/>
    <hyperlink ref="C819" location="'JE203'!T35" display="T35"/>
    <hyperlink ref="C820" location="'JE203'!T36" display="T36"/>
    <hyperlink ref="C821" location="'JE203'!T37" display="T37"/>
    <hyperlink ref="C822" location="'JE203'!T38" display="T38"/>
    <hyperlink ref="C823" location="'JE203'!T39" display="T39"/>
    <hyperlink ref="C824" location="'JE203'!T40" display="T40"/>
    <hyperlink ref="C825" location="'JE203'!T41" display="T41"/>
    <hyperlink ref="C826" location="'JE203'!T42" display="T42"/>
    <hyperlink ref="C827" location="'JE203'!T43" display="T43"/>
    <hyperlink ref="C828" location="'JE203'!T44" display="T44"/>
    <hyperlink ref="C829" location="'JE203'!T45" display="T45"/>
    <hyperlink ref="C830" location="'JE203'!T46" display="T46"/>
    <hyperlink ref="C831" location="'JE203'!T47" display="T47"/>
    <hyperlink ref="C832" location="'JE203'!T48" display="T48"/>
    <hyperlink ref="C833" location="'JE203'!T49" display="T49"/>
    <hyperlink ref="C834" location="'JE203'!T50" display="T50"/>
    <hyperlink ref="C835" location="'JE203'!T51" display="T51"/>
    <hyperlink ref="C836" location="'JE203'!T52" display="T52"/>
    <hyperlink ref="C837" location="'JE203'!T53" display="T53"/>
    <hyperlink ref="C838" location="'JE203'!T54" display="T54"/>
    <hyperlink ref="C839" location="'JE203'!T55" display="T55"/>
    <hyperlink ref="C840" location="'JE203'!T56" display="T56"/>
    <hyperlink ref="C841" location="'JE203'!T57" display="T57"/>
    <hyperlink ref="C842" location="'JE203'!T58" display="T58"/>
    <hyperlink ref="C843" location="'JE203'!T59" display="T59"/>
    <hyperlink ref="C844" location="'JE203'!T60" display="T60"/>
    <hyperlink ref="C845" location="'JE203'!T61" display="T61"/>
    <hyperlink ref="C846" location="'JE203'!T62" display="T62"/>
    <hyperlink ref="C847" location="'JE203'!T63" display="T63"/>
    <hyperlink ref="C848" location="'JE203'!T64" display="T64"/>
    <hyperlink ref="C849" location="'JE203'!T65" display="T65"/>
    <hyperlink ref="C850" location="'JE203'!T66" display="T66"/>
    <hyperlink ref="C851" location="'JE203'!T67" display="T67"/>
    <hyperlink ref="C852" location="'JE203'!T68" display="T68"/>
    <hyperlink ref="C853" location="'JE203'!T69" display="T69"/>
    <hyperlink ref="C854" location="'JE203'!T70" display="T70"/>
    <hyperlink ref="C855" location="'JE203'!T71" display="T71"/>
    <hyperlink ref="C856" location="'JE203'!T72" display="T72"/>
    <hyperlink ref="C857" location="'JE203'!T73" display="T73"/>
    <hyperlink ref="C858" location="'JE203'!T74" display="T74"/>
    <hyperlink ref="C859" location="'JE203'!T75" display="T75"/>
    <hyperlink ref="C860" location="'JE203'!T76" display="T76"/>
    <hyperlink ref="C861" location="'JE203'!T77" display="T77"/>
    <hyperlink ref="C862" location="'JE203'!T78" display="T78"/>
    <hyperlink ref="C863" location="'JE203'!T79" display="T79"/>
    <hyperlink ref="C864" location="'JE203'!T80" display="T80"/>
    <hyperlink ref="C865" location="'JE203'!T81" display="T81"/>
    <hyperlink ref="C866" location="'JE203'!T82" display="T82"/>
    <hyperlink ref="C867" location="'JE203'!T83" display="T83"/>
    <hyperlink ref="C868" location="'JE203'!T84" display="T84"/>
    <hyperlink ref="C869" location="'JE203'!T85" display="T85"/>
    <hyperlink ref="C870" location="'JE203'!T86" display="T86"/>
    <hyperlink ref="C871" location="'JE203'!T87" display="T87"/>
    <hyperlink ref="C872" location="'JE203'!T88" display="T88"/>
    <hyperlink ref="C873" location="'JE203'!T89" display="T89"/>
    <hyperlink ref="C874" location="'JE203'!T90" display="T90"/>
    <hyperlink ref="C875" location="'JE203'!T91" display="T91"/>
    <hyperlink ref="C876" location="'JE203'!T92" display="T92"/>
    <hyperlink ref="C877" location="'JE203'!T93" display="T93"/>
    <hyperlink ref="C878" location="'JE203'!T94" display="T94"/>
    <hyperlink ref="C879" location="'JE203'!T95" display="T95"/>
    <hyperlink ref="C880" location="'JE203'!T96" display="T96"/>
    <hyperlink ref="C881" location="'JE203'!T97" display="T97"/>
    <hyperlink ref="C882" location="'JE203'!T98" display="T98"/>
    <hyperlink ref="C883" location="'JE203'!T99" display="T99"/>
    <hyperlink ref="C884" location="'JE203'!T100" display="T100"/>
    <hyperlink ref="C885" location="'JE203'!T101" display="T101"/>
    <hyperlink ref="C886" location="'JE203'!T102" display="T102"/>
    <hyperlink ref="C887" location="'JE203'!T103" display="T103"/>
    <hyperlink ref="C888" location="'JE203'!U104" display="U104"/>
    <hyperlink ref="C889" location="'JE203'!U22" display="U22"/>
    <hyperlink ref="C890" location="'JE203'!U23" display="U23"/>
    <hyperlink ref="C891" location="'JE203'!U24" display="U24"/>
    <hyperlink ref="C892" location="'JE203'!U25" display="U25"/>
    <hyperlink ref="C893" location="'JE203'!U26" display="U26"/>
    <hyperlink ref="C894" location="'JE203'!U27" display="U27"/>
    <hyperlink ref="C895" location="'JE203'!U28" display="U28"/>
    <hyperlink ref="C896" location="'JE203'!U29" display="U29"/>
    <hyperlink ref="C897" location="'JE203'!U30" display="U30"/>
    <hyperlink ref="C898" location="'JE203'!U31" display="U31"/>
    <hyperlink ref="C899" location="'JE203'!U32" display="U32"/>
    <hyperlink ref="C900" location="'JE203'!U33" display="U33"/>
    <hyperlink ref="C901" location="'JE203'!U34" display="U34"/>
    <hyperlink ref="C902" location="'JE203'!U35" display="U35"/>
    <hyperlink ref="C903" location="'JE203'!U36" display="U36"/>
    <hyperlink ref="C904" location="'JE203'!U37" display="U37"/>
    <hyperlink ref="C905" location="'JE203'!U38" display="U38"/>
    <hyperlink ref="C906" location="'JE203'!U39" display="U39"/>
    <hyperlink ref="C907" location="'JE203'!U40" display="U40"/>
    <hyperlink ref="C908" location="'JE203'!U41" display="U41"/>
    <hyperlink ref="C909" location="'JE203'!U42" display="U42"/>
    <hyperlink ref="C910" location="'JE203'!U43" display="U43"/>
    <hyperlink ref="C911" location="'JE203'!U44" display="U44"/>
    <hyperlink ref="C912" location="'JE203'!U45" display="U45"/>
    <hyperlink ref="C913" location="'JE203'!U46" display="U46"/>
    <hyperlink ref="C914" location="'JE203'!U47" display="U47"/>
    <hyperlink ref="C915" location="'JE203'!U48" display="U48"/>
    <hyperlink ref="C916" location="'JE203'!U49" display="U49"/>
    <hyperlink ref="C917" location="'JE203'!U50" display="U50"/>
    <hyperlink ref="C918" location="'JE203'!U51" display="U51"/>
    <hyperlink ref="C919" location="'JE203'!U52" display="U52"/>
    <hyperlink ref="C920" location="'JE203'!U53" display="U53"/>
    <hyperlink ref="C921" location="'JE203'!U54" display="U54"/>
    <hyperlink ref="C922" location="'JE203'!U55" display="U55"/>
    <hyperlink ref="C923" location="'JE203'!U56" display="U56"/>
    <hyperlink ref="C924" location="'JE203'!U57" display="U57"/>
    <hyperlink ref="C925" location="'JE203'!U58" display="U58"/>
    <hyperlink ref="C926" location="'JE203'!U59" display="U59"/>
    <hyperlink ref="C927" location="'JE203'!U60" display="U60"/>
    <hyperlink ref="C928" location="'JE203'!U61" display="U61"/>
    <hyperlink ref="C929" location="'JE203'!U62" display="U62"/>
    <hyperlink ref="C930" location="'JE203'!U63" display="U63"/>
    <hyperlink ref="C931" location="'JE203'!U64" display="U64"/>
    <hyperlink ref="C932" location="'JE203'!U65" display="U65"/>
    <hyperlink ref="C933" location="'JE203'!U66" display="U66"/>
    <hyperlink ref="C934" location="'JE203'!U67" display="U67"/>
    <hyperlink ref="C935" location="'JE203'!U68" display="U68"/>
    <hyperlink ref="C936" location="'JE203'!U69" display="U69"/>
    <hyperlink ref="C937" location="'JE203'!U70" display="U70"/>
    <hyperlink ref="C938" location="'JE203'!U71" display="U71"/>
    <hyperlink ref="C939" location="'JE203'!U72" display="U72"/>
    <hyperlink ref="C940" location="'JE203'!U73" display="U73"/>
    <hyperlink ref="C941" location="'JE203'!U74" display="U74"/>
    <hyperlink ref="C942" location="'JE203'!U75" display="U75"/>
    <hyperlink ref="C943" location="'JE203'!U76" display="U76"/>
    <hyperlink ref="C944" location="'JE203'!U77" display="U77"/>
    <hyperlink ref="C945" location="'JE203'!U78" display="U78"/>
    <hyperlink ref="C946" location="'JE203'!U79" display="U79"/>
    <hyperlink ref="C947" location="'JE203'!U80" display="U80"/>
    <hyperlink ref="C948" location="'JE203'!U81" display="U81"/>
    <hyperlink ref="C949" location="'JE203'!U82" display="U82"/>
    <hyperlink ref="C950" location="'JE203'!U83" display="U83"/>
    <hyperlink ref="C951" location="'JE203'!U84" display="U84"/>
    <hyperlink ref="C952" location="'JE203'!U85" display="U85"/>
    <hyperlink ref="C953" location="'JE203'!U86" display="U86"/>
    <hyperlink ref="C954" location="'JE203'!U87" display="U87"/>
    <hyperlink ref="C955" location="'JE203'!U88" display="U88"/>
    <hyperlink ref="C956" location="'JE203'!U89" display="U89"/>
    <hyperlink ref="C957" location="'JE203'!U90" display="U90"/>
    <hyperlink ref="C958" location="'JE203'!U91" display="U91"/>
    <hyperlink ref="C959" location="'JE203'!U92" display="U92"/>
    <hyperlink ref="C960" location="'JE203'!U93" display="U93"/>
    <hyperlink ref="C961" location="'JE203'!U94" display="U94"/>
    <hyperlink ref="C962" location="'JE203'!U95" display="U95"/>
    <hyperlink ref="C963" location="'JE203'!U96" display="U96"/>
    <hyperlink ref="C964" location="'JE203'!U97" display="U97"/>
    <hyperlink ref="C965" location="'JE203'!U98" display="U98"/>
    <hyperlink ref="C966" location="'JE203'!U99" display="U99"/>
    <hyperlink ref="C967" location="'JE203'!U100" display="U100"/>
    <hyperlink ref="C968" location="'JE203'!U101" display="U101"/>
    <hyperlink ref="C969" location="'JE203'!U102" display="U102"/>
    <hyperlink ref="C970" location="'JE203'!U103" display="U103"/>
    <hyperlink ref="C971" location="'JE203'!V104" display="V104"/>
    <hyperlink ref="C972" location="'JE203'!W104" display="W104"/>
    <hyperlink ref="C973" location="'JE203'!X104" display="X104"/>
    <hyperlink ref="C974" location="'JE203'!Y104" display="Y104"/>
    <hyperlink ref="C975" location="'JE203'!V22" display="V22"/>
    <hyperlink ref="C976" location="'JE203'!W22" display="W22"/>
    <hyperlink ref="C977" location="'JE203'!X22" display="X22"/>
    <hyperlink ref="C978" location="'JE203'!Y22" display="Y22"/>
    <hyperlink ref="C979" location="'JE203'!V23" display="V23"/>
    <hyperlink ref="C980" location="'JE203'!W23" display="W23"/>
    <hyperlink ref="C981" location="'JE203'!X23" display="X23"/>
    <hyperlink ref="C982" location="'JE203'!Y23" display="Y23"/>
    <hyperlink ref="C983" location="'JE203'!V24" display="V24"/>
    <hyperlink ref="C984" location="'JE203'!W24" display="W24"/>
    <hyperlink ref="C985" location="'JE203'!X24" display="X24"/>
    <hyperlink ref="C986" location="'JE203'!Y24" display="Y24"/>
    <hyperlink ref="C987" location="'JE203'!V25" display="V25"/>
    <hyperlink ref="C988" location="'JE203'!W25" display="W25"/>
    <hyperlink ref="C989" location="'JE203'!X25" display="X25"/>
    <hyperlink ref="C990" location="'JE203'!Y25" display="Y25"/>
    <hyperlink ref="C991" location="'JE203'!V26" display="V26"/>
    <hyperlink ref="C992" location="'JE203'!W26" display="W26"/>
    <hyperlink ref="C993" location="'JE203'!X26" display="X26"/>
    <hyperlink ref="C994" location="'JE203'!Y26" display="Y26"/>
    <hyperlink ref="C995" location="'JE203'!V27" display="V27"/>
    <hyperlink ref="C996" location="'JE203'!W27" display="W27"/>
    <hyperlink ref="C997" location="'JE203'!X27" display="X27"/>
    <hyperlink ref="C998" location="'JE203'!Y27" display="Y27"/>
    <hyperlink ref="C999" location="'JE203'!V28" display="V28"/>
    <hyperlink ref="C1000" location="'JE203'!W28" display="W28"/>
    <hyperlink ref="C1001" location="'JE203'!X28" display="X28"/>
    <hyperlink ref="C1002" location="'JE203'!Y28" display="Y28"/>
    <hyperlink ref="C1003" location="'JE203'!V29" display="V29"/>
    <hyperlink ref="C1004" location="'JE203'!W29" display="W29"/>
    <hyperlink ref="C1005" location="'JE203'!X29" display="X29"/>
    <hyperlink ref="C1006" location="'JE203'!Y29" display="Y29"/>
    <hyperlink ref="C1007" location="'JE203'!V30" display="V30"/>
    <hyperlink ref="C1008" location="'JE203'!W30" display="W30"/>
    <hyperlink ref="C1009" location="'JE203'!X30" display="X30"/>
    <hyperlink ref="C1010" location="'JE203'!Y30" display="Y30"/>
    <hyperlink ref="C1011" location="'JE203'!V31" display="V31"/>
    <hyperlink ref="C1012" location="'JE203'!W31" display="W31"/>
    <hyperlink ref="C1013" location="'JE203'!X31" display="X31"/>
    <hyperlink ref="C1014" location="'JE203'!Y31" display="Y31"/>
    <hyperlink ref="C1015" location="'JE203'!V32" display="V32"/>
    <hyperlink ref="C1016" location="'JE203'!W32" display="W32"/>
    <hyperlink ref="C1017" location="'JE203'!X32" display="X32"/>
    <hyperlink ref="C1018" location="'JE203'!Y32" display="Y32"/>
    <hyperlink ref="C1019" location="'JE203'!V33" display="V33"/>
    <hyperlink ref="C1020" location="'JE203'!W33" display="W33"/>
    <hyperlink ref="C1021" location="'JE203'!X33" display="X33"/>
    <hyperlink ref="C1022" location="'JE203'!Y33" display="Y33"/>
    <hyperlink ref="C1023" location="'JE203'!V34" display="V34"/>
    <hyperlink ref="C1024" location="'JE203'!W34" display="W34"/>
    <hyperlink ref="C1025" location="'JE203'!X34" display="X34"/>
    <hyperlink ref="C1026" location="'JE203'!Y34" display="Y34"/>
    <hyperlink ref="C1027" location="'JE203'!V35" display="V35"/>
    <hyperlink ref="C1028" location="'JE203'!W35" display="W35"/>
    <hyperlink ref="C1029" location="'JE203'!X35" display="X35"/>
    <hyperlink ref="C1030" location="'JE203'!Y35" display="Y35"/>
    <hyperlink ref="C1031" location="'JE203'!V36" display="V36"/>
    <hyperlink ref="C1032" location="'JE203'!W36" display="W36"/>
    <hyperlink ref="C1033" location="'JE203'!X36" display="X36"/>
    <hyperlink ref="C1034" location="'JE203'!Y36" display="Y36"/>
    <hyperlink ref="C1035" location="'JE203'!V37" display="V37"/>
    <hyperlink ref="C1036" location="'JE203'!W37" display="W37"/>
    <hyperlink ref="C1037" location="'JE203'!X37" display="X37"/>
    <hyperlink ref="C1038" location="'JE203'!Y37" display="Y37"/>
    <hyperlink ref="C1039" location="'JE203'!V38" display="V38"/>
    <hyperlink ref="C1040" location="'JE203'!W38" display="W38"/>
    <hyperlink ref="C1041" location="'JE203'!X38" display="X38"/>
    <hyperlink ref="C1042" location="'JE203'!Y38" display="Y38"/>
    <hyperlink ref="C1043" location="'JE203'!V39" display="V39"/>
    <hyperlink ref="C1044" location="'JE203'!W39" display="W39"/>
    <hyperlink ref="C1045" location="'JE203'!X39" display="X39"/>
    <hyperlink ref="C1046" location="'JE203'!Y39" display="Y39"/>
    <hyperlink ref="C1047" location="'JE203'!V40" display="V40"/>
    <hyperlink ref="C1048" location="'JE203'!W40" display="W40"/>
    <hyperlink ref="C1049" location="'JE203'!X40" display="X40"/>
    <hyperlink ref="C1050" location="'JE203'!Y40" display="Y40"/>
    <hyperlink ref="C1051" location="'JE203'!V41" display="V41"/>
    <hyperlink ref="C1052" location="'JE203'!W41" display="W41"/>
    <hyperlink ref="C1053" location="'JE203'!X41" display="X41"/>
    <hyperlink ref="C1054" location="'JE203'!Y41" display="Y41"/>
    <hyperlink ref="C1055" location="'JE203'!V42" display="V42"/>
    <hyperlink ref="C1056" location="'JE203'!W42" display="W42"/>
    <hyperlink ref="C1057" location="'JE203'!X42" display="X42"/>
    <hyperlink ref="C1058" location="'JE203'!Y42" display="Y42"/>
    <hyperlink ref="C1059" location="'JE203'!V43" display="V43"/>
    <hyperlink ref="C1060" location="'JE203'!W43" display="W43"/>
    <hyperlink ref="C1061" location="'JE203'!X43" display="X43"/>
    <hyperlink ref="C1062" location="'JE203'!Y43" display="Y43"/>
    <hyperlink ref="C1063" location="'JE203'!V44" display="V44"/>
    <hyperlink ref="C1064" location="'JE203'!W44" display="W44"/>
    <hyperlink ref="C1065" location="'JE203'!X44" display="X44"/>
    <hyperlink ref="C1066" location="'JE203'!Y44" display="Y44"/>
    <hyperlink ref="C1067" location="'JE203'!V45" display="V45"/>
    <hyperlink ref="C1068" location="'JE203'!W45" display="W45"/>
    <hyperlink ref="C1069" location="'JE203'!X45" display="X45"/>
    <hyperlink ref="C1070" location="'JE203'!Y45" display="Y45"/>
    <hyperlink ref="C1071" location="'JE203'!V46" display="V46"/>
    <hyperlink ref="C1072" location="'JE203'!W46" display="W46"/>
    <hyperlink ref="C1073" location="'JE203'!X46" display="X46"/>
    <hyperlink ref="C1074" location="'JE203'!Y46" display="Y46"/>
    <hyperlink ref="C1075" location="'JE203'!V47" display="V47"/>
    <hyperlink ref="C1076" location="'JE203'!W47" display="W47"/>
    <hyperlink ref="C1077" location="'JE203'!X47" display="X47"/>
    <hyperlink ref="C1078" location="'JE203'!Y47" display="Y47"/>
    <hyperlink ref="C1079" location="'JE203'!V48" display="V48"/>
    <hyperlink ref="C1080" location="'JE203'!W48" display="W48"/>
    <hyperlink ref="C1081" location="'JE203'!X48" display="X48"/>
    <hyperlink ref="C1082" location="'JE203'!Y48" display="Y48"/>
    <hyperlink ref="C1083" location="'JE203'!V49" display="V49"/>
    <hyperlink ref="C1084" location="'JE203'!W49" display="W49"/>
    <hyperlink ref="C1085" location="'JE203'!X49" display="X49"/>
    <hyperlink ref="C1086" location="'JE203'!Y49" display="Y49"/>
    <hyperlink ref="C1087" location="'JE203'!V50" display="V50"/>
    <hyperlink ref="C1088" location="'JE203'!W50" display="W50"/>
    <hyperlink ref="C1089" location="'JE203'!X50" display="X50"/>
    <hyperlink ref="C1090" location="'JE203'!Y50" display="Y50"/>
    <hyperlink ref="C1091" location="'JE203'!V51" display="V51"/>
    <hyperlink ref="C1092" location="'JE203'!W51" display="W51"/>
    <hyperlink ref="C1093" location="'JE203'!X51" display="X51"/>
    <hyperlink ref="C1094" location="'JE203'!Y51" display="Y51"/>
    <hyperlink ref="C1095" location="'JE203'!V52" display="V52"/>
    <hyperlink ref="C1096" location="'JE203'!W52" display="W52"/>
    <hyperlink ref="C1097" location="'JE203'!X52" display="X52"/>
    <hyperlink ref="C1098" location="'JE203'!Y52" display="Y52"/>
    <hyperlink ref="C1099" location="'JE203'!V53" display="V53"/>
    <hyperlink ref="C1100" location="'JE203'!W53" display="W53"/>
    <hyperlink ref="C1101" location="'JE203'!X53" display="X53"/>
    <hyperlink ref="C1102" location="'JE203'!Y53" display="Y53"/>
    <hyperlink ref="C1103" location="'JE203'!V54" display="V54"/>
    <hyperlink ref="C1104" location="'JE203'!W54" display="W54"/>
    <hyperlink ref="C1105" location="'JE203'!X54" display="X54"/>
    <hyperlink ref="C1106" location="'JE203'!Y54" display="Y54"/>
    <hyperlink ref="C1107" location="'JE203'!V55" display="V55"/>
    <hyperlink ref="C1108" location="'JE203'!W55" display="W55"/>
    <hyperlink ref="C1109" location="'JE203'!X55" display="X55"/>
    <hyperlink ref="C1110" location="'JE203'!Y55" display="Y55"/>
    <hyperlink ref="C1111" location="'JE203'!V56" display="V56"/>
    <hyperlink ref="C1112" location="'JE203'!W56" display="W56"/>
    <hyperlink ref="C1113" location="'JE203'!X56" display="X56"/>
    <hyperlink ref="C1114" location="'JE203'!Y56" display="Y56"/>
    <hyperlink ref="C1115" location="'JE203'!V57" display="V57"/>
    <hyperlink ref="C1116" location="'JE203'!W57" display="W57"/>
    <hyperlink ref="C1117" location="'JE203'!X57" display="X57"/>
    <hyperlink ref="C1118" location="'JE203'!Y57" display="Y57"/>
    <hyperlink ref="C1119" location="'JE203'!V58" display="V58"/>
    <hyperlink ref="C1120" location="'JE203'!W58" display="W58"/>
    <hyperlink ref="C1121" location="'JE203'!X58" display="X58"/>
    <hyperlink ref="C1122" location="'JE203'!Y58" display="Y58"/>
    <hyperlink ref="C1123" location="'JE203'!V59" display="V59"/>
    <hyperlink ref="C1124" location="'JE203'!W59" display="W59"/>
    <hyperlink ref="C1125" location="'JE203'!X59" display="X59"/>
    <hyperlink ref="C1126" location="'JE203'!Y59" display="Y59"/>
    <hyperlink ref="C1127" location="'JE203'!V60" display="V60"/>
    <hyperlink ref="C1128" location="'JE203'!W60" display="W60"/>
    <hyperlink ref="C1129" location="'JE203'!X60" display="X60"/>
    <hyperlink ref="C1130" location="'JE203'!Y60" display="Y60"/>
    <hyperlink ref="C1131" location="'JE203'!V61" display="V61"/>
    <hyperlink ref="C1132" location="'JE203'!W61" display="W61"/>
    <hyperlink ref="C1133" location="'JE203'!X61" display="X61"/>
    <hyperlink ref="C1134" location="'JE203'!Y61" display="Y61"/>
    <hyperlink ref="C1135" location="'JE203'!V62" display="V62"/>
    <hyperlink ref="C1136" location="'JE203'!W62" display="W62"/>
    <hyperlink ref="C1137" location="'JE203'!X62" display="X62"/>
    <hyperlink ref="C1138" location="'JE203'!Y62" display="Y62"/>
    <hyperlink ref="C1139" location="'JE203'!V63" display="V63"/>
    <hyperlink ref="C1140" location="'JE203'!W63" display="W63"/>
    <hyperlink ref="C1141" location="'JE203'!X63" display="X63"/>
    <hyperlink ref="C1142" location="'JE203'!Y63" display="Y63"/>
    <hyperlink ref="C1143" location="'JE203'!V64" display="V64"/>
    <hyperlink ref="C1144" location="'JE203'!W64" display="W64"/>
    <hyperlink ref="C1145" location="'JE203'!X64" display="X64"/>
    <hyperlink ref="C1146" location="'JE203'!Y64" display="Y64"/>
    <hyperlink ref="C1147" location="'JE203'!V65" display="V65"/>
    <hyperlink ref="C1148" location="'JE203'!W65" display="W65"/>
    <hyperlink ref="C1149" location="'JE203'!X65" display="X65"/>
    <hyperlink ref="C1150" location="'JE203'!Y65" display="Y65"/>
    <hyperlink ref="C1151" location="'JE203'!V66" display="V66"/>
    <hyperlink ref="C1152" location="'JE203'!W66" display="W66"/>
    <hyperlink ref="C1153" location="'JE203'!X66" display="X66"/>
    <hyperlink ref="C1154" location="'JE203'!Y66" display="Y66"/>
    <hyperlink ref="C1155" location="'JE203'!V67" display="V67"/>
    <hyperlink ref="C1156" location="'JE203'!W67" display="W67"/>
    <hyperlink ref="C1157" location="'JE203'!X67" display="X67"/>
    <hyperlink ref="C1158" location="'JE203'!Y67" display="Y67"/>
    <hyperlink ref="C1159" location="'JE203'!V68" display="V68"/>
    <hyperlink ref="C1160" location="'JE203'!W68" display="W68"/>
    <hyperlink ref="C1161" location="'JE203'!X68" display="X68"/>
    <hyperlink ref="C1162" location="'JE203'!Y68" display="Y68"/>
    <hyperlink ref="C1163" location="'JE203'!V69" display="V69"/>
    <hyperlink ref="C1164" location="'JE203'!W69" display="W69"/>
    <hyperlink ref="C1165" location="'JE203'!X69" display="X69"/>
    <hyperlink ref="C1166" location="'JE203'!Y69" display="Y69"/>
    <hyperlink ref="C1167" location="'JE203'!V70" display="V70"/>
    <hyperlink ref="C1168" location="'JE203'!W70" display="W70"/>
    <hyperlink ref="C1169" location="'JE203'!X70" display="X70"/>
    <hyperlink ref="C1170" location="'JE203'!Y70" display="Y70"/>
    <hyperlink ref="C1171" location="'JE203'!V71" display="V71"/>
    <hyperlink ref="C1172" location="'JE203'!W71" display="W71"/>
    <hyperlink ref="C1173" location="'JE203'!X71" display="X71"/>
    <hyperlink ref="C1174" location="'JE203'!Y71" display="Y71"/>
    <hyperlink ref="C1175" location="'JE203'!V72" display="V72"/>
    <hyperlink ref="C1176" location="'JE203'!W72" display="W72"/>
    <hyperlink ref="C1177" location="'JE203'!X72" display="X72"/>
    <hyperlink ref="C1178" location="'JE203'!Y72" display="Y72"/>
    <hyperlink ref="C1179" location="'JE203'!V73" display="V73"/>
    <hyperlink ref="C1180" location="'JE203'!W73" display="W73"/>
    <hyperlink ref="C1181" location="'JE203'!X73" display="X73"/>
    <hyperlink ref="C1182" location="'JE203'!Y73" display="Y73"/>
    <hyperlink ref="C1183" location="'JE203'!V74" display="V74"/>
    <hyperlink ref="C1184" location="'JE203'!W74" display="W74"/>
    <hyperlink ref="C1185" location="'JE203'!X74" display="X74"/>
    <hyperlink ref="C1186" location="'JE203'!Y74" display="Y74"/>
    <hyperlink ref="C1187" location="'JE203'!V75" display="V75"/>
    <hyperlink ref="C1188" location="'JE203'!W75" display="W75"/>
    <hyperlink ref="C1189" location="'JE203'!X75" display="X75"/>
    <hyperlink ref="C1190" location="'JE203'!Y75" display="Y75"/>
    <hyperlink ref="C1191" location="'JE203'!V76" display="V76"/>
    <hyperlink ref="C1192" location="'JE203'!W76" display="W76"/>
    <hyperlink ref="C1193" location="'JE203'!X76" display="X76"/>
    <hyperlink ref="C1194" location="'JE203'!Y76" display="Y76"/>
    <hyperlink ref="C1195" location="'JE203'!V77" display="V77"/>
    <hyperlink ref="C1196" location="'JE203'!W77" display="W77"/>
    <hyperlink ref="C1197" location="'JE203'!X77" display="X77"/>
    <hyperlink ref="C1198" location="'JE203'!Y77" display="Y77"/>
    <hyperlink ref="C1199" location="'JE203'!V78" display="V78"/>
    <hyperlink ref="C1200" location="'JE203'!W78" display="W78"/>
    <hyperlink ref="C1201" location="'JE203'!X78" display="X78"/>
    <hyperlink ref="C1202" location="'JE203'!Y78" display="Y78"/>
    <hyperlink ref="C1203" location="'JE203'!V79" display="V79"/>
    <hyperlink ref="C1204" location="'JE203'!W79" display="W79"/>
    <hyperlink ref="C1205" location="'JE203'!X79" display="X79"/>
    <hyperlink ref="C1206" location="'JE203'!Y79" display="Y79"/>
    <hyperlink ref="C1207" location="'JE203'!V80" display="V80"/>
    <hyperlink ref="C1208" location="'JE203'!W80" display="W80"/>
    <hyperlink ref="C1209" location="'JE203'!X80" display="X80"/>
    <hyperlink ref="C1210" location="'JE203'!Y80" display="Y80"/>
    <hyperlink ref="C1211" location="'JE203'!V81" display="V81"/>
    <hyperlink ref="C1212" location="'JE203'!W81" display="W81"/>
    <hyperlink ref="C1213" location="'JE203'!X81" display="X81"/>
    <hyperlink ref="C1214" location="'JE203'!Y81" display="Y81"/>
    <hyperlink ref="C1215" location="'JE203'!V82" display="V82"/>
    <hyperlink ref="C1216" location="'JE203'!W82" display="W82"/>
    <hyperlink ref="C1217" location="'JE203'!X82" display="X82"/>
    <hyperlink ref="C1218" location="'JE203'!Y82" display="Y82"/>
    <hyperlink ref="C1219" location="'JE203'!V83" display="V83"/>
    <hyperlink ref="C1220" location="'JE203'!W83" display="W83"/>
    <hyperlink ref="C1221" location="'JE203'!X83" display="X83"/>
    <hyperlink ref="C1222" location="'JE203'!Y83" display="Y83"/>
    <hyperlink ref="C1223" location="'JE203'!V84" display="V84"/>
    <hyperlink ref="C1224" location="'JE203'!W84" display="W84"/>
    <hyperlink ref="C1225" location="'JE203'!X84" display="X84"/>
    <hyperlink ref="C1226" location="'JE203'!Y84" display="Y84"/>
    <hyperlink ref="C1227" location="'JE203'!V85" display="V85"/>
    <hyperlink ref="C1228" location="'JE203'!W85" display="W85"/>
    <hyperlink ref="C1229" location="'JE203'!X85" display="X85"/>
    <hyperlink ref="C1230" location="'JE203'!Y85" display="Y85"/>
    <hyperlink ref="C1231" location="'JE203'!V86" display="V86"/>
    <hyperlink ref="C1232" location="'JE203'!W86" display="W86"/>
    <hyperlink ref="C1233" location="'JE203'!X86" display="X86"/>
    <hyperlink ref="C1234" location="'JE203'!Y86" display="Y86"/>
    <hyperlink ref="C1235" location="'JE203'!V87" display="V87"/>
    <hyperlink ref="C1236" location="'JE203'!W87" display="W87"/>
    <hyperlink ref="C1237" location="'JE203'!X87" display="X87"/>
    <hyperlink ref="C1238" location="'JE203'!Y87" display="Y87"/>
    <hyperlink ref="C1239" location="'JE203'!V88" display="V88"/>
    <hyperlink ref="C1240" location="'JE203'!W88" display="W88"/>
    <hyperlink ref="C1241" location="'JE203'!X88" display="X88"/>
    <hyperlink ref="C1242" location="'JE203'!Y88" display="Y88"/>
    <hyperlink ref="C1243" location="'JE203'!V89" display="V89"/>
    <hyperlink ref="C1244" location="'JE203'!W89" display="W89"/>
    <hyperlink ref="C1245" location="'JE203'!X89" display="X89"/>
    <hyperlink ref="C1246" location="'JE203'!Y89" display="Y89"/>
    <hyperlink ref="C1247" location="'JE203'!V90" display="V90"/>
    <hyperlink ref="C1248" location="'JE203'!W90" display="W90"/>
    <hyperlink ref="C1249" location="'JE203'!X90" display="X90"/>
    <hyperlink ref="C1250" location="'JE203'!Y90" display="Y90"/>
    <hyperlink ref="C1251" location="'JE203'!V91" display="V91"/>
    <hyperlink ref="C1252" location="'JE203'!W91" display="W91"/>
    <hyperlink ref="C1253" location="'JE203'!X91" display="X91"/>
    <hyperlink ref="C1254" location="'JE203'!Y91" display="Y91"/>
    <hyperlink ref="C1255" location="'JE203'!V92" display="V92"/>
    <hyperlink ref="C1256" location="'JE203'!W92" display="W92"/>
    <hyperlink ref="C1257" location="'JE203'!X92" display="X92"/>
    <hyperlink ref="C1258" location="'JE203'!Y92" display="Y92"/>
    <hyperlink ref="C1259" location="'JE203'!V93" display="V93"/>
    <hyperlink ref="C1260" location="'JE203'!W93" display="W93"/>
    <hyperlink ref="C1261" location="'JE203'!X93" display="X93"/>
    <hyperlink ref="C1262" location="'JE203'!Y93" display="Y93"/>
    <hyperlink ref="C1263" location="'JE203'!V94" display="V94"/>
    <hyperlink ref="C1264" location="'JE203'!W94" display="W94"/>
    <hyperlink ref="C1265" location="'JE203'!X94" display="X94"/>
    <hyperlink ref="C1266" location="'JE203'!Y94" display="Y94"/>
    <hyperlink ref="C1267" location="'JE203'!V95" display="V95"/>
    <hyperlink ref="C1268" location="'JE203'!W95" display="W95"/>
    <hyperlink ref="C1269" location="'JE203'!X95" display="X95"/>
    <hyperlink ref="C1270" location="'JE203'!Y95" display="Y95"/>
    <hyperlink ref="C1271" location="'JE203'!V96" display="V96"/>
    <hyperlink ref="C1272" location="'JE203'!W96" display="W96"/>
    <hyperlink ref="C1273" location="'JE203'!X96" display="X96"/>
    <hyperlink ref="C1274" location="'JE203'!Y96" display="Y96"/>
    <hyperlink ref="C1275" location="'JE203'!V97" display="V97"/>
    <hyperlink ref="C1276" location="'JE203'!W97" display="W97"/>
    <hyperlink ref="C1277" location="'JE203'!X97" display="X97"/>
    <hyperlink ref="C1278" location="'JE203'!Y97" display="Y97"/>
    <hyperlink ref="C1279" location="'JE203'!V98" display="V98"/>
    <hyperlink ref="C1280" location="'JE203'!W98" display="W98"/>
    <hyperlink ref="C1281" location="'JE203'!X98" display="X98"/>
    <hyperlink ref="C1282" location="'JE203'!Y98" display="Y98"/>
    <hyperlink ref="C1283" location="'JE203'!V99" display="V99"/>
    <hyperlink ref="C1284" location="'JE203'!W99" display="W99"/>
    <hyperlink ref="C1285" location="'JE203'!X99" display="X99"/>
    <hyperlink ref="C1286" location="'JE203'!Y99" display="Y99"/>
    <hyperlink ref="C1287" location="'JE203'!V100" display="V100"/>
    <hyperlink ref="C1288" location="'JE203'!W100" display="W100"/>
    <hyperlink ref="C1289" location="'JE203'!X100" display="X100"/>
    <hyperlink ref="C1290" location="'JE203'!Y100" display="Y100"/>
    <hyperlink ref="C1291" location="'JE203'!V101" display="V101"/>
    <hyperlink ref="C1292" location="'JE203'!W101" display="W101"/>
    <hyperlink ref="C1293" location="'JE203'!X101" display="X101"/>
    <hyperlink ref="C1294" location="'JE203'!Y101" display="Y101"/>
    <hyperlink ref="C1295" location="'JE203'!V102" display="V102"/>
    <hyperlink ref="C1296" location="'JE203'!W102" display="W102"/>
    <hyperlink ref="C1297" location="'JE203'!X102" display="X102"/>
    <hyperlink ref="C1298" location="'JE203'!Y102" display="Y102"/>
    <hyperlink ref="C1299" location="'JE203'!V103" display="V103"/>
    <hyperlink ref="C1300" location="'JE203'!W103" display="W103"/>
    <hyperlink ref="C1301" location="'JE203'!X103" display="X103"/>
    <hyperlink ref="C1302" location="'JE203'!Y103" display="Y103"/>
    <hyperlink ref="C1303" location="'JE203'!Z104" display="Z104"/>
    <hyperlink ref="C1304" location="'JE203'!Z22" display="Z22"/>
    <hyperlink ref="C1305" location="'JE203'!Z23" display="Z23"/>
    <hyperlink ref="C1306" location="'JE203'!Z24" display="Z24"/>
    <hyperlink ref="C1307" location="'JE203'!Z25" display="Z25"/>
    <hyperlink ref="C1308" location="'JE203'!Z26" display="Z26"/>
    <hyperlink ref="C1309" location="'JE203'!Z27" display="Z27"/>
    <hyperlink ref="C1310" location="'JE203'!Z28" display="Z28"/>
    <hyperlink ref="C1311" location="'JE203'!Z29" display="Z29"/>
    <hyperlink ref="C1312" location="'JE203'!Z30" display="Z30"/>
    <hyperlink ref="C1313" location="'JE203'!Z31" display="Z31"/>
    <hyperlink ref="C1314" location="'JE203'!Z32" display="Z32"/>
    <hyperlink ref="C1315" location="'JE203'!Z33" display="Z33"/>
    <hyperlink ref="C1316" location="'JE203'!Z34" display="Z34"/>
    <hyperlink ref="C1317" location="'JE203'!Z35" display="Z35"/>
    <hyperlink ref="C1318" location="'JE203'!Z36" display="Z36"/>
    <hyperlink ref="C1319" location="'JE203'!Z37" display="Z37"/>
    <hyperlink ref="C1320" location="'JE203'!Z38" display="Z38"/>
    <hyperlink ref="C1321" location="'JE203'!Z39" display="Z39"/>
    <hyperlink ref="C1322" location="'JE203'!Z40" display="Z40"/>
    <hyperlink ref="C1323" location="'JE203'!Z41" display="Z41"/>
    <hyperlink ref="C1324" location="'JE203'!Z42" display="Z42"/>
    <hyperlink ref="C1325" location="'JE203'!Z43" display="Z43"/>
    <hyperlink ref="C1326" location="'JE203'!Z44" display="Z44"/>
    <hyperlink ref="C1327" location="'JE203'!Z45" display="Z45"/>
    <hyperlink ref="C1328" location="'JE203'!Z46" display="Z46"/>
    <hyperlink ref="C1329" location="'JE203'!Z47" display="Z47"/>
    <hyperlink ref="C1330" location="'JE203'!Z48" display="Z48"/>
    <hyperlink ref="C1331" location="'JE203'!Z49" display="Z49"/>
    <hyperlink ref="C1332" location="'JE203'!Z50" display="Z50"/>
    <hyperlink ref="C1333" location="'JE203'!Z51" display="Z51"/>
    <hyperlink ref="C1334" location="'JE203'!Z52" display="Z52"/>
    <hyperlink ref="C1335" location="'JE203'!Z53" display="Z53"/>
    <hyperlink ref="C1336" location="'JE203'!Z54" display="Z54"/>
    <hyperlink ref="C1337" location="'JE203'!Z55" display="Z55"/>
    <hyperlink ref="C1338" location="'JE203'!Z56" display="Z56"/>
    <hyperlink ref="C1339" location="'JE203'!Z57" display="Z57"/>
    <hyperlink ref="C1340" location="'JE203'!Z58" display="Z58"/>
    <hyperlink ref="C1341" location="'JE203'!Z59" display="Z59"/>
    <hyperlink ref="C1342" location="'JE203'!Z60" display="Z60"/>
    <hyperlink ref="C1343" location="'JE203'!Z61" display="Z61"/>
    <hyperlink ref="C1344" location="'JE203'!Z62" display="Z62"/>
    <hyperlink ref="C1345" location="'JE203'!Z63" display="Z63"/>
    <hyperlink ref="C1346" location="'JE203'!Z64" display="Z64"/>
    <hyperlink ref="C1347" location="'JE203'!Z65" display="Z65"/>
    <hyperlink ref="C1348" location="'JE203'!Z66" display="Z66"/>
    <hyperlink ref="C1349" location="'JE203'!Z67" display="Z67"/>
    <hyperlink ref="C1350" location="'JE203'!Z68" display="Z68"/>
    <hyperlink ref="C1351" location="'JE203'!Z69" display="Z69"/>
    <hyperlink ref="C1352" location="'JE203'!Z70" display="Z70"/>
    <hyperlink ref="C1353" location="'JE203'!Z71" display="Z71"/>
    <hyperlink ref="C1354" location="'JE203'!Z72" display="Z72"/>
    <hyperlink ref="C1355" location="'JE203'!Z73" display="Z73"/>
    <hyperlink ref="C1356" location="'JE203'!Z74" display="Z74"/>
    <hyperlink ref="C1357" location="'JE203'!Z75" display="Z75"/>
    <hyperlink ref="C1358" location="'JE203'!Z76" display="Z76"/>
    <hyperlink ref="C1359" location="'JE203'!Z77" display="Z77"/>
    <hyperlink ref="C1360" location="'JE203'!Z78" display="Z78"/>
    <hyperlink ref="C1361" location="'JE203'!Z79" display="Z79"/>
    <hyperlink ref="C1362" location="'JE203'!Z80" display="Z80"/>
    <hyperlink ref="C1363" location="'JE203'!Z81" display="Z81"/>
    <hyperlink ref="C1364" location="'JE203'!Z82" display="Z82"/>
    <hyperlink ref="C1365" location="'JE203'!Z83" display="Z83"/>
    <hyperlink ref="C1366" location="'JE203'!Z84" display="Z84"/>
    <hyperlink ref="C1367" location="'JE203'!Z85" display="Z85"/>
    <hyperlink ref="C1368" location="'JE203'!Z86" display="Z86"/>
    <hyperlink ref="C1369" location="'JE203'!Z87" display="Z87"/>
    <hyperlink ref="C1370" location="'JE203'!Z88" display="Z88"/>
    <hyperlink ref="C1371" location="'JE203'!Z89" display="Z89"/>
    <hyperlink ref="C1372" location="'JE203'!Z90" display="Z90"/>
    <hyperlink ref="C1373" location="'JE203'!Z91" display="Z91"/>
    <hyperlink ref="C1374" location="'JE203'!Z92" display="Z92"/>
    <hyperlink ref="C1375" location="'JE203'!Z93" display="Z93"/>
    <hyperlink ref="C1376" location="'JE203'!Z94" display="Z94"/>
    <hyperlink ref="C1377" location="'JE203'!Z95" display="Z95"/>
    <hyperlink ref="C1378" location="'JE203'!Z96" display="Z96"/>
    <hyperlink ref="C1379" location="'JE203'!Z97" display="Z97"/>
    <hyperlink ref="C1380" location="'JE203'!Z98" display="Z98"/>
    <hyperlink ref="C1381" location="'JE203'!Z99" display="Z99"/>
    <hyperlink ref="C1382" location="'JE203'!Z100" display="Z100"/>
    <hyperlink ref="C1383" location="'JE203'!Z101" display="Z101"/>
    <hyperlink ref="C1384" location="'JE203'!Z102" display="Z102"/>
    <hyperlink ref="C1385" location="'JE203'!Z103" display="Z103"/>
    <hyperlink ref="C1386" location="'JE203'!AA104" display="AA104"/>
    <hyperlink ref="C1387" location="'JE203'!AA22" display="AA22"/>
    <hyperlink ref="C1388" location="'JE203'!AA23" display="AA23"/>
    <hyperlink ref="C1389" location="'JE203'!AA24" display="AA24"/>
    <hyperlink ref="C1390" location="'JE203'!AA25" display="AA25"/>
    <hyperlink ref="C1391" location="'JE203'!AA26" display="AA26"/>
    <hyperlink ref="C1392" location="'JE203'!AA27" display="AA27"/>
    <hyperlink ref="C1393" location="'JE203'!AA28" display="AA28"/>
    <hyperlink ref="C1394" location="'JE203'!AA29" display="AA29"/>
    <hyperlink ref="C1395" location="'JE203'!AA30" display="AA30"/>
    <hyperlink ref="C1396" location="'JE203'!AA31" display="AA31"/>
    <hyperlink ref="C1397" location="'JE203'!AA32" display="AA32"/>
    <hyperlink ref="C1398" location="'JE203'!AA33" display="AA33"/>
    <hyperlink ref="C1399" location="'JE203'!AA34" display="AA34"/>
    <hyperlink ref="C1400" location="'JE203'!AA35" display="AA35"/>
    <hyperlink ref="C1401" location="'JE203'!AA36" display="AA36"/>
    <hyperlink ref="C1402" location="'JE203'!AA37" display="AA37"/>
    <hyperlink ref="C1403" location="'JE203'!AA38" display="AA38"/>
    <hyperlink ref="C1404" location="'JE203'!AA39" display="AA39"/>
    <hyperlink ref="C1405" location="'JE203'!AA40" display="AA40"/>
    <hyperlink ref="C1406" location="'JE203'!AA41" display="AA41"/>
    <hyperlink ref="C1407" location="'JE203'!AA42" display="AA42"/>
    <hyperlink ref="C1408" location="'JE203'!AA43" display="AA43"/>
    <hyperlink ref="C1409" location="'JE203'!AA44" display="AA44"/>
    <hyperlink ref="C1410" location="'JE203'!AA45" display="AA45"/>
    <hyperlink ref="C1411" location="'JE203'!AA46" display="AA46"/>
    <hyperlink ref="C1412" location="'JE203'!AA47" display="AA47"/>
    <hyperlink ref="C1413" location="'JE203'!AA48" display="AA48"/>
    <hyperlink ref="C1414" location="'JE203'!AA49" display="AA49"/>
    <hyperlink ref="C1415" location="'JE203'!AA50" display="AA50"/>
    <hyperlink ref="C1416" location="'JE203'!AA51" display="AA51"/>
    <hyperlink ref="C1417" location="'JE203'!AA52" display="AA52"/>
    <hyperlink ref="C1418" location="'JE203'!AA53" display="AA53"/>
    <hyperlink ref="C1419" location="'JE203'!AA54" display="AA54"/>
    <hyperlink ref="C1420" location="'JE203'!AA55" display="AA55"/>
    <hyperlink ref="C1421" location="'JE203'!AA56" display="AA56"/>
    <hyperlink ref="C1422" location="'JE203'!AA57" display="AA57"/>
    <hyperlink ref="C1423" location="'JE203'!AA58" display="AA58"/>
    <hyperlink ref="C1424" location="'JE203'!AA59" display="AA59"/>
    <hyperlink ref="C1425" location="'JE203'!AA60" display="AA60"/>
    <hyperlink ref="C1426" location="'JE203'!AA61" display="AA61"/>
    <hyperlink ref="C1427" location="'JE203'!AA62" display="AA62"/>
    <hyperlink ref="C1428" location="'JE203'!AA63" display="AA63"/>
    <hyperlink ref="C1429" location="'JE203'!AA64" display="AA64"/>
    <hyperlink ref="C1430" location="'JE203'!AA65" display="AA65"/>
    <hyperlink ref="C1431" location="'JE203'!AA66" display="AA66"/>
    <hyperlink ref="C1432" location="'JE203'!AA67" display="AA67"/>
    <hyperlink ref="C1433" location="'JE203'!AA68" display="AA68"/>
    <hyperlink ref="C1434" location="'JE203'!AA69" display="AA69"/>
    <hyperlink ref="C1435" location="'JE203'!AA70" display="AA70"/>
    <hyperlink ref="C1436" location="'JE203'!AA71" display="AA71"/>
    <hyperlink ref="C1437" location="'JE203'!AA72" display="AA72"/>
    <hyperlink ref="C1438" location="'JE203'!AA73" display="AA73"/>
    <hyperlink ref="C1439" location="'JE203'!AA74" display="AA74"/>
    <hyperlink ref="C1440" location="'JE203'!AA75" display="AA75"/>
    <hyperlink ref="C1441" location="'JE203'!AA76" display="AA76"/>
    <hyperlink ref="C1442" location="'JE203'!AA77" display="AA77"/>
    <hyperlink ref="C1443" location="'JE203'!AA78" display="AA78"/>
    <hyperlink ref="C1444" location="'JE203'!AA79" display="AA79"/>
    <hyperlink ref="C1445" location="'JE203'!AA80" display="AA80"/>
    <hyperlink ref="C1446" location="'JE203'!AA81" display="AA81"/>
    <hyperlink ref="C1447" location="'JE203'!AA82" display="AA82"/>
    <hyperlink ref="C1448" location="'JE203'!AA83" display="AA83"/>
    <hyperlink ref="C1449" location="'JE203'!AA84" display="AA84"/>
    <hyperlink ref="C1450" location="'JE203'!AA85" display="AA85"/>
    <hyperlink ref="C1451" location="'JE203'!AA86" display="AA86"/>
    <hyperlink ref="C1452" location="'JE203'!AA87" display="AA87"/>
    <hyperlink ref="C1453" location="'JE203'!AA88" display="AA88"/>
    <hyperlink ref="C1454" location="'JE203'!AA89" display="AA89"/>
    <hyperlink ref="C1455" location="'JE203'!AA90" display="AA90"/>
    <hyperlink ref="C1456" location="'JE203'!AA91" display="AA91"/>
    <hyperlink ref="C1457" location="'JE203'!AA92" display="AA92"/>
    <hyperlink ref="C1458" location="'JE203'!AA93" display="AA93"/>
    <hyperlink ref="C1459" location="'JE203'!AA94" display="AA94"/>
    <hyperlink ref="C1460" location="'JE203'!AA95" display="AA95"/>
    <hyperlink ref="C1461" location="'JE203'!AA96" display="AA96"/>
    <hyperlink ref="C1462" location="'JE203'!AA97" display="AA97"/>
    <hyperlink ref="C1463" location="'JE203'!AA98" display="AA98"/>
    <hyperlink ref="C1464" location="'JE203'!AA99" display="AA99"/>
    <hyperlink ref="C1465" location="'JE203'!AA100" display="AA100"/>
    <hyperlink ref="C1466" location="'JE203'!AA101" display="AA101"/>
    <hyperlink ref="C1467" location="'JE203'!AA102" display="AA102"/>
    <hyperlink ref="C1468" location="'JE203'!AA103" display="AA103"/>
    <hyperlink ref="C1469" location="'JE203'!AB104" display="AB104"/>
    <hyperlink ref="C1470" location="'JE203'!AB22" display="AB22"/>
    <hyperlink ref="C1471" location="'JE203'!AB23" display="AB23"/>
    <hyperlink ref="C1472" location="'JE203'!AB24" display="AB24"/>
    <hyperlink ref="C1473" location="'JE203'!AB25" display="AB25"/>
    <hyperlink ref="C1474" location="'JE203'!AB26" display="AB26"/>
    <hyperlink ref="C1475" location="'JE203'!AB27" display="AB27"/>
    <hyperlink ref="C1476" location="'JE203'!AB28" display="AB28"/>
    <hyperlink ref="C1477" location="'JE203'!AB29" display="AB29"/>
    <hyperlink ref="C1478" location="'JE203'!AB30" display="AB30"/>
    <hyperlink ref="C1479" location="'JE203'!AB31" display="AB31"/>
    <hyperlink ref="C1480" location="'JE203'!AB32" display="AB32"/>
    <hyperlink ref="C1481" location="'JE203'!AB33" display="AB33"/>
    <hyperlink ref="C1482" location="'JE203'!AB34" display="AB34"/>
    <hyperlink ref="C1483" location="'JE203'!AB35" display="AB35"/>
    <hyperlink ref="C1484" location="'JE203'!AB36" display="AB36"/>
    <hyperlink ref="C1485" location="'JE203'!AB37" display="AB37"/>
    <hyperlink ref="C1486" location="'JE203'!AB38" display="AB38"/>
    <hyperlink ref="C1487" location="'JE203'!AB39" display="AB39"/>
    <hyperlink ref="C1488" location="'JE203'!AB40" display="AB40"/>
    <hyperlink ref="C1489" location="'JE203'!AB41" display="AB41"/>
    <hyperlink ref="C1490" location="'JE203'!AB42" display="AB42"/>
    <hyperlink ref="C1491" location="'JE203'!AB43" display="AB43"/>
    <hyperlink ref="C1492" location="'JE203'!AB44" display="AB44"/>
    <hyperlink ref="C1493" location="'JE203'!AB45" display="AB45"/>
    <hyperlink ref="C1494" location="'JE203'!AB46" display="AB46"/>
    <hyperlink ref="C1495" location="'JE203'!AB47" display="AB47"/>
    <hyperlink ref="C1496" location="'JE203'!AB48" display="AB48"/>
    <hyperlink ref="C1497" location="'JE203'!AB49" display="AB49"/>
    <hyperlink ref="C1498" location="'JE203'!AB50" display="AB50"/>
    <hyperlink ref="C1499" location="'JE203'!AB51" display="AB51"/>
    <hyperlink ref="C1500" location="'JE203'!AB52" display="AB52"/>
    <hyperlink ref="C1501" location="'JE203'!AB53" display="AB53"/>
    <hyperlink ref="C1502" location="'JE203'!AB54" display="AB54"/>
    <hyperlink ref="C1503" location="'JE203'!AB55" display="AB55"/>
    <hyperlink ref="C1504" location="'JE203'!AB56" display="AB56"/>
    <hyperlink ref="C1505" location="'JE203'!AB57" display="AB57"/>
    <hyperlink ref="C1506" location="'JE203'!AB58" display="AB58"/>
    <hyperlink ref="C1507" location="'JE203'!AB59" display="AB59"/>
    <hyperlink ref="C1508" location="'JE203'!AB60" display="AB60"/>
    <hyperlink ref="C1509" location="'JE203'!AB61" display="AB61"/>
    <hyperlink ref="C1510" location="'JE203'!AB62" display="AB62"/>
    <hyperlink ref="C1511" location="'JE203'!AB63" display="AB63"/>
    <hyperlink ref="C1512" location="'JE203'!AB64" display="AB64"/>
    <hyperlink ref="C1513" location="'JE203'!AB65" display="AB65"/>
    <hyperlink ref="C1514" location="'JE203'!AB66" display="AB66"/>
    <hyperlink ref="C1515" location="'JE203'!AB67" display="AB67"/>
    <hyperlink ref="C1516" location="'JE203'!AB68" display="AB68"/>
    <hyperlink ref="C1517" location="'JE203'!AB69" display="AB69"/>
    <hyperlink ref="C1518" location="'JE203'!AB70" display="AB70"/>
    <hyperlink ref="C1519" location="'JE203'!AB71" display="AB71"/>
    <hyperlink ref="C1520" location="'JE203'!AB72" display="AB72"/>
    <hyperlink ref="C1521" location="'JE203'!AB73" display="AB73"/>
    <hyperlink ref="C1522" location="'JE203'!AB74" display="AB74"/>
    <hyperlink ref="C1523" location="'JE203'!AB75" display="AB75"/>
    <hyperlink ref="C1524" location="'JE203'!AB76" display="AB76"/>
    <hyperlink ref="C1525" location="'JE203'!AB77" display="AB77"/>
    <hyperlink ref="C1526" location="'JE203'!AB78" display="AB78"/>
    <hyperlink ref="C1527" location="'JE203'!AB79" display="AB79"/>
    <hyperlink ref="C1528" location="'JE203'!AB80" display="AB80"/>
    <hyperlink ref="C1529" location="'JE203'!AB81" display="AB81"/>
    <hyperlink ref="C1530" location="'JE203'!AB82" display="AB82"/>
    <hyperlink ref="C1531" location="'JE203'!AB83" display="AB83"/>
    <hyperlink ref="C1532" location="'JE203'!AB84" display="AB84"/>
    <hyperlink ref="C1533" location="'JE203'!AB85" display="AB85"/>
    <hyperlink ref="C1534" location="'JE203'!AB86" display="AB86"/>
    <hyperlink ref="C1535" location="'JE203'!AB87" display="AB87"/>
    <hyperlink ref="C1536" location="'JE203'!AB88" display="AB88"/>
    <hyperlink ref="C1537" location="'JE203'!AB89" display="AB89"/>
    <hyperlink ref="C1538" location="'JE203'!AB90" display="AB90"/>
    <hyperlink ref="C1539" location="'JE203'!AB91" display="AB91"/>
    <hyperlink ref="C1540" location="'JE203'!AB92" display="AB92"/>
    <hyperlink ref="C1541" location="'JE203'!AB93" display="AB93"/>
    <hyperlink ref="C1542" location="'JE203'!AB94" display="AB94"/>
    <hyperlink ref="C1543" location="'JE203'!AB95" display="AB95"/>
    <hyperlink ref="C1544" location="'JE203'!AB96" display="AB96"/>
    <hyperlink ref="C1545" location="'JE203'!AB97" display="AB97"/>
    <hyperlink ref="C1546" location="'JE203'!AB98" display="AB98"/>
    <hyperlink ref="C1547" location="'JE203'!AB99" display="AB99"/>
    <hyperlink ref="C1548" location="'JE203'!AB100" display="AB100"/>
    <hyperlink ref="C1549" location="'JE203'!AB101" display="AB101"/>
    <hyperlink ref="C1550" location="'JE203'!AB102" display="AB102"/>
    <hyperlink ref="C1551" location="'JE203'!AB103" display="AB103"/>
    <hyperlink ref="C1552" location="'JE204'!K21" display="K21"/>
    <hyperlink ref="C1553" location="'JE204'!L21" display="L21"/>
    <hyperlink ref="C1554" location="'JE204'!M21" display="M21"/>
    <hyperlink ref="C1555" location="'JE204'!K22" display="K22"/>
    <hyperlink ref="C1556" location="'JE204'!K23" display="K23"/>
    <hyperlink ref="C1557" location="'JE204'!K24" display="K24"/>
    <hyperlink ref="C1558" location="'JE204'!K25" display="K25"/>
    <hyperlink ref="C1559" location="'JE204'!K26" display="K26"/>
    <hyperlink ref="C1560" location="'JE204'!L26" display="L26"/>
    <hyperlink ref="C1561" location="'JE204'!M26" display="M26"/>
    <hyperlink ref="C1562" location="'JE204'!K27" display="K27"/>
    <hyperlink ref="C1563" location="'JE204'!L27" display="L27"/>
    <hyperlink ref="C1564" location="'JE204'!M27" display="M27"/>
    <hyperlink ref="C1565" location="'JE204'!K28" display="K28"/>
    <hyperlink ref="C1566" location="'JE204'!L28" display="L28"/>
    <hyperlink ref="C1567" location="'JE204'!M28" display="M28"/>
    <hyperlink ref="C1568" location="'JE204'!K29" display="K29"/>
    <hyperlink ref="C1569" location="'JE204'!K30" display="K30"/>
    <hyperlink ref="C1570" location="'JE204'!K31" display="K31"/>
    <hyperlink ref="C1571" location="'JE201'!K22" display="K2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JAHR_UEA xlsx</K_x00fc_rzel>
    <Sprache xmlns="5f0592f7-ddc3-4725-828f-13a4b1adedb7">de</Sprache>
    <Sortierung xmlns="5f0592f7-ddc3-4725-828f-13a4b1adedb7">2</Sortierung>
    <ZIP_x0020_Anzeige xmlns="a51d903e-b287-4697-a864-dff44a858ca1">false</ZIP_x0020_Anzeige>
    <Titel xmlns="5f0592f7-ddc3-4725-828f-13a4b1adedb7">Ausführliche Jahresendstatistik, Unternehmung: Ergänzende Angaben A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2021-12-30T23:00:00+00:00</G_x00fc_ltigkeitsdatum>
    <G_x00fc_ltigkeitsdatumBis xmlns="5f0592f7-ddc3-4725-828f-13a4b1adedb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873DE-49C1-48C6-9BF0-2EE6EE7606A6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sharepoint/v4"/>
    <ds:schemaRef ds:uri="ef2e210c-1bc5-4a6f-9b90-09f0dd7cbb30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0C9CF9F-DA8B-40E6-ABDA-2696629EB203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24</vt:i4>
      </vt:variant>
    </vt:vector>
  </HeadingPairs>
  <TitlesOfParts>
    <vt:vector size="31" baseType="lpstr">
      <vt:lpstr>Start</vt:lpstr>
      <vt:lpstr>JE201</vt:lpstr>
      <vt:lpstr>JE202</vt:lpstr>
      <vt:lpstr>JE203</vt:lpstr>
      <vt:lpstr>JE204</vt:lpstr>
      <vt:lpstr>Validation</vt:lpstr>
      <vt:lpstr>Mapping</vt:lpstr>
      <vt:lpstr>'JE201'!Druckbereich</vt:lpstr>
      <vt:lpstr>'JE202'!Druckbereich</vt:lpstr>
      <vt:lpstr>'JE203'!Druckbereich</vt:lpstr>
      <vt:lpstr>'JE204'!Druckbereich</vt:lpstr>
      <vt:lpstr>Start!Druckbereich</vt:lpstr>
      <vt:lpstr>'JE201'!Drucktitel</vt:lpstr>
      <vt:lpstr>'JE202'!Drucktitel</vt:lpstr>
      <vt:lpstr>'JE203'!Drucktitel</vt:lpstr>
      <vt:lpstr>'JE204'!Drucktitel</vt:lpstr>
      <vt:lpstr>'JE202'!GESPERRT</vt:lpstr>
      <vt:lpstr>'JE204'!GESPERRT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'JE201'!INTERNAL</vt:lpstr>
      <vt:lpstr>'JE202'!INTERNAL</vt:lpstr>
      <vt:lpstr>'JE203'!INTERNAL</vt:lpstr>
      <vt:lpstr>'JE204'!INTERNAL</vt:lpstr>
      <vt:lpstr>P_Subtitle</vt:lpstr>
      <vt:lpstr>P_Title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Jahresendstatistik</dc:title>
  <dc:subject>Erhebungsmittel</dc:subject>
  <dc:creator>SNB BNS</dc:creator>
  <cp:keywords>Statistiken, Erhebungen, Erhebungsmittel</cp:keywords>
  <cp:lastModifiedBy>Herzog Monika</cp:lastModifiedBy>
  <cp:lastPrinted>2015-04-23T13:37:38Z</cp:lastPrinted>
  <dcterms:created xsi:type="dcterms:W3CDTF">2009-02-17T07:47:47Z</dcterms:created>
  <dcterms:modified xsi:type="dcterms:W3CDTF">2021-06-03T09:42:00Z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Ausführliche Jahresendstatistik, Unternehmung: Ergänzende Angaben A</vt:lpwstr>
  </property>
  <property fmtid="{D5CDD505-2E9C-101B-9397-08002B2CF9AE}" pid="3" name="Beschreibung1">
    <vt:lpwstr>forms</vt:lpwstr>
  </property>
  <property fmtid="{D5CDD505-2E9C-101B-9397-08002B2CF9AE}" pid="4" name="ContentTypeId">
    <vt:lpwstr>0x0101007D2F1A9EF0CD26458704E34F920B1F40</vt:lpwstr>
  </property>
</Properties>
</file>